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465" windowWidth="14400" windowHeight="8475" tabRatio="481" activeTab="1"/>
  </bookViews>
  <sheets>
    <sheet name="Title" sheetId="1" r:id="rId1"/>
    <sheet name="LB150 Comments" sheetId="2" r:id="rId2"/>
    <sheet name="OverView" sheetId="3" r:id="rId3"/>
    <sheet name="Revisions" sheetId="4" r:id="rId4"/>
    <sheet name="References" sheetId="5" r:id="rId5"/>
    <sheet name="LB Voters" sheetId="6" r:id="rId6"/>
  </sheets>
  <definedNames>
    <definedName name="_xlnm._FilterDatabase" localSheetId="5" hidden="1">'LB Voters'!$A$2:$E$256</definedName>
    <definedName name="_xlnm._FilterDatabase" localSheetId="1" hidden="1">'LB150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<sst xmlns="http://schemas.openxmlformats.org/spreadsheetml/2006/main" count="2943" uniqueCount="923">
  <si>
    <t>Same as resolution to CID 25</t>
  </si>
  <si>
    <t>Classifier type 1 is from the base spec, which supported only TCP and UDP, TGv makes no changes in this regard. The commenter is encouraged to submit this comment to the upcoming TGmb letter ballot. See also the resolution to CID 133; The TG believes that no additional text changes are needed.</t>
  </si>
  <si>
    <t>Same as resolution to CID 130</t>
  </si>
  <si>
    <t>Classifier type 1 is from the base spec, which supported only TCP and UDP; Classifier Type 4 is added to remove the restriction without risk of backward compatability issues.</t>
  </si>
  <si>
    <t>As in comment</t>
  </si>
  <si>
    <t>Change from
A STA sends an Event Request frame containing zero or more Event Request elements including one or more subelements
to
A STA sends an Event Request frame containing one or more Event Request elements, each of which contains zero or more subelements</t>
  </si>
  <si>
    <t>Change from
The Event Response Limit field contains the maximum number of requested Event Reports to be included in
the Event Report Element.
To
The Event Response Limit field contains the maximum number of requested Event Reports to be included in
the Event Report Element. A value of 0 indicates that no limit is set on the number of Event Reports to be included in the Event Report Element.</t>
  </si>
  <si>
    <t>(1) P46L53 In Table V3, entry order 3, change from "Transition Time" to "Transition Time Threshold"
(2) P47L49, change from 
The Transition Time subelement is used to request that a Transition Event Report includes the transition
event entry when the Transition Time is greater than or equal to the Transition Time Threshold.
to
The Transition Time Threshold subelement is used to request that a Transition Event Report includes the transition
event entry when the Transition Time is greater than or equal to the Transition Time Threshold value."
(3) P47L61, change the figure title from
Figure v6—Transition Time subelement format
to
Figure v6—Transition Time Threshold subelement format
(4)P47L65, change from
The Subelement ID field is equal to the Transition Time value in Table v3.
to
The Subelement ID field is equal to the Transition Time Threshold value in Table v3.</t>
  </si>
  <si>
    <t>No change to the text is needed. See 11.21.2.2 page 213, L32-50 For transition logging and reporting purposes, the transition time is defined as the time difference between
the starting time and the ending time of a transition between APs, even if the transition results in remaining
on the same AP.</t>
  </si>
  <si>
    <t>Rename the "Event Time
Value" field to be "UTC UT0 Offset" Changes required in table and description, P53L9, P53L47, P53L53, P53L54, and P211L20.</t>
  </si>
  <si>
    <t>Same as resolution to CID 117.</t>
  </si>
  <si>
    <t>The current encoding method is more efficient than that proposed by the commenter, saving 8 octets.</t>
  </si>
  <si>
    <t>Note - page indicated by the commenter is incorrect; comment refers to page 55, not 56.
Insert a new transition reason code in Table V7: Roam from a non-802.11 system, updating the reserved values accordingly.</t>
  </si>
  <si>
    <t>Change from
The TIM Element field contains a TIM element as specified in 7.3.2.6. The AID 0 field is set to zero for all
BSSIDs and ignored upon reception.
to
The TIM Element field contains a TIM element as specified in 7.3.2.6. The bit corresponding to buffered group addressed frames is set to zero for all
BSSIDs and ignored upon reception.</t>
  </si>
  <si>
    <t>Change "is a URI format, provided to comply with http://www.ietf.org/internet-drafts/draft-ietf-geopriv-dhcp-lbyr-uri-option-04.txt." to "in URI format that points to a location object that can be used to return the location value for the requesting STA. The format of the location value returned when the URI is dereferenced is dependent on the location provider that the URI points to and is beyond the scope of this document."</t>
  </si>
  <si>
    <t>Change "The STA should check for beacons transmitted by one or more APs belonging to the same ESS that configured the STA every ESS Detection Interval field in the Location Indication Parameters subelement configured by the Location Configuration Request frame"
to 
"The ESS Detection Interval field is specified in the Location Indication Parameters subelement configured by the Location Configuration Request frame.
The ESS Detection Interval defines how often the STA should check for beacons transmitted by one or more APs belonging to the same ESS that configured the STA.
"</t>
  </si>
  <si>
    <t>RFC4776 is the latest binary representation that is used by IEEE. RFC5139 is the latest version that is defined for the XML version (text).</t>
  </si>
  <si>
    <t>The IETF defines various formats to represent location information. The commenter suggests that there is a need for a new format. Given that the IEEE TGv group do not want to replicate work that may overlap with work in the IETF the commenter is encouraged to submit a proposal to IETF geopriv group to represent arch bands. The TG will prepare a liaison letter to the IETF to ask for modifications to their RFC that represents the required binary encodings. If the outreach to the IETF is not successfull then additional SDOs will be considered.</t>
  </si>
  <si>
    <t>Delete x,y,z accuracy estimate fields and all related text. Accuracy fields will be represented by the civic location object itself. 
Remove Location Accuracy X-estimate, Location Accuracy Y-estimate &amp; Location Accuracy Z-estimate from Figure 7-68q3
Remove text on P33 L55 to P33 L65 &amp; P34 L1 P34 L5.</t>
  </si>
  <si>
    <t>As per CID9</t>
  </si>
  <si>
    <t>Note - page and line numbers indicated by the commenter are swapped - comment refers to page 75, line 56
As per comment</t>
  </si>
  <si>
    <t>As per comment.</t>
  </si>
  <si>
    <t>IETF is working on the revision. The commenter has two comments in one. Updates to the LCI fields can be done in either TGmb or TGv once the document is completed in IETF. The 2nd comment on use of 3GPP format should be submitted as a formal submission for the group to consider.  Same resolution as CID43 for 2nd comment.</t>
  </si>
  <si>
    <t>As per CID43</t>
  </si>
  <si>
    <t>The commenter is encouraged to submit a proposal that justifies the need and text changes for this addition.</t>
  </si>
  <si>
    <t>Fields are removed as per CID44</t>
  </si>
  <si>
    <t xml:space="preserve">The information element has the length field already defined which covers the length of the report. See 7.3.2.22 in 11k for the length field of the measurement report element that contains the civic report sub-element.
Change from
The Civic Location field is a variable octet field and the format of the data is defined in IETF RFC 4776-2006.
to
The Civic Location field is a variable octet field and contains a list of civic address elements in TLV format as defined in IETF RFC 4776-2006.
</t>
  </si>
  <si>
    <t>Change "This attribute indicates a variable octet field in URI (aka URL) format that contains the location by reference for the requesting STA"</t>
  </si>
  <si>
    <t>As per CID69</t>
  </si>
  <si>
    <t>Same resolution as per CID74</t>
  </si>
  <si>
    <t>Change field name to "CIVIC Location" in all instances</t>
  </si>
  <si>
    <t>Change field name to "Geo Location" in all instances</t>
  </si>
  <si>
    <r>
      <t>Insert after the following sentence "If all Location Parameter subelements included in the Location Configuration Request are successfully configured on the receiving STA, then the STA shall include in the Location Configuration Response frame a single Location Status subelement indicating success."
"Upon successfull configuration, the receiving STA shall start transmitting the Location Track Notification frames based on the Location Configuration Request Frame parameters, as described in 11.21.4.2</t>
    </r>
    <r>
      <rPr>
        <b/>
        <sz val="8"/>
        <rFont val="Arial"/>
        <family val="2"/>
      </rPr>
      <t>.</t>
    </r>
    <r>
      <rPr>
        <sz val="8"/>
        <rFont val="Arial"/>
        <family val="2"/>
      </rPr>
      <t>"</t>
    </r>
  </si>
  <si>
    <t>TG agrees with proposed changes but the changes apply to TGp text that serves as a baseline and these changes will be incorporated provided TGp changes.</t>
  </si>
  <si>
    <t>TG agrees with proposed changes but the changes apply to TGp text that serves as a baseline and these changes will be incorporated provided TGp changes.
TGv chair will forward the comment to TGp for their consideration.</t>
  </si>
  <si>
    <t xml:space="preserve">The Time Zone information element is already included in Probe Responses which should be sufficient to provide pre and post-association time zone information in a more efficient manner than including it in beacons.  Time Advertisement information element should continue to be distributed via beacons periodically to aid with clock drift of the synchronization between UTC and TSF counters.
Remove Time Zone information element from Table 7-8 
and change clause 11.20.3 sentence from 
"When dot11MgmtOptionUTCTSFOffsetEnabled is true, the Time Advertisement and Time Zone elements shall be included in all Probe Response frames, and in the Beacon frame every dot11TimeAdvertisementDTIMInterval DTIMs. When the dot11MgmtOptionUTCTSFOffsetEnabled is false, the Time Advertisement and Time Zone elements shall not be included in Beacon and Probe Response frames."
to 
"When dot11MgmtOptionUTCTSFOffsetEnabled is true, the Time Advertisement and Time Zone elements shall be included in all Probe Response frames, and the Time Advertisement element in the Beacon frame every dot11TimeAdvertisementDTIMInterval DTIMs. When the dot11MgmtOptionUTCTSFOffsetEnabled is false, the Time Advertisement and Time Zone elements shall not be included in Beacon and Probe Response frames."
</t>
  </si>
  <si>
    <t>If resolution to CID28 is adopted then there is no need for a more efficient representation of time zone.</t>
  </si>
  <si>
    <t>Adopt resolution in 09/0729r1</t>
  </si>
  <si>
    <t>As per comment</t>
  </si>
  <si>
    <t>As per CID79</t>
  </si>
  <si>
    <t>Same resolution as CID28</t>
  </si>
  <si>
    <t>The AP advertises the real-time when TSF is 0. The receiving STA can determine the current time of the AP by knowing the current value of TSF, UTC0 and Timezone which is receives in multiple ways. Therefore the STA can calculate the current time of the AP when it receives a Time Advertisement information element in beacons or probe responses.</t>
  </si>
  <si>
    <t>Value 2 is the value of UTC at TSF=0. Value 1 is the value of UTC at a different point as defined in TGp draft. Although they represent UTC time they are based on different points in time when the value was determined. Some implementations may find it easier to implement Value 2 (TGu, TGv) whereas Value 1 (TGp) may be easier for those products.</t>
  </si>
  <si>
    <t>Line number reference for this comment is P206L62.
Delete the phrase ", or new trigger conditions have been requested" (P206L64-65).</t>
  </si>
  <si>
    <r>
      <t xml:space="preserve">P21L56-57 Replace "For each bit in the STA Counter Trigger Condition field that is set to 1, a corresponding threshold value (defined in Figure 7-62i1) in the Triggered Reporting subelement for STA Counters." with "For each bit in the STA Counter Trigger Condition field that is set to 1, a corresponding threshold value (defined in Figure 7-62i1) </t>
    </r>
    <r>
      <rPr>
        <u val="double"/>
        <sz val="8"/>
        <rFont val="Arial"/>
        <family val="2"/>
      </rPr>
      <t>is</t>
    </r>
    <r>
      <rPr>
        <sz val="8"/>
        <rFont val="Arial"/>
        <family val="2"/>
      </rPr>
      <t xml:space="preserve"> in the Triggered Reporting subelement for STA Counters."</t>
    </r>
  </si>
  <si>
    <r>
      <t xml:space="preserve">P22L62-63 Replace "For each bit in the QoS STA Counter Trigger Condition field that is set to 1, a corresponding threshold value (defined in Figure 7-62i3) in the Triggered Reporting subelement for QoS STA Counters." with "For each bit in the QoS STA Counter Trigger Condition field that is set to 1, a corresponding threshold value (defined in Figure 7-62i3) </t>
    </r>
    <r>
      <rPr>
        <u val="double"/>
        <sz val="8"/>
        <rFont val="Arial"/>
        <family val="2"/>
      </rPr>
      <t>is</t>
    </r>
    <r>
      <rPr>
        <sz val="8"/>
        <rFont val="Arial"/>
        <family val="2"/>
      </rPr>
      <t xml:space="preserve"> in the Triggered Reporting subelement for QoS STA Counters."</t>
    </r>
  </si>
  <si>
    <r>
      <t xml:space="preserve">P24L1-2 Replace "For each bit in the RSNA Trigger Condition field that is set to 1, a corresponding threshold value (defined in Figure 7-62i5) in the Triggered Reporting subelement for RSNA Counters." with "For each bit in the RSNA Trigger Condition field that is set to 1, a corresponding threshold value (defined in Figure 7-62i5) </t>
    </r>
    <r>
      <rPr>
        <u val="double"/>
        <sz val="8"/>
        <rFont val="Arial"/>
        <family val="2"/>
      </rPr>
      <t>is</t>
    </r>
    <r>
      <rPr>
        <sz val="8"/>
        <rFont val="Arial"/>
        <family val="2"/>
      </rPr>
      <t xml:space="preserve"> in the Triggered Reporting subelement for RSNA Counters.".</t>
    </r>
  </si>
  <si>
    <t>P206L53 Replace "One or more trigger conditions may be set with specified thresholds" with "One or more trigger conditions shall be set with specified thresholds."</t>
  </si>
  <si>
    <t xml:space="preserve">remove "either". </t>
  </si>
  <si>
    <t xml:space="preserve">this field indicates where fthe capability of STA. </t>
  </si>
  <si>
    <r>
      <t xml:space="preserve">change "In the TCLAS element, the Classifier Type subfield shall be set to the value 0 (Ethernet parameters), the Classifier Mask subfield shall be set to the value 2, and the Destination Address subfield shall be set to the multicast address that the STA requests to receive as individually addressed frames." 
to "In the TCLAS element, the Classifier Type subfield shall be set to the value </t>
    </r>
    <r>
      <rPr>
        <u val="single"/>
        <sz val="8"/>
        <rFont val="Arial"/>
        <family val="2"/>
      </rPr>
      <t>0, 1, or 4</t>
    </r>
    <r>
      <rPr>
        <sz val="8"/>
        <rFont val="Arial"/>
        <family val="2"/>
      </rPr>
      <t xml:space="preserve">, and the Destination Address </t>
    </r>
    <r>
      <rPr>
        <u val="single"/>
        <sz val="8"/>
        <rFont val="Arial"/>
        <family val="2"/>
      </rPr>
      <t>or Destination IP Address</t>
    </r>
    <r>
      <rPr>
        <sz val="8"/>
        <rFont val="Arial"/>
        <family val="2"/>
      </rPr>
      <t xml:space="preserve"> subfield shall be set to the multicast address that the STA requests to receive as individually addressed frames.".
</t>
    </r>
  </si>
  <si>
    <t>Rename "multiple BSSID procedures"  to "multiple BSSID advertisement procedure"</t>
  </si>
  <si>
    <t>Replace "When dot11MgmtOptionMultiBSSIDEnabled is set to true and the non-AP STA associated to the SSID corresponding to the non-transmitted BSSID,…" with "When dot11MgmtOptionMultiBSSIDEnabled is set to true and the non-AP STA associated to the BSS corresponding to the non-transmitted BSSID,…".</t>
  </si>
  <si>
    <t xml:space="preserve">Incorprate the text changes indicated in submission 2009-0697r0.  </t>
  </si>
  <si>
    <t>On TGv D6.0 P288, L11, change from "==" to "="</t>
  </si>
  <si>
    <t>The existing text is clear. The commenter is encouraged to develop additional text to be added to Annex L.</t>
  </si>
  <si>
    <t>Event and Diagnostic frames are sent using data frames to enable the frames to be sent at
lower priority than management or other data frames. This enables the frames to be exchanged without impacting
high priority series, such as voice calls. 
(1) P212L35 Change from
A STA shall transmit an Event Report with the same TID used for the Event Request which initiated this
Event Report response. A STA shall only transmit Event Request and Event Report fram using Event
Request and Event Report protocol payloads in Data frames using Ethertype 89-0d with Remote Frame
Type field value set to Data Function, as defined in Annex U.
to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(2) P215L25 Change from
A STA shall transmit a Diagnostic Report with the same TID that was received in the Diagnostic Request
that initiated the Diagnostic Report to be transmitted by the STA. A STA shall only transmit Diagnostic
Request and Diagnostic Report frames using Diagnostic Request and Diagnostic Report protocol payloads
in Data frames using Ethertype 89-0d with Remote Frame Type field value set to Data Function, as defined
in Annex U.
to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t>
  </si>
  <si>
    <t>The text should describe the interaction of this feature with the Listen Interval (cf IEEE 802.11-2007, clause 11.2.1.5 bullet k)).</t>
  </si>
  <si>
    <t>Add the text.</t>
  </si>
  <si>
    <t>The receiving STA never synchronizes the local clock. The timing measurement procedure only computes offset of the local clock relative to that of a peer clock. In addition time is measured (estimated) at point t1, t2, t3 and t4. Hence timing measurement is more appropriate than timing/time synchronization.</t>
  </si>
  <si>
    <t>The referred text is removed as a result of rewriting the Timing Measurement procedure for clarity. Editor to incorporate changes as shown in document 09/711r1.</t>
  </si>
  <si>
    <t>Time Advertisement+P96</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</si>
  <si>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</si>
  <si>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</si>
  <si>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</si>
  <si>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</si>
  <si>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</si>
  <si>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</si>
  <si>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</si>
  <si>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</si>
  <si>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</si>
  <si>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</si>
  <si>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</si>
  <si>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</si>
  <si>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</si>
  <si>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</si>
  <si>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</si>
  <si>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</si>
  <si>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</si>
  <si>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</si>
  <si>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</si>
  <si>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</si>
  <si>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</si>
  <si>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</si>
  <si>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</si>
  <si>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</si>
  <si>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</si>
  <si>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</si>
  <si>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</si>
  <si>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</si>
  <si>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</si>
  <si>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</si>
  <si>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</si>
  <si>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</si>
  <si>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</si>
  <si>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</si>
  <si>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</si>
  <si>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</si>
  <si>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</si>
  <si>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</si>
  <si>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</si>
  <si>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</si>
  <si>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</si>
  <si>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</si>
  <si>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</si>
  <si>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</si>
  <si>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</si>
  <si>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</si>
  <si>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</si>
  <si>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</si>
  <si>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</si>
  <si>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</si>
  <si>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</si>
  <si>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</si>
  <si>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</si>
  <si>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</si>
  <si>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</si>
  <si>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</si>
  <si>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</si>
  <si>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</si>
  <si>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</si>
  <si>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</si>
  <si>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</si>
  <si>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</si>
  <si>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</si>
  <si>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</si>
  <si>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</si>
  <si>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</si>
  <si>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</si>
  <si>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</si>
  <si>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</si>
  <si>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</si>
  <si>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</si>
  <si>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</si>
  <si>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</si>
  <si>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</si>
  <si>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</si>
  <si>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</si>
  <si>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</si>
  <si>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</si>
  <si>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</si>
  <si>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</si>
  <si>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</si>
  <si>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</si>
  <si>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</si>
  <si>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</si>
  <si>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</si>
  <si>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</si>
  <si>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</si>
  <si>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</si>
  <si>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</si>
  <si>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</si>
  <si>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</si>
  <si>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</si>
  <si>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</si>
  <si>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</si>
  <si>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</si>
  <si>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</si>
  <si>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</si>
  <si>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</si>
  <si>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</si>
  <si>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</si>
  <si>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</si>
  <si>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</si>
  <si>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</si>
  <si>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</si>
  <si>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</si>
  <si>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</si>
  <si>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</si>
  <si>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 xml:space="preserve">The group prefers to use "Unprotected WNM Action". All HT action frames are unprotected action frames. Obviously, these HT action frames don’t belong to Unprotected Action. </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</si>
  <si>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</si>
  <si>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</si>
  <si>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</si>
  <si>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</si>
  <si>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</si>
  <si>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</si>
  <si>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</si>
  <si>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</si>
  <si>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</si>
  <si>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</si>
  <si>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</si>
  <si>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</si>
  <si>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</si>
  <si>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</si>
  <si>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</si>
  <si>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</si>
  <si>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</si>
  <si>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</si>
  <si>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</si>
  <si>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</si>
  <si>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</si>
  <si>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</si>
  <si>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</si>
  <si>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</si>
  <si>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</si>
  <si>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</si>
  <si>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</si>
  <si>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</si>
  <si>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</si>
  <si>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</si>
  <si>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</si>
  <si>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</si>
  <si>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</si>
  <si>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</si>
  <si>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</si>
  <si>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</si>
  <si>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</si>
  <si>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</si>
  <si>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</si>
  <si>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</si>
  <si>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</si>
  <si>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</si>
  <si>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</si>
  <si>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</si>
  <si>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</si>
  <si>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</si>
  <si>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</si>
  <si>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</si>
  <si>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</si>
  <si>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</si>
  <si>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</si>
  <si>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</si>
  <si>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</si>
  <si>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</si>
  <si>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</si>
  <si>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</si>
  <si>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</si>
  <si>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</si>
  <si>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</si>
  <si>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</si>
  <si>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</si>
  <si>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</si>
  <si>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</si>
  <si>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</si>
  <si>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</si>
  <si>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</si>
  <si>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</si>
  <si>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</si>
  <si>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</si>
  <si>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</si>
  <si>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</si>
  <si>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</si>
  <si>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</si>
  <si>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</si>
  <si>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</si>
  <si>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</si>
  <si>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</si>
  <si>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</si>
  <si>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</si>
  <si>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</si>
  <si>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</si>
  <si>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</si>
  <si>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</si>
  <si>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</si>
  <si>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</si>
  <si>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</si>
  <si>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</si>
  <si>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</si>
  <si>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</si>
  <si>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</si>
  <si>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</si>
  <si>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</si>
  <si>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</si>
  <si>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</si>
  <si>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</si>
  <si>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</si>
  <si>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</si>
  <si>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</si>
  <si>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</si>
  <si>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</si>
  <si>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</si>
  <si>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</si>
  <si>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</si>
  <si>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</si>
  <si>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</si>
  <si>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</si>
  <si>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</si>
  <si>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</si>
  <si>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</si>
  <si>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</si>
  <si>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</si>
  <si>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</si>
  <si>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</si>
  <si>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</si>
  <si>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</si>
  <si>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</si>
  <si>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</si>
  <si>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</si>
  <si>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</si>
  <si>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</si>
  <si>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</si>
  <si>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</si>
  <si>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</si>
  <si>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</si>
  <si>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</si>
  <si>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</si>
  <si>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</si>
  <si>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</si>
  <si>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</si>
  <si>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</si>
  <si>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</si>
  <si>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</si>
  <si>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</si>
  <si>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</si>
  <si>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</si>
  <si>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</si>
  <si>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</si>
  <si>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</si>
  <si>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</si>
  <si>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</si>
  <si>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</si>
  <si>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</si>
  <si>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</si>
  <si>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</si>
  <si>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</si>
  <si>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</si>
  <si>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</si>
  <si>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</si>
  <si>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</si>
  <si>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</si>
  <si>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</si>
  <si>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</si>
  <si>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</si>
  <si>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</si>
  <si>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</si>
  <si>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</si>
  <si>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</si>
  <si>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</si>
  <si>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</si>
  <si>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</si>
  <si>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</si>
  <si>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</si>
  <si>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</si>
  <si>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</si>
  <si>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</si>
  <si>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</si>
  <si>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</si>
  <si>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</si>
  <si>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</si>
  <si>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</si>
  <si>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</si>
  <si>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</si>
  <si>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</si>
  <si>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</si>
  <si>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</si>
  <si>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</si>
  <si>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</si>
  <si>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</si>
  <si>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</si>
  <si>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</si>
  <si>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</si>
  <si>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</si>
  <si>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</si>
  <si>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</si>
  <si>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</si>
  <si>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</si>
  <si>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</si>
  <si>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</si>
  <si>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</si>
  <si>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</si>
  <si>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</si>
  <si>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</si>
  <si>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</si>
  <si>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</si>
  <si>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</si>
  <si>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</si>
  <si>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</si>
  <si>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</si>
  <si>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</si>
  <si>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</si>
  <si>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</si>
  <si>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</si>
  <si>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</si>
  <si>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</si>
  <si>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</si>
  <si>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</si>
  <si>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</si>
  <si>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</si>
  <si>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</si>
  <si>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</si>
  <si>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</si>
  <si>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</si>
  <si>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</si>
  <si>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</si>
  <si>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</si>
  <si>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</si>
  <si>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</si>
  <si>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</si>
  <si>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</si>
  <si>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</si>
  <si>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</si>
  <si>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</si>
  <si>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</si>
  <si>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</si>
  <si>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</si>
  <si>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</si>
  <si>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</si>
  <si>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</si>
  <si>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</si>
  <si>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</si>
  <si>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</si>
  <si>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</si>
  <si>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</si>
  <si>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</si>
  <si>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</si>
  <si>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</si>
  <si>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</si>
  <si>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</si>
  <si>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</si>
  <si>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</si>
  <si>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</si>
  <si>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</si>
  <si>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</si>
  <si>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</si>
  <si>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</si>
  <si>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</si>
  <si>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</si>
  <si>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</si>
  <si>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</si>
  <si>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</si>
  <si>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</si>
  <si>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</si>
  <si>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</si>
  <si>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</si>
  <si>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</si>
  <si>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</si>
  <si>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</si>
  <si>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</si>
  <si>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</si>
  <si>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</si>
  <si>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</si>
  <si>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</si>
  <si>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</si>
  <si>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</si>
  <si>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</si>
  <si>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</si>
  <si>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</si>
  <si>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</si>
  <si>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</si>
  <si>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</si>
  <si>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</si>
  <si>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</si>
  <si>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</si>
  <si>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</si>
  <si>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</si>
  <si>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</si>
  <si>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</si>
  <si>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</si>
  <si>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</si>
  <si>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</si>
  <si>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 xml:space="preserve">(1) P60L50, P66L61, P67L7, P71L6, P320L10, Change from "Manufacturer OUI" to "Manufacturer OI"; P60L50 change the length from "5" to "5 or 7"
(2) P66L64, change from
"The OUI field contains an Organizational Unique Identification, the first 24-bits of the network connected
device, which indicate the specific vendor for that device."
to
"The OI field contains an Organizational Identifier,as defined in 7.1.3.21."
(3)P67L3, Change the name of the field from "OUI" to "OI" and change the length from "3" to "3 or 5"
</t>
  </si>
  <si>
    <t>(1) P63L33 change the length of the Power Save Mode field from 2 to 4 octets
(2) Insert the following entries in Table V16, using bits 14 anf 15, indicating bits 16-31 as reserved.
TDLS Peer U-APSD (see 11.2.1.14)
TDLS Peer PSM (see 11.2.1.13)</t>
  </si>
  <si>
    <t>(1) P63, Figure V30, change from "Collocated Radio" to "Collocated Radio Type"
(2) P63L38 Change from
The Collocated Radio field contains a one octet field indicating the type of collocated radio, and is set to one
of the values in Table v14. The method that a STA uses to obtain the information on the Collocated Radio is
out of the scope of this standard.
to
The Collocated Radio Type subelement contains a one octet field indicating the type of collocated radio, and is set to one
of the values in Table v14. The method that a STA uses to obtain the information on the Collocated Radio is
out of the scope of this standard.
(3)P64L1, change the title of the table from "Table v14—Collocated Radios" to "Table v14—Collocated Radio Type"
(4) P64L4, change the table heading from "Collocated Radio" to "Collocated Radio Type"</t>
  </si>
  <si>
    <t>(1) P64L36, change the field name from "Device Code" to "Device Type"
(2) P64L44 and P64L46, change the table title and heading from "Device Code" to "Device Type"</t>
  </si>
  <si>
    <t xml:space="preserve">A Non-AP STA cannot request a diagnostic report from an AP STA. AN AP STA can request a report from a Non-AP STA. A STA in an IBSS can request a report from a peer STA.
The current text, shown below is accurate:
"Diagnostic requests enable a STA to request a non-AP STA to report on information that may be helpful in
diagnosing and resolving problems with the WLAN network. Diagnostic reports include information on
hardware, configuration, and STA capabilities"
</t>
  </si>
  <si>
    <t>Same as resolution to CID 6</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</si>
  <si>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</si>
  <si>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</si>
  <si>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</si>
  <si>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</si>
  <si>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</si>
  <si>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</si>
  <si>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</si>
  <si>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</si>
  <si>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</si>
  <si>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</si>
  <si>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</si>
  <si>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</si>
  <si>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</si>
  <si>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</si>
  <si>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</si>
  <si>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</si>
  <si>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</si>
  <si>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</si>
  <si>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</si>
  <si>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</si>
  <si>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</si>
  <si>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</si>
  <si>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</si>
  <si>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</si>
  <si>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</si>
  <si>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</si>
  <si>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 xml:space="preserve">P20L4-9 delete
"If the Peer MAC Address field is the wildcard address, then the value of the STA counters reported in the STA Statistics Report is the sum of the  espective values for every peer of the reporting STA. For other MAC addresses in the Peer MAC Address field, the value of STA counters reported in the  STA Statistics Report corresponds to frames where the RA or the TA matches the MAC address in the Peer MAC Address field"
</t>
  </si>
  <si>
    <r>
      <t xml:space="preserve">Change bullet k in 11.2.1.5 as follows:
An AP can delete buffered frames for implementation-dependent reasons, including the use of an 
aging function and availability of buffers. The AP may base the aging function on the listen interval specified by the non-AP STA in the (Re)Association Request frame or </t>
    </r>
    <r>
      <rPr>
        <u val="single"/>
        <sz val="8"/>
        <rFont val="Arial"/>
        <family val="2"/>
      </rPr>
      <t>the WNM-Sleep Interval specified by the non-AP STA in the WNM-Sleep Mode Request frame.</t>
    </r>
    <r>
      <rPr>
        <sz val="8"/>
        <rFont val="Arial"/>
        <family val="2"/>
      </rPr>
      <t xml:space="preserve">
add a paragraph at the end of 11.2.1.14.1 WNM-Sleep mode capability:
“WNM-Sleep Mode enables an extended power save mode for non-AP STAs in which a non-AP STA need not listen for every DTIM Beacon frame, and need not perform GTK/IGTK updates. The non-AP STA 
can sleep for extended periods as indicated by the WNM-Sleep Interval.”</t>
    </r>
  </si>
  <si>
    <t>The scenarios described is a corner case.  The additional complexity in the protocol is not warranted. The AP can prevent the scenario described by terminating DMS for a STA after the multicast frames have been transmitted.</t>
  </si>
  <si>
    <t xml:space="preserve">Rejecting or Canceling a granted DMS will typically be based on network load. It is not necessary to use TSPEC information for a QoS related purpose. The STA can include the TCLAS element that is included in the DMS request frame in the ADDTS request frame to identify the converted unicast frame. </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</si>
  <si>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</si>
  <si>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Done</t>
  </si>
  <si>
    <t>D6.01</t>
  </si>
  <si>
    <t xml:space="preserve">change "Figure 7-29j" to "Table 7-29j". </t>
  </si>
  <si>
    <t>The Year of publication appears in the IEEE 802.11-2007, see page 137IETF RFC 2474-1998. It is required to have year.</t>
  </si>
  <si>
    <t>same as CID #52.</t>
  </si>
  <si>
    <t>same as CID #31</t>
  </si>
  <si>
    <t>change "7.3.2.56 is defined in TGy D5.0." to "7.3.2.54 is defined in IEEE 802.11y-2008.".</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</si>
  <si>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</si>
  <si>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</si>
  <si>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</si>
  <si>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</si>
  <si>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</si>
  <si>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</si>
  <si>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</si>
  <si>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</si>
  <si>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</si>
  <si>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</si>
  <si>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</si>
  <si>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</si>
  <si>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</si>
  <si>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</si>
  <si>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</si>
  <si>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</si>
  <si>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</si>
  <si>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</si>
  <si>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</si>
  <si>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</si>
  <si>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</si>
  <si>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</si>
  <si>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</si>
  <si>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</si>
  <si>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</si>
  <si>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</si>
  <si>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</si>
  <si>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</si>
  <si>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</si>
  <si>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</si>
  <si>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</si>
  <si>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</si>
  <si>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</si>
  <si>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</si>
  <si>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</si>
  <si>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</si>
  <si>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</si>
  <si>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</si>
  <si>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</si>
  <si>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</si>
  <si>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</si>
  <si>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</si>
  <si>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</si>
  <si>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</si>
  <si>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</si>
  <si>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</si>
  <si>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</si>
  <si>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</si>
  <si>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</si>
  <si>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</si>
  <si>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</si>
  <si>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</si>
  <si>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</si>
  <si>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</si>
  <si>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</si>
  <si>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</si>
  <si>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</si>
  <si>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</si>
  <si>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</si>
  <si>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</si>
  <si>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</si>
  <si>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</si>
  <si>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</si>
  <si>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</si>
  <si>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</si>
  <si>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</si>
  <si>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</si>
  <si>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</si>
  <si>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</si>
  <si>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</si>
  <si>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</si>
  <si>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</si>
  <si>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</si>
  <si>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</si>
  <si>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</si>
  <si>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</si>
  <si>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</si>
  <si>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</si>
  <si>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</si>
  <si>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</si>
  <si>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</si>
  <si>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</si>
  <si>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</si>
  <si>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</si>
  <si>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</si>
  <si>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</si>
  <si>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</si>
  <si>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</si>
  <si>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</si>
  <si>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</si>
  <si>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</si>
  <si>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</si>
  <si>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</si>
  <si>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</si>
  <si>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</si>
  <si>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</si>
  <si>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</si>
  <si>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</si>
  <si>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</si>
  <si>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</si>
  <si>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</si>
  <si>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</si>
  <si>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</si>
  <si>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</si>
  <si>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</si>
  <si>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</si>
  <si>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</si>
  <si>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</si>
  <si>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</si>
  <si>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</si>
  <si>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</si>
  <si>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</si>
  <si>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</si>
  <si>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</si>
  <si>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</si>
  <si>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</si>
  <si>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</si>
  <si>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</si>
  <si>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</si>
  <si>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</si>
  <si>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</si>
  <si>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</si>
  <si>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</si>
  <si>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</si>
  <si>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</si>
  <si>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</si>
  <si>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</si>
  <si>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</si>
  <si>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</si>
  <si>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</si>
  <si>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</si>
  <si>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</si>
  <si>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</si>
  <si>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</si>
  <si>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</si>
  <si>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</si>
  <si>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</si>
  <si>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</si>
  <si>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</si>
  <si>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</si>
  <si>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</si>
  <si>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</si>
  <si>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</si>
  <si>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</si>
  <si>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</si>
  <si>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</si>
  <si>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</si>
  <si>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</si>
  <si>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</si>
  <si>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</si>
  <si>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</si>
  <si>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</si>
  <si>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</si>
  <si>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</si>
  <si>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</si>
  <si>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</si>
  <si>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</si>
  <si>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</si>
  <si>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</si>
  <si>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</si>
  <si>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</si>
  <si>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</si>
  <si>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</si>
  <si>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</si>
  <si>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</si>
  <si>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</si>
  <si>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</si>
  <si>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</si>
  <si>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</si>
  <si>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</si>
  <si>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</si>
  <si>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</si>
  <si>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</si>
  <si>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</si>
  <si>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</si>
  <si>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</si>
  <si>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</si>
  <si>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</si>
  <si>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</si>
  <si>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</si>
  <si>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</si>
  <si>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</si>
  <si>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</si>
  <si>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</si>
  <si>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</si>
  <si>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</si>
  <si>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</si>
  <si>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</si>
  <si>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</si>
  <si>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</si>
  <si>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</si>
  <si>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</si>
  <si>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</si>
  <si>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</si>
  <si>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</si>
  <si>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</si>
  <si>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</si>
  <si>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</si>
  <si>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</si>
  <si>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</si>
  <si>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</si>
  <si>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</si>
  <si>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</si>
  <si>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</si>
  <si>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</si>
  <si>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</si>
  <si>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</si>
  <si>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</si>
  <si>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</si>
  <si>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</si>
  <si>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</si>
  <si>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</si>
  <si>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</si>
  <si>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</si>
  <si>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</si>
  <si>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</si>
  <si>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</si>
  <si>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</si>
  <si>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</si>
  <si>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</si>
  <si>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</si>
  <si>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</si>
  <si>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</si>
  <si>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</si>
  <si>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</si>
  <si>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</si>
  <si>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</si>
  <si>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</si>
  <si>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</si>
  <si>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</si>
  <si>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</si>
  <si>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</si>
  <si>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</si>
  <si>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</si>
  <si>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</si>
  <si>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</si>
  <si>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</si>
  <si>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</si>
  <si>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</si>
  <si>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</si>
  <si>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</si>
  <si>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</si>
  <si>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</si>
  <si>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</si>
  <si>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</si>
  <si>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</si>
  <si>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</si>
  <si>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</si>
  <si>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</si>
  <si>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</si>
  <si>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</si>
  <si>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</si>
  <si>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</si>
  <si>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</si>
  <si>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</si>
  <si>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</si>
  <si>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</si>
  <si>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</si>
  <si>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</si>
  <si>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</si>
  <si>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</si>
  <si>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</si>
  <si>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</si>
  <si>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</si>
  <si>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</si>
  <si>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</si>
  <si>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</si>
  <si>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</si>
  <si>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</si>
  <si>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</si>
  <si>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</si>
  <si>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</si>
  <si>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</si>
  <si>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</si>
  <si>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</si>
  <si>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</si>
  <si>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</si>
  <si>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</si>
  <si>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</si>
  <si>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</si>
  <si>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</si>
  <si>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</si>
  <si>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</si>
  <si>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</si>
  <si>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</si>
  <si>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</si>
  <si>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</si>
  <si>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</si>
  <si>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</si>
  <si>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</si>
  <si>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</si>
  <si>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</si>
  <si>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</si>
  <si>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</si>
  <si>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</si>
  <si>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</si>
  <si>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</si>
  <si>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</si>
  <si>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</si>
  <si>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</si>
  <si>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</si>
  <si>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</si>
  <si>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</si>
  <si>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</si>
  <si>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</si>
  <si>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</si>
  <si>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</si>
  <si>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</si>
  <si>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</si>
  <si>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</si>
  <si>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</si>
  <si>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</si>
  <si>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</si>
  <si>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</si>
  <si>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</si>
  <si>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</si>
  <si>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</si>
  <si>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</si>
  <si>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</si>
  <si>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</si>
  <si>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</si>
  <si>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</si>
  <si>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</si>
  <si>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</si>
  <si>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</si>
  <si>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</si>
  <si>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</si>
  <si>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</si>
  <si>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</si>
  <si>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</si>
  <si>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</si>
  <si>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</si>
  <si>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</si>
  <si>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</si>
  <si>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</si>
  <si>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</si>
  <si>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</si>
  <si>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</si>
  <si>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</si>
  <si>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</si>
  <si>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</si>
  <si>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</si>
  <si>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</si>
  <si>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</si>
  <si>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</si>
  <si>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</si>
  <si>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</si>
  <si>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</si>
  <si>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</si>
  <si>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</si>
  <si>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</si>
  <si>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</si>
  <si>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</si>
  <si>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</si>
  <si>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</si>
  <si>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</si>
  <si>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</si>
  <si>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</si>
  <si>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</si>
  <si>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</si>
  <si>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</si>
  <si>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Implemented editorial comments and ANA. Fixed clause number, Figure number and Table number.</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</si>
  <si>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</si>
  <si>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</si>
  <si>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</si>
  <si>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</si>
  <si>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</si>
  <si>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</si>
  <si>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</si>
  <si>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</si>
  <si>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</si>
  <si>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</si>
  <si>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</si>
  <si>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</si>
  <si>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</si>
  <si>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</si>
  <si>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</si>
  <si>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</si>
  <si>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</si>
  <si>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</si>
  <si>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</si>
  <si>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</si>
  <si>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</si>
  <si>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</si>
  <si>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</si>
  <si>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</si>
  <si>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</si>
  <si>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</si>
  <si>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</si>
  <si>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</si>
  <si>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</si>
  <si>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</si>
  <si>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</si>
  <si>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</si>
  <si>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</si>
  <si>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</si>
  <si>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</si>
  <si>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</si>
  <si>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</si>
  <si>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</si>
  <si>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</si>
  <si>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</si>
  <si>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</si>
  <si>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</si>
  <si>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</si>
  <si>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</si>
  <si>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</si>
  <si>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</si>
  <si>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</si>
  <si>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</si>
  <si>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</si>
  <si>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</si>
  <si>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</si>
  <si>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</si>
  <si>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</si>
  <si>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</si>
  <si>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</si>
  <si>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</si>
  <si>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</si>
  <si>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</si>
  <si>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</si>
  <si>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The rate identification field is a generic representation of rate introduced by the need to represent rates in 11n. It is intended to communicate a rate information as part of control or the management plane rather than replacing the rate information defined in the preamble of the packet. It is not specific to FMS. This will be usefull for other groups and features when they come to represent rates including 11n rates.</t>
  </si>
  <si>
    <t>The timing measurement procedure when initially proposed included the distance estimation feature in a form slightly different from the one that the commenter is proposing here. The timestamp accuracies however, are required to be in the order of a few nanoseconds (+/- 1 nanosecond error means +/- 1 feet error) for the timestamps in order for the estimated distance to be meaningful. With inherent uncertainties in the determination of timestamps, such timestamp accuracies are not possible without adding complexity to the implementation. Hence the distance estimation feature was dropped. 
Commenter mentioned that implementations in the future may be able to provide timestamps with greater accuracy that distance estimation may be viable. How do we address multipath issues?
Proposed to the commenter during the 06/30/2009 teleconference to bring in a submission identifying changes/enhancements to the timing measurement frame and a description of the procedure to use timing measurement frame(s) for distance estimation.</t>
  </si>
  <si>
    <t>Replace the first paragraph in Cl. 7.4.13.3 with "The Timing Measurement frame is to support the timing measurement procedure described in 11.21.5. The format of the Timing Measurement frame is shown in Figure v115.". Editor to incorporate changes as shown in document 09/711r1.</t>
  </si>
  <si>
    <t>Change as recommended. Also change descriptions for ToD, ToA, Max ToD Error and Max ToA Error in 10.3.54.1.2 to reflect this. Editor to incorporate changes as shown in document 09/711r1.</t>
  </si>
  <si>
    <t>Change the frame description in Cl. 7.4.13.3 and the Timing Measurement procedure in Cl. 11.21.5 as shown in document 09/711r1. Editor to incorporate changes as shown in document 09/711r1.</t>
  </si>
  <si>
    <t>Change the description of Timing Measurement procedure in Cl. 11.21.5 as shown in document 09/711r1, to only include normative behavior. Editor to incorporate changes as shown in document 09/711r1.</t>
  </si>
  <si>
    <t>Replace "The Dialog Token set to zero indicate that the Timing Measurement frame is not part of a time synchronization transaction, see 11.21.5." with "The Dialog Token is set to zero to indicate  that the Timing Measurement frame will not be followed by a subsequent follow up Timing Measurement frame." 
Editor to incorporate changes as shown in document 09/711r1.
Replace P141L52-54 "This accuracy test does not apply when the Time of Departure timestamps are exclusively used for Timing Synchronization (See 11.20.5)." with "This accuracy test does not apply when the Time of Departure timestamps are exclusively used for timing measurement (See 11.21.5)."</t>
  </si>
  <si>
    <t>P150L35-37 Replace "The informative diagram in Figure v120 depicts the time synchronization information exchange. Multiple exchange of time synchronization information may be required in order for a STA to synchronize itself and remain synchronized with respect to another STA. " with "The informative diagram in Figure v120 depicts various points in time that are of interest to the timing measurement procedure. "
P152L4-5 Replace "On receipt if this primitive, the MLME constructs a Timing Measurement frame containing the time measurement parameters specified." with "On receipt if this primitive, the MLME constructs a Timing Measurement frame with the specified parameters."
Editor to incorporate changes as shown in document 09/711r1.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</si>
</sst>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u val="double"/>
      <sz val="8"/>
      <name val="Arial"/>
      <family val="2"/>
    </font>
    <font>
      <u val="single"/>
      <sz val="8"/>
      <name val="Arial"/>
      <family val="2"/>
    </font>
  </fonts>
  <fills count="12">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s>
  <borders count="3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color indexed="63"/>
      </left>
      <right style="thin"/>
      <top>
        <color indexed="63"/>
      </top>
      <bottom style="thin">
        <color indexed="8"/>
      </bottom>
    </border>
    <border>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0" fillId="9" borderId="19" xfId="0" applyFont="1" applyFill="1" applyBorder="1" applyAlignment="1">
      <alignment vertical="top" wrapText="1"/>
    </xf>
    <xf numFmtId="0" fontId="0" fillId="0" borderId="20" xfId="0" applyFont="1" applyBorder="1" applyAlignment="1">
      <alignment vertical="top" wrapText="1"/>
    </xf>
    <xf numFmtId="0" fontId="0" fillId="0" borderId="19" xfId="0" applyFont="1" applyFill="1" applyBorder="1" applyAlignment="1">
      <alignment vertical="top" wrapText="1"/>
    </xf>
    <xf numFmtId="0" fontId="15" fillId="0" borderId="0" xfId="0" applyFont="1" applyAlignment="1">
      <alignment vertical="top" wrapText="1"/>
    </xf>
    <xf numFmtId="0" fontId="7" fillId="0" borderId="0" xfId="0" applyFont="1" applyFill="1" applyAlignment="1">
      <alignment/>
    </xf>
    <xf numFmtId="0" fontId="0" fillId="0" borderId="0" xfId="0" applyFill="1" applyAlignment="1">
      <alignment horizontal="center"/>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23" fillId="0" borderId="0" xfId="0" applyFont="1" applyAlignment="1">
      <alignment wrapText="1"/>
    </xf>
    <xf numFmtId="0" fontId="0" fillId="0" borderId="19" xfId="20"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10" borderId="2" xfId="0" applyFont="1" applyFill="1" applyBorder="1" applyAlignment="1">
      <alignment horizontal="left" vertical="top" wrapText="1"/>
    </xf>
    <xf numFmtId="0" fontId="0" fillId="0" borderId="2" xfId="0" applyFont="1" applyBorder="1" applyAlignment="1">
      <alignment horizontal="left" vertical="top" wrapText="1"/>
    </xf>
    <xf numFmtId="0" fontId="19" fillId="9" borderId="2" xfId="0" applyFont="1" applyFill="1" applyBorder="1" applyAlignment="1">
      <alignment horizontal="left" indent="1"/>
    </xf>
    <xf numFmtId="0" fontId="19" fillId="9" borderId="2" xfId="0" applyFont="1" applyFill="1" applyBorder="1" applyAlignment="1">
      <alignment horizontal="center"/>
    </xf>
    <xf numFmtId="0" fontId="19" fillId="9" borderId="13" xfId="0" applyFont="1" applyFill="1" applyBorder="1" applyAlignment="1">
      <alignment horizontal="center"/>
    </xf>
    <xf numFmtId="0" fontId="19" fillId="9" borderId="14" xfId="0" applyFont="1" applyFill="1" applyBorder="1" applyAlignment="1">
      <alignment horizontal="center"/>
    </xf>
    <xf numFmtId="0" fontId="19" fillId="9" borderId="2" xfId="0" applyFont="1" applyFill="1" applyBorder="1" applyAlignment="1">
      <alignment/>
    </xf>
    <xf numFmtId="0" fontId="7" fillId="9" borderId="0" xfId="0" applyFont="1" applyFill="1" applyAlignment="1">
      <alignment/>
    </xf>
    <xf numFmtId="0" fontId="7" fillId="9" borderId="0" xfId="0" applyFont="1" applyFill="1" applyAlignment="1">
      <alignment horizontal="center"/>
    </xf>
    <xf numFmtId="0" fontId="7" fillId="9" borderId="0" xfId="0" applyFont="1" applyFill="1" applyAlignment="1">
      <alignment horizontal="left"/>
    </xf>
    <xf numFmtId="0" fontId="10" fillId="9" borderId="0" xfId="0" applyFont="1" applyFill="1" applyAlignment="1">
      <alignment/>
    </xf>
    <xf numFmtId="0" fontId="0" fillId="9" borderId="0" xfId="0" applyFill="1" applyAlignment="1">
      <alignment/>
    </xf>
    <xf numFmtId="0" fontId="0" fillId="9" borderId="0" xfId="0" applyFont="1" applyFill="1" applyAlignment="1">
      <alignment horizontal="center"/>
    </xf>
    <xf numFmtId="0" fontId="0" fillId="9" borderId="0" xfId="0" applyFont="1" applyFill="1" applyAlignment="1">
      <alignment/>
    </xf>
    <xf numFmtId="0" fontId="0" fillId="9" borderId="0" xfId="0" applyFill="1" applyAlignment="1">
      <alignment horizontal="center"/>
    </xf>
    <xf numFmtId="0" fontId="19" fillId="11" borderId="2" xfId="0" applyFont="1" applyFill="1" applyBorder="1" applyAlignment="1">
      <alignment horizontal="left" indent="1"/>
    </xf>
    <xf numFmtId="0" fontId="19" fillId="11" borderId="2" xfId="0" applyFont="1" applyFill="1" applyBorder="1" applyAlignment="1">
      <alignment horizontal="center"/>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19" fillId="11" borderId="2" xfId="0" applyFont="1" applyFill="1" applyBorder="1" applyAlignment="1">
      <alignment/>
    </xf>
    <xf numFmtId="0" fontId="0" fillId="11" borderId="0" xfId="0" applyFill="1" applyAlignment="1">
      <alignment/>
    </xf>
    <xf numFmtId="0" fontId="0" fillId="11" borderId="0" xfId="0" applyFill="1" applyAlignment="1">
      <alignment horizontal="center"/>
    </xf>
    <xf numFmtId="0" fontId="10" fillId="11" borderId="0" xfId="0" applyFont="1" applyFill="1" applyAlignment="1">
      <alignment/>
    </xf>
    <xf numFmtId="0" fontId="0" fillId="11" borderId="0" xfId="0" applyFont="1" applyFill="1" applyAlignment="1">
      <alignment horizontal="center"/>
    </xf>
    <xf numFmtId="0" fontId="0" fillId="11" borderId="0" xfId="0" applyFont="1" applyFill="1" applyAlignment="1">
      <alignment/>
    </xf>
    <xf numFmtId="0" fontId="15" fillId="2" borderId="2" xfId="0" applyFont="1" applyFill="1" applyBorder="1" applyAlignment="1">
      <alignment vertical="top" wrapText="1"/>
    </xf>
    <xf numFmtId="0" fontId="15" fillId="0" borderId="2" xfId="0" applyFont="1" applyBorder="1" applyAlignment="1">
      <alignment vertical="top" wrapText="1"/>
    </xf>
    <xf numFmtId="0" fontId="20" fillId="0" borderId="2" xfId="0" applyFont="1" applyFill="1" applyBorder="1" applyAlignment="1" applyProtection="1">
      <alignment horizontal="justify" vertical="top" wrapText="1"/>
      <protection locked="0"/>
    </xf>
    <xf numFmtId="0" fontId="15" fillId="0" borderId="20" xfId="0" applyFont="1" applyBorder="1" applyAlignment="1">
      <alignment vertical="top" wrapText="1"/>
    </xf>
    <xf numFmtId="0" fontId="20" fillId="0" borderId="29" xfId="0" applyFont="1" applyFill="1" applyBorder="1" applyAlignment="1" applyProtection="1">
      <alignment horizontal="justify" vertical="top" wrapText="1"/>
      <protection locked="0"/>
    </xf>
    <xf numFmtId="0" fontId="15" fillId="0" borderId="29" xfId="0" applyFont="1" applyBorder="1" applyAlignment="1">
      <alignment vertical="top" wrapText="1"/>
    </xf>
    <xf numFmtId="0" fontId="0" fillId="0" borderId="2" xfId="0" applyFont="1" applyBorder="1" applyAlignment="1">
      <alignment vertical="top" wrapText="1"/>
    </xf>
    <xf numFmtId="49" fontId="15" fillId="0" borderId="2"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OverView!$A$28:$A$39</c:f>
              <c:strCache/>
            </c:strRef>
          </c:cat>
          <c:val>
            <c:numRef>
              <c:f>OverView!$B$28:$B$39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20642111"/>
        <c:axId val="51561272"/>
      </c:bar3DChart>
      <c:catAx>
        <c:axId val="20642111"/>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1561272"/>
        <c:crosses val="autoZero"/>
        <c:auto val="1"/>
        <c:lblOffset val="100"/>
        <c:tickLblSkip val="1"/>
        <c:noMultiLvlLbl val="0"/>
      </c:catAx>
      <c:valAx>
        <c:axId val="51561272"/>
        <c:scaling>
          <c:orientation val="minMax"/>
        </c:scaling>
        <c:axPos val="l"/>
        <c:majorGridlines/>
        <c:delete val="0"/>
        <c:numFmt formatCode="General" sourceLinked="1"/>
        <c:majorTickMark val="out"/>
        <c:minorTickMark val="none"/>
        <c:tickLblPos val="nextTo"/>
        <c:crossAx val="2064211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4"/>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7"/>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8"/>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8" sqref="P18"/>
    </sheetView>
  </sheetViews>
  <sheetFormatPr defaultColWidth="9.140625" defaultRowHeight="12.75"/>
  <cols>
    <col min="1" max="1" width="11.28125" style="2" customWidth="1"/>
    <col min="2" max="16384" width="9.140625" style="2" customWidth="1"/>
  </cols>
  <sheetData>
    <row r="1" ht="18.75">
      <c r="B1" s="1" t="s">
        <v>236</v>
      </c>
    </row>
    <row r="2" ht="18.75">
      <c r="B2" s="1" t="s">
        <v>259</v>
      </c>
    </row>
    <row r="3" spans="1:2" ht="18.75">
      <c r="A3" s="2" t="s">
        <v>361</v>
      </c>
      <c r="B3" s="1" t="s">
        <v>763</v>
      </c>
    </row>
    <row r="4" spans="1:6" ht="18.75">
      <c r="A4" s="2" t="s">
        <v>235</v>
      </c>
      <c r="B4" s="11" t="s">
        <v>764</v>
      </c>
      <c r="F4" s="7"/>
    </row>
    <row r="5" s="3" customFormat="1" ht="16.5" thickBot="1"/>
    <row r="6" spans="1:2" s="4" customFormat="1" ht="15.75">
      <c r="A6" s="4" t="s">
        <v>238</v>
      </c>
      <c r="B6" s="100" t="s">
        <v>404</v>
      </c>
    </row>
    <row r="7" spans="1:2" ht="15.75">
      <c r="A7" s="2" t="s">
        <v>251</v>
      </c>
      <c r="B7" s="8" t="s">
        <v>764</v>
      </c>
    </row>
    <row r="8" spans="1:9" ht="15.75">
      <c r="A8" s="2" t="s">
        <v>239</v>
      </c>
      <c r="B8" s="2" t="s">
        <v>233</v>
      </c>
      <c r="C8" s="8"/>
      <c r="D8" s="8"/>
      <c r="E8" s="8"/>
      <c r="F8" s="8"/>
      <c r="G8" s="8"/>
      <c r="H8" s="8"/>
      <c r="I8" s="8"/>
    </row>
    <row r="9" spans="2:9" ht="15.75">
      <c r="B9" s="2" t="s">
        <v>234</v>
      </c>
      <c r="C9" s="8"/>
      <c r="D9" s="8"/>
      <c r="E9" s="8"/>
      <c r="F9" s="8"/>
      <c r="G9" s="8"/>
      <c r="H9" s="8"/>
      <c r="I9" s="8"/>
    </row>
    <row r="10" spans="3:9" ht="15.75">
      <c r="C10" s="8"/>
      <c r="D10" s="8"/>
      <c r="E10" s="8"/>
      <c r="F10" s="8"/>
      <c r="G10" s="8"/>
      <c r="H10" s="8"/>
      <c r="I10" s="8"/>
    </row>
    <row r="11" ht="15.75">
      <c r="A11" s="2" t="s">
        <v>237</v>
      </c>
    </row>
    <row r="23" spans="1:5" ht="15.75" customHeight="1">
      <c r="A23" s="6"/>
      <c r="B23" s="214"/>
      <c r="C23" s="214"/>
      <c r="D23" s="214"/>
      <c r="E23" s="214"/>
    </row>
    <row r="24" spans="1:5" ht="15.75" customHeight="1">
      <c r="A24" s="4"/>
      <c r="B24" s="5"/>
      <c r="C24" s="5"/>
      <c r="D24" s="5"/>
      <c r="E24" s="5"/>
    </row>
    <row r="25" spans="1:5" ht="15.75" customHeight="1">
      <c r="A25" s="4"/>
      <c r="B25" s="213"/>
      <c r="C25" s="213"/>
      <c r="D25" s="213"/>
      <c r="E25" s="213"/>
    </row>
    <row r="26" spans="1:5" ht="15.75" customHeight="1">
      <c r="A26" s="4"/>
      <c r="B26" s="5"/>
      <c r="C26" s="5"/>
      <c r="D26" s="5"/>
      <c r="E26" s="5"/>
    </row>
    <row r="27" spans="1:5" ht="15.75" customHeight="1">
      <c r="A27" s="4"/>
      <c r="B27" s="213"/>
      <c r="C27" s="213"/>
      <c r="D27" s="213"/>
      <c r="E27" s="213"/>
    </row>
    <row r="28" spans="2:5" ht="15.75" customHeight="1">
      <c r="B28" s="213"/>
      <c r="C28" s="213"/>
      <c r="D28" s="213"/>
      <c r="E28" s="213"/>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IV65536"/>
  <sheetViews>
    <sheetView tabSelected="1" workbookViewId="0" topLeftCell="I1">
      <selection activeCell="Q11" sqref="Q11"/>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365</v>
      </c>
      <c r="B1" s="38" t="s">
        <v>266</v>
      </c>
      <c r="C1" s="48" t="s">
        <v>267</v>
      </c>
      <c r="D1" s="35" t="s">
        <v>378</v>
      </c>
      <c r="E1" s="35" t="s">
        <v>379</v>
      </c>
      <c r="F1" s="39" t="s">
        <v>380</v>
      </c>
      <c r="G1" s="39" t="s">
        <v>381</v>
      </c>
      <c r="H1" s="40" t="s">
        <v>268</v>
      </c>
      <c r="I1" s="41" t="s">
        <v>269</v>
      </c>
      <c r="J1" s="42" t="s">
        <v>270</v>
      </c>
      <c r="K1" s="39" t="s">
        <v>273</v>
      </c>
      <c r="L1" s="39" t="s">
        <v>256</v>
      </c>
      <c r="M1" s="39" t="s">
        <v>385</v>
      </c>
      <c r="N1" s="39" t="s">
        <v>250</v>
      </c>
      <c r="O1" s="39" t="s">
        <v>262</v>
      </c>
      <c r="P1" s="39" t="s">
        <v>271</v>
      </c>
      <c r="Q1" s="39" t="s">
        <v>382</v>
      </c>
      <c r="R1" s="39" t="s">
        <v>373</v>
      </c>
      <c r="S1" s="133" t="s">
        <v>240</v>
      </c>
      <c r="T1" s="39" t="s">
        <v>243</v>
      </c>
    </row>
    <row r="2" spans="1:20" ht="25.5">
      <c r="A2" s="169">
        <v>2</v>
      </c>
      <c r="B2" s="45" t="s">
        <v>156</v>
      </c>
      <c r="C2" s="95" t="s">
        <v>182</v>
      </c>
      <c r="D2" s="95" t="s">
        <v>157</v>
      </c>
      <c r="E2" s="95" t="s">
        <v>341</v>
      </c>
      <c r="F2" s="96" t="s">
        <v>416</v>
      </c>
      <c r="G2" s="96" t="s">
        <v>412</v>
      </c>
      <c r="H2" s="105" t="s">
        <v>158</v>
      </c>
      <c r="I2" s="105" t="s">
        <v>159</v>
      </c>
      <c r="J2" s="45" t="s">
        <v>277</v>
      </c>
      <c r="K2" s="46"/>
      <c r="L2" s="46"/>
      <c r="M2" s="46" t="s">
        <v>487</v>
      </c>
      <c r="N2" s="46" t="s">
        <v>488</v>
      </c>
      <c r="O2" s="46"/>
      <c r="P2" s="46"/>
      <c r="Q2" s="46"/>
      <c r="R2" s="46"/>
      <c r="S2" s="129"/>
      <c r="T2" s="46"/>
    </row>
    <row r="3" spans="1:20" ht="90">
      <c r="A3" s="169">
        <v>3</v>
      </c>
      <c r="B3" s="45" t="s">
        <v>226</v>
      </c>
      <c r="C3" s="97" t="s">
        <v>160</v>
      </c>
      <c r="D3" s="97" t="s">
        <v>292</v>
      </c>
      <c r="E3" s="97" t="s">
        <v>401</v>
      </c>
      <c r="F3" s="98" t="s">
        <v>407</v>
      </c>
      <c r="G3" s="98" t="s">
        <v>412</v>
      </c>
      <c r="H3" s="99" t="s">
        <v>161</v>
      </c>
      <c r="I3" s="99" t="s">
        <v>162</v>
      </c>
      <c r="J3" s="45" t="s">
        <v>278</v>
      </c>
      <c r="K3" s="210" t="s">
        <v>33</v>
      </c>
      <c r="L3" s="46"/>
      <c r="M3" s="46"/>
      <c r="N3" s="46"/>
      <c r="O3" s="46"/>
      <c r="P3" s="46" t="s">
        <v>61</v>
      </c>
      <c r="Q3" s="46"/>
      <c r="R3" s="46"/>
      <c r="S3" s="129"/>
      <c r="T3" s="46"/>
    </row>
    <row r="4" spans="1:20" ht="63.75">
      <c r="A4" s="169">
        <v>4</v>
      </c>
      <c r="B4" s="45" t="s">
        <v>226</v>
      </c>
      <c r="C4" s="97" t="s">
        <v>160</v>
      </c>
      <c r="D4" s="97" t="s">
        <v>292</v>
      </c>
      <c r="E4" s="97" t="s">
        <v>288</v>
      </c>
      <c r="F4" s="98" t="s">
        <v>416</v>
      </c>
      <c r="G4" s="98" t="s">
        <v>412</v>
      </c>
      <c r="H4" s="99" t="s">
        <v>163</v>
      </c>
      <c r="I4" s="99" t="s">
        <v>164</v>
      </c>
      <c r="J4" s="45" t="s">
        <v>278</v>
      </c>
      <c r="K4" s="102" t="s">
        <v>491</v>
      </c>
      <c r="L4" s="46"/>
      <c r="M4" s="46" t="s">
        <v>487</v>
      </c>
      <c r="N4" s="46" t="s">
        <v>488</v>
      </c>
      <c r="O4" s="46"/>
      <c r="P4" s="46"/>
      <c r="Q4" s="46"/>
      <c r="R4" s="46"/>
      <c r="S4" s="129"/>
      <c r="T4" s="46"/>
    </row>
    <row r="5" spans="1:20" ht="102">
      <c r="A5" s="169">
        <v>5</v>
      </c>
      <c r="B5" s="45" t="s">
        <v>226</v>
      </c>
      <c r="C5" s="97" t="s">
        <v>160</v>
      </c>
      <c r="D5" s="97" t="s">
        <v>292</v>
      </c>
      <c r="E5" s="97" t="s">
        <v>318</v>
      </c>
      <c r="F5" s="98" t="s">
        <v>407</v>
      </c>
      <c r="G5" s="98" t="s">
        <v>412</v>
      </c>
      <c r="H5" s="99" t="s">
        <v>165</v>
      </c>
      <c r="I5" s="99" t="s">
        <v>166</v>
      </c>
      <c r="J5" s="170" t="s">
        <v>278</v>
      </c>
      <c r="K5" s="210" t="s">
        <v>33</v>
      </c>
      <c r="L5" s="171"/>
      <c r="M5" s="171"/>
      <c r="N5" s="46"/>
      <c r="O5" s="46"/>
      <c r="P5" s="46" t="s">
        <v>761</v>
      </c>
      <c r="Q5" s="46"/>
      <c r="R5" s="46"/>
      <c r="S5" s="129"/>
      <c r="T5" s="46"/>
    </row>
    <row r="6" spans="1:20" ht="303.75">
      <c r="A6" s="169">
        <v>6</v>
      </c>
      <c r="B6" s="45" t="s">
        <v>226</v>
      </c>
      <c r="C6" s="97" t="s">
        <v>167</v>
      </c>
      <c r="D6" s="97" t="s">
        <v>309</v>
      </c>
      <c r="E6" s="97" t="s">
        <v>193</v>
      </c>
      <c r="F6" s="98" t="s">
        <v>407</v>
      </c>
      <c r="G6" s="98" t="s">
        <v>412</v>
      </c>
      <c r="H6" s="99" t="s">
        <v>168</v>
      </c>
      <c r="I6" s="99" t="s">
        <v>170</v>
      </c>
      <c r="J6" s="46" t="s">
        <v>278</v>
      </c>
      <c r="K6" s="46" t="s">
        <v>450</v>
      </c>
      <c r="L6" s="46"/>
      <c r="M6" s="46"/>
      <c r="N6" s="46"/>
      <c r="O6" s="46"/>
      <c r="P6" s="46" t="s">
        <v>397</v>
      </c>
      <c r="Q6" s="46"/>
      <c r="R6" s="46"/>
      <c r="S6" s="129"/>
      <c r="T6" s="46"/>
    </row>
    <row r="7" spans="1:20" ht="38.25">
      <c r="A7" s="169">
        <v>7</v>
      </c>
      <c r="B7" s="45" t="s">
        <v>226</v>
      </c>
      <c r="C7" s="97" t="s">
        <v>167</v>
      </c>
      <c r="D7" s="97" t="s">
        <v>309</v>
      </c>
      <c r="E7" s="97" t="s">
        <v>193</v>
      </c>
      <c r="F7" s="98" t="s">
        <v>416</v>
      </c>
      <c r="G7" s="98" t="s">
        <v>412</v>
      </c>
      <c r="H7" s="99" t="s">
        <v>171</v>
      </c>
      <c r="I7" s="99" t="s">
        <v>172</v>
      </c>
      <c r="J7" s="46" t="s">
        <v>277</v>
      </c>
      <c r="K7" s="46"/>
      <c r="L7" s="46"/>
      <c r="M7" s="46" t="s">
        <v>487</v>
      </c>
      <c r="N7" s="46" t="s">
        <v>488</v>
      </c>
      <c r="O7" s="46"/>
      <c r="P7" s="46"/>
      <c r="Q7" s="46"/>
      <c r="R7" s="46"/>
      <c r="S7" s="129"/>
      <c r="T7" s="46"/>
    </row>
    <row r="8" spans="1:20" ht="90">
      <c r="A8" s="169">
        <v>8</v>
      </c>
      <c r="B8" s="45" t="s">
        <v>226</v>
      </c>
      <c r="C8" s="97" t="s">
        <v>319</v>
      </c>
      <c r="D8" s="97" t="s">
        <v>190</v>
      </c>
      <c r="E8" s="97" t="s">
        <v>206</v>
      </c>
      <c r="F8" s="98" t="s">
        <v>407</v>
      </c>
      <c r="G8" s="98" t="s">
        <v>412</v>
      </c>
      <c r="H8" s="99" t="s">
        <v>161</v>
      </c>
      <c r="I8" s="99" t="s">
        <v>173</v>
      </c>
      <c r="J8" s="46" t="s">
        <v>278</v>
      </c>
      <c r="K8" s="210" t="s">
        <v>33</v>
      </c>
      <c r="L8" s="46"/>
      <c r="M8" s="46"/>
      <c r="N8" s="46"/>
      <c r="O8" s="46"/>
      <c r="P8" s="46" t="s">
        <v>761</v>
      </c>
      <c r="Q8" s="46"/>
      <c r="R8" s="46"/>
      <c r="S8" s="129"/>
      <c r="T8" s="46"/>
    </row>
    <row r="9" spans="1:20" ht="213.75">
      <c r="A9" s="169">
        <v>9</v>
      </c>
      <c r="B9" s="46" t="s">
        <v>201</v>
      </c>
      <c r="C9" s="95" t="s">
        <v>417</v>
      </c>
      <c r="D9" s="95" t="s">
        <v>323</v>
      </c>
      <c r="E9" s="95" t="s">
        <v>414</v>
      </c>
      <c r="F9" s="96" t="s">
        <v>407</v>
      </c>
      <c r="G9" s="96" t="s">
        <v>412</v>
      </c>
      <c r="H9" s="105" t="s">
        <v>770</v>
      </c>
      <c r="I9" s="105" t="s">
        <v>771</v>
      </c>
      <c r="J9" s="46" t="s">
        <v>278</v>
      </c>
      <c r="K9" s="206" t="s">
        <v>14</v>
      </c>
      <c r="L9" s="46">
        <v>9</v>
      </c>
      <c r="M9" s="46"/>
      <c r="N9" s="102"/>
      <c r="O9" s="46"/>
      <c r="P9" s="46" t="s">
        <v>231</v>
      </c>
      <c r="Q9" s="46"/>
      <c r="R9" s="46"/>
      <c r="S9" s="129"/>
      <c r="T9" s="46"/>
    </row>
    <row r="10" spans="1:20" ht="38.25">
      <c r="A10" s="169">
        <v>10</v>
      </c>
      <c r="B10" s="46" t="s">
        <v>201</v>
      </c>
      <c r="C10" s="97" t="s">
        <v>296</v>
      </c>
      <c r="D10" s="97" t="s">
        <v>300</v>
      </c>
      <c r="E10" s="97" t="s">
        <v>297</v>
      </c>
      <c r="F10" s="98" t="s">
        <v>416</v>
      </c>
      <c r="G10" s="98" t="s">
        <v>412</v>
      </c>
      <c r="H10" s="99" t="s">
        <v>772</v>
      </c>
      <c r="I10" s="99" t="s">
        <v>773</v>
      </c>
      <c r="J10" s="46" t="s">
        <v>277</v>
      </c>
      <c r="K10" s="46"/>
      <c r="L10" s="46">
        <v>10</v>
      </c>
      <c r="M10" s="46" t="s">
        <v>487</v>
      </c>
      <c r="N10" s="102" t="s">
        <v>488</v>
      </c>
      <c r="O10" s="46"/>
      <c r="P10" s="46"/>
      <c r="Q10" s="46"/>
      <c r="R10" s="46"/>
      <c r="S10" s="129"/>
      <c r="T10" s="46"/>
    </row>
    <row r="11" spans="1:20" ht="154.5">
      <c r="A11" s="169">
        <v>11</v>
      </c>
      <c r="B11" s="46" t="s">
        <v>201</v>
      </c>
      <c r="C11" s="97" t="s">
        <v>289</v>
      </c>
      <c r="D11" s="97" t="s">
        <v>294</v>
      </c>
      <c r="E11" s="97" t="s">
        <v>294</v>
      </c>
      <c r="F11" s="98" t="s">
        <v>407</v>
      </c>
      <c r="G11" s="98" t="s">
        <v>412</v>
      </c>
      <c r="H11" s="99" t="s">
        <v>774</v>
      </c>
      <c r="I11" s="99" t="s">
        <v>775</v>
      </c>
      <c r="J11" s="46" t="s">
        <v>278</v>
      </c>
      <c r="K11" s="46" t="s">
        <v>53</v>
      </c>
      <c r="L11" s="46"/>
      <c r="M11" s="46"/>
      <c r="N11" s="102"/>
      <c r="O11" s="46"/>
      <c r="P11" s="46" t="s">
        <v>394</v>
      </c>
      <c r="Q11" s="46"/>
      <c r="R11" s="46"/>
      <c r="S11" s="129"/>
      <c r="T11" s="46"/>
    </row>
    <row r="12" spans="1:20" ht="51">
      <c r="A12" s="169">
        <v>12</v>
      </c>
      <c r="B12" s="46" t="s">
        <v>201</v>
      </c>
      <c r="C12" s="97" t="s">
        <v>776</v>
      </c>
      <c r="D12" s="97" t="s">
        <v>419</v>
      </c>
      <c r="E12" s="97" t="s">
        <v>311</v>
      </c>
      <c r="F12" s="98" t="s">
        <v>416</v>
      </c>
      <c r="G12" s="98" t="s">
        <v>412</v>
      </c>
      <c r="H12" s="99" t="s">
        <v>777</v>
      </c>
      <c r="I12" s="99" t="s">
        <v>778</v>
      </c>
      <c r="J12" s="46" t="s">
        <v>277</v>
      </c>
      <c r="K12" s="46"/>
      <c r="L12" s="46"/>
      <c r="M12" s="46" t="s">
        <v>487</v>
      </c>
      <c r="N12" s="102" t="s">
        <v>488</v>
      </c>
      <c r="O12" s="46"/>
      <c r="P12" s="46"/>
      <c r="Q12" s="46"/>
      <c r="R12" s="46"/>
      <c r="S12" s="129"/>
      <c r="T12" s="46"/>
    </row>
    <row r="13" spans="1:20" ht="114.75">
      <c r="A13" s="169">
        <v>13</v>
      </c>
      <c r="B13" s="46" t="s">
        <v>201</v>
      </c>
      <c r="C13" s="97" t="s">
        <v>779</v>
      </c>
      <c r="D13" s="97" t="s">
        <v>338</v>
      </c>
      <c r="E13" s="97" t="s">
        <v>181</v>
      </c>
      <c r="F13" s="98" t="s">
        <v>416</v>
      </c>
      <c r="G13" s="98" t="s">
        <v>412</v>
      </c>
      <c r="H13" s="99" t="s">
        <v>780</v>
      </c>
      <c r="I13" s="99" t="s">
        <v>781</v>
      </c>
      <c r="J13" s="46" t="s">
        <v>277</v>
      </c>
      <c r="K13" s="101"/>
      <c r="L13" s="46"/>
      <c r="M13" s="46" t="s">
        <v>487</v>
      </c>
      <c r="N13" s="101" t="s">
        <v>488</v>
      </c>
      <c r="O13" s="46"/>
      <c r="P13" s="46"/>
      <c r="Q13" s="46"/>
      <c r="R13" s="46"/>
      <c r="S13" s="129"/>
      <c r="T13" s="46"/>
    </row>
    <row r="14" spans="1:20" ht="76.5">
      <c r="A14" s="169">
        <v>14</v>
      </c>
      <c r="B14" s="46" t="s">
        <v>201</v>
      </c>
      <c r="C14" s="97" t="s">
        <v>782</v>
      </c>
      <c r="D14" s="97" t="s">
        <v>783</v>
      </c>
      <c r="E14" s="97" t="s">
        <v>337</v>
      </c>
      <c r="F14" s="98" t="s">
        <v>416</v>
      </c>
      <c r="G14" s="98" t="s">
        <v>412</v>
      </c>
      <c r="H14" s="99" t="s">
        <v>784</v>
      </c>
      <c r="I14" s="99" t="s">
        <v>785</v>
      </c>
      <c r="J14" s="46" t="s">
        <v>277</v>
      </c>
      <c r="K14" s="46"/>
      <c r="L14" s="46"/>
      <c r="M14" s="46" t="s">
        <v>487</v>
      </c>
      <c r="N14" s="101" t="s">
        <v>488</v>
      </c>
      <c r="O14" s="46"/>
      <c r="P14" s="46"/>
      <c r="Q14" s="46"/>
      <c r="R14" s="46"/>
      <c r="S14" s="129"/>
      <c r="T14" s="46"/>
    </row>
    <row r="15" spans="1:20" ht="38.25">
      <c r="A15" s="169">
        <v>15</v>
      </c>
      <c r="B15" s="46" t="s">
        <v>201</v>
      </c>
      <c r="C15" s="97" t="s">
        <v>786</v>
      </c>
      <c r="D15" s="97" t="s">
        <v>322</v>
      </c>
      <c r="E15" s="97" t="s">
        <v>285</v>
      </c>
      <c r="F15" s="98" t="s">
        <v>416</v>
      </c>
      <c r="G15" s="98" t="s">
        <v>412</v>
      </c>
      <c r="H15" s="99" t="s">
        <v>298</v>
      </c>
      <c r="I15" s="99" t="s">
        <v>787</v>
      </c>
      <c r="J15" s="46" t="s">
        <v>277</v>
      </c>
      <c r="K15" s="101"/>
      <c r="L15" s="46"/>
      <c r="M15" s="46" t="s">
        <v>487</v>
      </c>
      <c r="N15" s="46" t="s">
        <v>488</v>
      </c>
      <c r="O15" s="46"/>
      <c r="P15" s="46"/>
      <c r="Q15" s="46"/>
      <c r="R15" s="46"/>
      <c r="S15" s="129"/>
      <c r="T15" s="46"/>
    </row>
    <row r="16" spans="1:20" ht="38.25">
      <c r="A16" s="169">
        <v>16</v>
      </c>
      <c r="B16" s="46" t="s">
        <v>201</v>
      </c>
      <c r="C16" s="97" t="s">
        <v>788</v>
      </c>
      <c r="D16" s="97" t="s">
        <v>405</v>
      </c>
      <c r="E16" s="97" t="s">
        <v>317</v>
      </c>
      <c r="F16" s="98" t="s">
        <v>416</v>
      </c>
      <c r="G16" s="98" t="s">
        <v>412</v>
      </c>
      <c r="H16" s="99" t="s">
        <v>789</v>
      </c>
      <c r="I16" s="99" t="s">
        <v>790</v>
      </c>
      <c r="J16" s="46" t="s">
        <v>277</v>
      </c>
      <c r="K16" s="121"/>
      <c r="L16" s="46"/>
      <c r="M16" s="46" t="s">
        <v>487</v>
      </c>
      <c r="N16" s="46" t="s">
        <v>488</v>
      </c>
      <c r="O16" s="46"/>
      <c r="P16" s="46"/>
      <c r="Q16" s="46"/>
      <c r="R16" s="46"/>
      <c r="S16" s="129"/>
      <c r="T16" s="46"/>
    </row>
    <row r="17" spans="1:20" ht="51">
      <c r="A17" s="169">
        <v>17</v>
      </c>
      <c r="B17" s="46" t="s">
        <v>201</v>
      </c>
      <c r="C17" s="97" t="s">
        <v>791</v>
      </c>
      <c r="D17" s="97" t="s">
        <v>228</v>
      </c>
      <c r="E17" s="97" t="s">
        <v>285</v>
      </c>
      <c r="F17" s="98" t="s">
        <v>416</v>
      </c>
      <c r="G17" s="98" t="s">
        <v>412</v>
      </c>
      <c r="H17" s="99" t="s">
        <v>792</v>
      </c>
      <c r="I17" s="99" t="s">
        <v>793</v>
      </c>
      <c r="J17" s="108" t="s">
        <v>277</v>
      </c>
      <c r="K17" s="108"/>
      <c r="L17" s="46"/>
      <c r="M17" s="46" t="s">
        <v>487</v>
      </c>
      <c r="N17" s="46" t="s">
        <v>488</v>
      </c>
      <c r="O17" s="46"/>
      <c r="P17" s="46"/>
      <c r="Q17" s="46"/>
      <c r="R17" s="46"/>
      <c r="S17" s="129"/>
      <c r="T17" s="46"/>
    </row>
    <row r="18" spans="1:20" ht="25.5">
      <c r="A18" s="169">
        <v>18</v>
      </c>
      <c r="B18" s="46" t="s">
        <v>201</v>
      </c>
      <c r="C18" s="97" t="s">
        <v>794</v>
      </c>
      <c r="D18" s="97" t="s">
        <v>223</v>
      </c>
      <c r="E18" s="97" t="s">
        <v>414</v>
      </c>
      <c r="F18" s="98" t="s">
        <v>416</v>
      </c>
      <c r="G18" s="98" t="s">
        <v>412</v>
      </c>
      <c r="H18" s="99" t="s">
        <v>795</v>
      </c>
      <c r="I18" s="99" t="s">
        <v>796</v>
      </c>
      <c r="J18" s="108" t="s">
        <v>277</v>
      </c>
      <c r="K18" s="108"/>
      <c r="L18" s="46"/>
      <c r="M18" s="46" t="s">
        <v>487</v>
      </c>
      <c r="N18" s="46" t="s">
        <v>488</v>
      </c>
      <c r="O18" s="46"/>
      <c r="P18" s="46"/>
      <c r="Q18" s="46"/>
      <c r="R18" s="46"/>
      <c r="S18" s="129"/>
      <c r="T18" s="46"/>
    </row>
    <row r="19" spans="1:20" ht="360">
      <c r="A19" s="169">
        <v>19</v>
      </c>
      <c r="B19" s="46" t="s">
        <v>201</v>
      </c>
      <c r="C19" s="97" t="s">
        <v>797</v>
      </c>
      <c r="D19" s="97" t="s">
        <v>328</v>
      </c>
      <c r="E19" s="97" t="s">
        <v>307</v>
      </c>
      <c r="F19" s="98" t="s">
        <v>416</v>
      </c>
      <c r="G19" s="98" t="s">
        <v>412</v>
      </c>
      <c r="H19" s="99" t="s">
        <v>798</v>
      </c>
      <c r="I19" s="99" t="s">
        <v>799</v>
      </c>
      <c r="J19" s="108" t="s">
        <v>278</v>
      </c>
      <c r="K19" s="206" t="s">
        <v>15</v>
      </c>
      <c r="L19" s="46"/>
      <c r="M19" s="46"/>
      <c r="N19" s="46"/>
      <c r="O19" s="46"/>
      <c r="P19" s="46" t="s">
        <v>231</v>
      </c>
      <c r="Q19" s="46"/>
      <c r="R19" s="46"/>
      <c r="S19" s="129"/>
      <c r="T19" s="46"/>
    </row>
    <row r="20" spans="1:20" ht="25.5">
      <c r="A20" s="169">
        <v>20</v>
      </c>
      <c r="B20" s="46" t="s">
        <v>201</v>
      </c>
      <c r="C20" s="97" t="s">
        <v>800</v>
      </c>
      <c r="D20" s="97" t="s">
        <v>180</v>
      </c>
      <c r="E20" s="97" t="s">
        <v>419</v>
      </c>
      <c r="F20" s="98" t="s">
        <v>416</v>
      </c>
      <c r="G20" s="98" t="s">
        <v>412</v>
      </c>
      <c r="H20" s="99" t="s">
        <v>801</v>
      </c>
      <c r="I20" s="99" t="s">
        <v>802</v>
      </c>
      <c r="J20" s="46" t="s">
        <v>277</v>
      </c>
      <c r="K20" s="46"/>
      <c r="L20" s="46"/>
      <c r="M20" s="46" t="s">
        <v>487</v>
      </c>
      <c r="N20" s="46" t="s">
        <v>488</v>
      </c>
      <c r="O20" s="46"/>
      <c r="P20" s="46"/>
      <c r="Q20" s="46"/>
      <c r="R20" s="46"/>
      <c r="S20" s="129"/>
      <c r="T20" s="46"/>
    </row>
    <row r="21" spans="1:20" ht="25.5">
      <c r="A21" s="169">
        <v>21</v>
      </c>
      <c r="B21" s="46" t="s">
        <v>201</v>
      </c>
      <c r="C21" s="97" t="s">
        <v>333</v>
      </c>
      <c r="D21" s="97" t="s">
        <v>336</v>
      </c>
      <c r="E21" s="97" t="s">
        <v>310</v>
      </c>
      <c r="F21" s="98" t="s">
        <v>416</v>
      </c>
      <c r="G21" s="98" t="s">
        <v>412</v>
      </c>
      <c r="H21" s="99" t="s">
        <v>803</v>
      </c>
      <c r="I21" s="99" t="s">
        <v>804</v>
      </c>
      <c r="J21" s="46" t="s">
        <v>277</v>
      </c>
      <c r="K21" s="46"/>
      <c r="L21" s="46"/>
      <c r="M21" s="46"/>
      <c r="N21" s="46"/>
      <c r="O21" s="46"/>
      <c r="P21" s="46"/>
      <c r="Q21" s="46"/>
      <c r="R21" s="46"/>
      <c r="S21" s="129"/>
      <c r="T21" s="46"/>
    </row>
    <row r="22" spans="1:20" ht="191.25">
      <c r="A22" s="169">
        <v>22</v>
      </c>
      <c r="B22" s="46" t="s">
        <v>174</v>
      </c>
      <c r="C22" s="95" t="s">
        <v>202</v>
      </c>
      <c r="D22" s="95" t="s">
        <v>200</v>
      </c>
      <c r="E22" s="95" t="s">
        <v>329</v>
      </c>
      <c r="F22" s="96" t="s">
        <v>407</v>
      </c>
      <c r="G22" s="96" t="s">
        <v>408</v>
      </c>
      <c r="H22" s="105" t="s">
        <v>805</v>
      </c>
      <c r="I22" s="105" t="s">
        <v>222</v>
      </c>
      <c r="J22" s="46" t="s">
        <v>278</v>
      </c>
      <c r="K22" s="46" t="s">
        <v>43</v>
      </c>
      <c r="L22" s="46"/>
      <c r="M22" s="46"/>
      <c r="N22" s="46"/>
      <c r="O22" s="46"/>
      <c r="P22" s="46" t="s">
        <v>247</v>
      </c>
      <c r="Q22" s="46"/>
      <c r="R22" s="46"/>
      <c r="S22" s="129"/>
      <c r="T22" s="46"/>
    </row>
    <row r="23" spans="1:20" ht="157.5">
      <c r="A23" s="169">
        <v>23</v>
      </c>
      <c r="B23" s="46" t="s">
        <v>174</v>
      </c>
      <c r="C23" s="97" t="s">
        <v>786</v>
      </c>
      <c r="D23" s="97" t="s">
        <v>284</v>
      </c>
      <c r="E23" s="97" t="s">
        <v>329</v>
      </c>
      <c r="F23" s="98" t="s">
        <v>407</v>
      </c>
      <c r="G23" s="98" t="s">
        <v>408</v>
      </c>
      <c r="H23" s="99" t="s">
        <v>806</v>
      </c>
      <c r="I23" s="99" t="s">
        <v>220</v>
      </c>
      <c r="J23" s="46" t="s">
        <v>278</v>
      </c>
      <c r="K23" s="46" t="s">
        <v>5</v>
      </c>
      <c r="L23" s="46"/>
      <c r="M23" s="46"/>
      <c r="N23" s="46"/>
      <c r="O23" s="46"/>
      <c r="P23" s="46" t="s">
        <v>395</v>
      </c>
      <c r="Q23" s="46"/>
      <c r="R23" s="46"/>
      <c r="S23" s="129"/>
      <c r="T23" s="46"/>
    </row>
    <row r="24" spans="1:20" ht="12.75">
      <c r="A24" s="169">
        <v>24</v>
      </c>
      <c r="B24" s="46" t="s">
        <v>174</v>
      </c>
      <c r="C24" s="97" t="s">
        <v>205</v>
      </c>
      <c r="D24" s="97" t="s">
        <v>807</v>
      </c>
      <c r="E24" s="97" t="s">
        <v>283</v>
      </c>
      <c r="F24" s="98" t="s">
        <v>416</v>
      </c>
      <c r="G24" s="98"/>
      <c r="H24" s="99" t="s">
        <v>808</v>
      </c>
      <c r="I24" s="99" t="s">
        <v>222</v>
      </c>
      <c r="J24" s="46" t="s">
        <v>277</v>
      </c>
      <c r="K24" s="46"/>
      <c r="L24" s="46"/>
      <c r="M24" s="46" t="s">
        <v>487</v>
      </c>
      <c r="N24" s="46" t="s">
        <v>488</v>
      </c>
      <c r="O24" s="46"/>
      <c r="P24" s="46"/>
      <c r="Q24" s="46"/>
      <c r="R24" s="46"/>
      <c r="S24" s="129"/>
      <c r="T24" s="46"/>
    </row>
    <row r="25" spans="1:20" ht="409.5">
      <c r="A25" s="169">
        <v>25</v>
      </c>
      <c r="B25" s="46" t="s">
        <v>174</v>
      </c>
      <c r="C25" s="97" t="s">
        <v>786</v>
      </c>
      <c r="D25" s="97" t="s">
        <v>322</v>
      </c>
      <c r="E25" s="97" t="s">
        <v>176</v>
      </c>
      <c r="F25" s="98" t="s">
        <v>407</v>
      </c>
      <c r="G25" s="98" t="s">
        <v>408</v>
      </c>
      <c r="H25" s="99" t="s">
        <v>809</v>
      </c>
      <c r="I25" s="99" t="s">
        <v>220</v>
      </c>
      <c r="J25" s="46" t="s">
        <v>277</v>
      </c>
      <c r="K25" s="121" t="s">
        <v>56</v>
      </c>
      <c r="L25" s="46">
        <v>25</v>
      </c>
      <c r="M25" s="46"/>
      <c r="N25" s="46"/>
      <c r="O25" s="46"/>
      <c r="P25" s="46" t="s">
        <v>403</v>
      </c>
      <c r="Q25" s="46"/>
      <c r="R25" s="46"/>
      <c r="S25" s="129"/>
      <c r="T25" s="46"/>
    </row>
    <row r="26" spans="1:20" ht="178.5">
      <c r="A26" s="169">
        <v>26</v>
      </c>
      <c r="B26" s="46" t="s">
        <v>174</v>
      </c>
      <c r="C26" s="97" t="s">
        <v>340</v>
      </c>
      <c r="D26" s="97" t="s">
        <v>190</v>
      </c>
      <c r="E26" s="97" t="s">
        <v>300</v>
      </c>
      <c r="F26" s="98" t="s">
        <v>407</v>
      </c>
      <c r="G26" s="98" t="s">
        <v>408</v>
      </c>
      <c r="H26" s="99" t="s">
        <v>810</v>
      </c>
      <c r="I26" s="99" t="s">
        <v>217</v>
      </c>
      <c r="J26" s="46" t="s">
        <v>278</v>
      </c>
      <c r="K26" s="207" t="s">
        <v>34</v>
      </c>
      <c r="L26" s="46"/>
      <c r="M26" s="46"/>
      <c r="N26" s="46"/>
      <c r="O26" s="46"/>
      <c r="P26" s="46" t="s">
        <v>761</v>
      </c>
      <c r="Q26" s="46"/>
      <c r="R26" s="46"/>
      <c r="S26" s="129"/>
      <c r="T26" s="46"/>
    </row>
    <row r="27" spans="1:20" ht="153">
      <c r="A27" s="169">
        <v>27</v>
      </c>
      <c r="B27" s="46" t="s">
        <v>198</v>
      </c>
      <c r="C27" s="95" t="s">
        <v>303</v>
      </c>
      <c r="D27" s="95" t="s">
        <v>406</v>
      </c>
      <c r="E27" s="95" t="s">
        <v>215</v>
      </c>
      <c r="F27" s="96" t="s">
        <v>416</v>
      </c>
      <c r="G27" s="96" t="s">
        <v>412</v>
      </c>
      <c r="H27" s="105" t="s">
        <v>811</v>
      </c>
      <c r="I27" s="105" t="s">
        <v>812</v>
      </c>
      <c r="J27" s="46" t="s">
        <v>277</v>
      </c>
      <c r="K27" s="121"/>
      <c r="L27" s="46"/>
      <c r="M27" s="46" t="s">
        <v>487</v>
      </c>
      <c r="N27" s="46" t="s">
        <v>488</v>
      </c>
      <c r="O27" s="46"/>
      <c r="P27" s="46"/>
      <c r="Q27" s="46"/>
      <c r="R27" s="46"/>
      <c r="S27" s="129"/>
      <c r="T27" s="46"/>
    </row>
    <row r="28" spans="1:20" ht="409.5">
      <c r="A28" s="169">
        <v>28</v>
      </c>
      <c r="B28" s="46" t="s">
        <v>198</v>
      </c>
      <c r="C28" s="97" t="s">
        <v>175</v>
      </c>
      <c r="D28" s="97" t="s">
        <v>287</v>
      </c>
      <c r="E28" s="97" t="s">
        <v>415</v>
      </c>
      <c r="F28" s="98" t="s">
        <v>407</v>
      </c>
      <c r="G28" s="98" t="s">
        <v>408</v>
      </c>
      <c r="H28" s="99" t="s">
        <v>813</v>
      </c>
      <c r="I28" s="99" t="s">
        <v>814</v>
      </c>
      <c r="J28" s="46" t="s">
        <v>278</v>
      </c>
      <c r="K28" s="211" t="s">
        <v>35</v>
      </c>
      <c r="L28" s="46"/>
      <c r="M28" s="46"/>
      <c r="N28" s="46"/>
      <c r="O28" s="46"/>
      <c r="P28" s="46" t="s">
        <v>761</v>
      </c>
      <c r="Q28" s="46"/>
      <c r="R28" s="46"/>
      <c r="S28" s="129"/>
      <c r="T28" s="46"/>
    </row>
    <row r="29" spans="1:20" ht="78.75">
      <c r="A29" s="169">
        <v>29</v>
      </c>
      <c r="B29" s="46" t="s">
        <v>198</v>
      </c>
      <c r="C29" s="97" t="s">
        <v>413</v>
      </c>
      <c r="D29" s="97" t="s">
        <v>323</v>
      </c>
      <c r="E29" s="97" t="s">
        <v>317</v>
      </c>
      <c r="F29" s="98" t="s">
        <v>407</v>
      </c>
      <c r="G29" s="98" t="s">
        <v>408</v>
      </c>
      <c r="H29" s="99" t="s">
        <v>815</v>
      </c>
      <c r="I29" s="99" t="s">
        <v>816</v>
      </c>
      <c r="J29" s="46" t="s">
        <v>377</v>
      </c>
      <c r="K29" s="206" t="s">
        <v>16</v>
      </c>
      <c r="L29" s="46">
        <v>9</v>
      </c>
      <c r="M29" s="46"/>
      <c r="N29" s="46"/>
      <c r="O29" s="46"/>
      <c r="P29" s="46" t="s">
        <v>231</v>
      </c>
      <c r="Q29" s="46"/>
      <c r="R29" s="46"/>
      <c r="S29" s="129"/>
      <c r="T29" s="46"/>
    </row>
    <row r="30" spans="1:20" ht="306">
      <c r="A30" s="169">
        <v>30</v>
      </c>
      <c r="B30" s="46" t="s">
        <v>198</v>
      </c>
      <c r="C30" s="97" t="s">
        <v>817</v>
      </c>
      <c r="D30" s="97" t="s">
        <v>219</v>
      </c>
      <c r="E30" s="97" t="s">
        <v>335</v>
      </c>
      <c r="F30" s="98" t="s">
        <v>407</v>
      </c>
      <c r="G30" s="98" t="s">
        <v>408</v>
      </c>
      <c r="H30" s="99" t="s">
        <v>818</v>
      </c>
      <c r="I30" s="99" t="s">
        <v>819</v>
      </c>
      <c r="J30" s="46" t="s">
        <v>278</v>
      </c>
      <c r="K30" s="121" t="s">
        <v>6</v>
      </c>
      <c r="L30" s="46"/>
      <c r="M30" s="46"/>
      <c r="N30" s="46"/>
      <c r="O30" s="46"/>
      <c r="P30" s="46" t="s">
        <v>395</v>
      </c>
      <c r="Q30" s="46"/>
      <c r="R30" s="46"/>
      <c r="S30" s="129"/>
      <c r="T30" s="46"/>
    </row>
    <row r="31" spans="1:20" ht="25.5">
      <c r="A31" s="169">
        <v>31</v>
      </c>
      <c r="B31" s="46" t="s">
        <v>198</v>
      </c>
      <c r="C31" s="97" t="s">
        <v>776</v>
      </c>
      <c r="D31" s="97" t="s">
        <v>820</v>
      </c>
      <c r="E31" s="97" t="s">
        <v>287</v>
      </c>
      <c r="F31" s="98" t="s">
        <v>416</v>
      </c>
      <c r="G31" s="98" t="s">
        <v>412</v>
      </c>
      <c r="H31" s="99" t="s">
        <v>821</v>
      </c>
      <c r="I31" s="99" t="s">
        <v>822</v>
      </c>
      <c r="J31" s="172" t="s">
        <v>277</v>
      </c>
      <c r="K31" s="173"/>
      <c r="L31" s="173"/>
      <c r="M31" s="173" t="s">
        <v>487</v>
      </c>
      <c r="N31" s="46" t="s">
        <v>488</v>
      </c>
      <c r="O31" s="46"/>
      <c r="P31" s="46"/>
      <c r="Q31" s="46"/>
      <c r="R31" s="46"/>
      <c r="S31" s="129"/>
      <c r="T31" s="46"/>
    </row>
    <row r="32" spans="1:20" ht="12.75">
      <c r="A32" s="169">
        <v>32</v>
      </c>
      <c r="B32" s="46" t="s">
        <v>198</v>
      </c>
      <c r="C32" s="97" t="s">
        <v>823</v>
      </c>
      <c r="D32" s="97" t="s">
        <v>824</v>
      </c>
      <c r="E32" s="97" t="s">
        <v>425</v>
      </c>
      <c r="F32" s="98" t="s">
        <v>416</v>
      </c>
      <c r="G32" s="98" t="s">
        <v>412</v>
      </c>
      <c r="H32" s="99" t="s">
        <v>825</v>
      </c>
      <c r="I32" s="99" t="s">
        <v>826</v>
      </c>
      <c r="J32" s="45" t="s">
        <v>277</v>
      </c>
      <c r="K32" s="99"/>
      <c r="L32" s="46"/>
      <c r="M32" s="46" t="s">
        <v>487</v>
      </c>
      <c r="N32" s="46" t="s">
        <v>488</v>
      </c>
      <c r="O32" s="46"/>
      <c r="P32" s="46"/>
      <c r="Q32" s="46"/>
      <c r="R32" s="46"/>
      <c r="S32" s="129"/>
      <c r="T32" s="46"/>
    </row>
    <row r="33" spans="1:20" ht="25.5">
      <c r="A33" s="169">
        <v>33</v>
      </c>
      <c r="B33" s="46" t="s">
        <v>198</v>
      </c>
      <c r="C33" s="97" t="s">
        <v>827</v>
      </c>
      <c r="D33" s="97" t="s">
        <v>828</v>
      </c>
      <c r="E33" s="97" t="s">
        <v>297</v>
      </c>
      <c r="F33" s="98" t="s">
        <v>416</v>
      </c>
      <c r="G33" s="98" t="s">
        <v>412</v>
      </c>
      <c r="H33" s="99" t="s">
        <v>829</v>
      </c>
      <c r="I33" s="99" t="s">
        <v>830</v>
      </c>
      <c r="J33" s="45" t="s">
        <v>277</v>
      </c>
      <c r="K33" s="46"/>
      <c r="L33" s="46"/>
      <c r="M33" s="46" t="s">
        <v>487</v>
      </c>
      <c r="N33" s="46" t="s">
        <v>488</v>
      </c>
      <c r="O33" s="46"/>
      <c r="P33" s="46"/>
      <c r="Q33" s="46"/>
      <c r="R33" s="46"/>
      <c r="S33" s="129"/>
      <c r="T33" s="46"/>
    </row>
    <row r="34" spans="1:20" ht="76.5">
      <c r="A34" s="169">
        <v>34</v>
      </c>
      <c r="B34" s="46" t="s">
        <v>198</v>
      </c>
      <c r="C34" s="97" t="s">
        <v>831</v>
      </c>
      <c r="D34" s="97" t="s">
        <v>194</v>
      </c>
      <c r="E34" s="97" t="s">
        <v>426</v>
      </c>
      <c r="F34" s="98" t="s">
        <v>407</v>
      </c>
      <c r="G34" s="98" t="s">
        <v>408</v>
      </c>
      <c r="H34" s="99" t="s">
        <v>832</v>
      </c>
      <c r="I34" s="99" t="s">
        <v>833</v>
      </c>
      <c r="J34" s="45" t="s">
        <v>377</v>
      </c>
      <c r="K34" s="207" t="s">
        <v>36</v>
      </c>
      <c r="L34" s="46"/>
      <c r="M34" s="46"/>
      <c r="N34" s="46"/>
      <c r="O34" s="46"/>
      <c r="P34" s="46" t="s">
        <v>761</v>
      </c>
      <c r="Q34" s="46"/>
      <c r="R34" s="46"/>
      <c r="S34" s="129"/>
      <c r="T34" s="46"/>
    </row>
    <row r="35" spans="1:20" ht="63.75">
      <c r="A35" s="169">
        <v>35</v>
      </c>
      <c r="B35" s="46" t="s">
        <v>198</v>
      </c>
      <c r="C35" s="97" t="s">
        <v>342</v>
      </c>
      <c r="D35" s="97" t="s">
        <v>190</v>
      </c>
      <c r="E35" s="97" t="s">
        <v>315</v>
      </c>
      <c r="F35" s="98" t="s">
        <v>407</v>
      </c>
      <c r="G35" s="98" t="s">
        <v>408</v>
      </c>
      <c r="H35" s="99" t="s">
        <v>834</v>
      </c>
      <c r="I35" s="99" t="s">
        <v>835</v>
      </c>
      <c r="J35" s="45" t="s">
        <v>278</v>
      </c>
      <c r="K35" s="206" t="s">
        <v>37</v>
      </c>
      <c r="L35" s="46"/>
      <c r="M35" s="46"/>
      <c r="N35" s="46"/>
      <c r="O35" s="46"/>
      <c r="P35" s="46" t="s">
        <v>761</v>
      </c>
      <c r="Q35" s="46"/>
      <c r="R35" s="46"/>
      <c r="S35" s="129"/>
      <c r="T35" s="46"/>
    </row>
    <row r="36" spans="1:20" ht="114.75">
      <c r="A36" s="169">
        <v>36</v>
      </c>
      <c r="B36" s="45" t="s">
        <v>339</v>
      </c>
      <c r="C36" s="95" t="s">
        <v>160</v>
      </c>
      <c r="D36" s="95" t="s">
        <v>292</v>
      </c>
      <c r="E36" s="95" t="s">
        <v>288</v>
      </c>
      <c r="F36" s="96" t="s">
        <v>407</v>
      </c>
      <c r="G36" s="96" t="s">
        <v>412</v>
      </c>
      <c r="H36" s="105" t="s">
        <v>836</v>
      </c>
      <c r="I36" s="105" t="s">
        <v>837</v>
      </c>
      <c r="J36" s="45" t="s">
        <v>277</v>
      </c>
      <c r="K36" s="206" t="s">
        <v>38</v>
      </c>
      <c r="L36" s="46"/>
      <c r="M36" s="46"/>
      <c r="N36" s="46"/>
      <c r="O36" s="46"/>
      <c r="P36" s="46" t="s">
        <v>761</v>
      </c>
      <c r="Q36" s="46"/>
      <c r="R36" s="46"/>
      <c r="S36" s="129"/>
      <c r="T36" s="46"/>
    </row>
    <row r="37" spans="1:20" ht="38.25">
      <c r="A37" s="169">
        <v>37</v>
      </c>
      <c r="B37" s="45" t="s">
        <v>339</v>
      </c>
      <c r="C37" s="97" t="s">
        <v>776</v>
      </c>
      <c r="D37" s="97" t="s">
        <v>838</v>
      </c>
      <c r="E37" s="97" t="s">
        <v>297</v>
      </c>
      <c r="F37" s="98" t="s">
        <v>416</v>
      </c>
      <c r="G37" s="98" t="s">
        <v>412</v>
      </c>
      <c r="H37" s="99" t="s">
        <v>839</v>
      </c>
      <c r="I37" s="99" t="s">
        <v>840</v>
      </c>
      <c r="J37" s="45" t="s">
        <v>277</v>
      </c>
      <c r="K37" s="46"/>
      <c r="L37" s="46"/>
      <c r="M37" s="46" t="s">
        <v>487</v>
      </c>
      <c r="N37" s="46" t="s">
        <v>488</v>
      </c>
      <c r="O37" s="46"/>
      <c r="P37" s="46"/>
      <c r="Q37" s="46"/>
      <c r="R37" s="46"/>
      <c r="S37" s="129"/>
      <c r="T37" s="46"/>
    </row>
    <row r="38" spans="1:20" ht="89.25">
      <c r="A38" s="169">
        <v>38</v>
      </c>
      <c r="B38" s="45" t="s">
        <v>339</v>
      </c>
      <c r="C38" s="97" t="s">
        <v>188</v>
      </c>
      <c r="D38" s="97" t="s">
        <v>414</v>
      </c>
      <c r="E38" s="97" t="s">
        <v>215</v>
      </c>
      <c r="F38" s="98" t="s">
        <v>407</v>
      </c>
      <c r="G38" s="98" t="s">
        <v>412</v>
      </c>
      <c r="H38" s="99" t="s">
        <v>841</v>
      </c>
      <c r="I38" s="99" t="s">
        <v>842</v>
      </c>
      <c r="J38" s="45" t="s">
        <v>277</v>
      </c>
      <c r="K38" s="46"/>
      <c r="L38" s="46"/>
      <c r="M38" s="46"/>
      <c r="N38" s="46"/>
      <c r="O38" s="46"/>
      <c r="P38" s="46" t="s">
        <v>396</v>
      </c>
      <c r="Q38" s="46"/>
      <c r="R38" s="46"/>
      <c r="S38" s="129"/>
      <c r="T38" s="46"/>
    </row>
    <row r="39" spans="1:20" ht="89.25">
      <c r="A39" s="169">
        <v>39</v>
      </c>
      <c r="B39" s="45" t="s">
        <v>339</v>
      </c>
      <c r="C39" s="97" t="s">
        <v>188</v>
      </c>
      <c r="D39" s="97" t="s">
        <v>414</v>
      </c>
      <c r="E39" s="97" t="s">
        <v>295</v>
      </c>
      <c r="F39" s="98" t="s">
        <v>407</v>
      </c>
      <c r="G39" s="98" t="s">
        <v>412</v>
      </c>
      <c r="H39" s="99" t="s">
        <v>843</v>
      </c>
      <c r="I39" s="99" t="s">
        <v>844</v>
      </c>
      <c r="J39" s="45" t="s">
        <v>277</v>
      </c>
      <c r="K39" s="46"/>
      <c r="L39" s="46"/>
      <c r="M39" s="46"/>
      <c r="N39" s="46"/>
      <c r="O39" s="46"/>
      <c r="P39" s="46" t="s">
        <v>396</v>
      </c>
      <c r="Q39" s="46"/>
      <c r="R39" s="46"/>
      <c r="S39" s="129"/>
      <c r="T39" s="46"/>
    </row>
    <row r="40" spans="1:20" ht="25.5">
      <c r="A40" s="169">
        <v>40</v>
      </c>
      <c r="B40" s="45" t="s">
        <v>203</v>
      </c>
      <c r="C40" s="95" t="s">
        <v>845</v>
      </c>
      <c r="D40" s="95" t="s">
        <v>846</v>
      </c>
      <c r="E40" s="95" t="s">
        <v>288</v>
      </c>
      <c r="F40" s="96" t="s">
        <v>416</v>
      </c>
      <c r="G40" s="96" t="s">
        <v>412</v>
      </c>
      <c r="H40" s="105" t="s">
        <v>847</v>
      </c>
      <c r="I40" s="105" t="s">
        <v>848</v>
      </c>
      <c r="J40" s="45" t="s">
        <v>277</v>
      </c>
      <c r="K40" s="46"/>
      <c r="L40" s="46"/>
      <c r="M40" s="46" t="s">
        <v>487</v>
      </c>
      <c r="N40" s="46" t="s">
        <v>488</v>
      </c>
      <c r="O40" s="46"/>
      <c r="P40" s="46"/>
      <c r="Q40" s="46"/>
      <c r="R40" s="46"/>
      <c r="S40" s="129"/>
      <c r="T40" s="46"/>
    </row>
    <row r="41" spans="1:20" ht="25.5">
      <c r="A41" s="169">
        <v>41</v>
      </c>
      <c r="B41" s="45" t="s">
        <v>203</v>
      </c>
      <c r="C41" s="97" t="s">
        <v>845</v>
      </c>
      <c r="D41" s="97" t="s">
        <v>849</v>
      </c>
      <c r="E41" s="97" t="s">
        <v>425</v>
      </c>
      <c r="F41" s="98" t="s">
        <v>416</v>
      </c>
      <c r="G41" s="98" t="s">
        <v>412</v>
      </c>
      <c r="H41" s="99" t="s">
        <v>847</v>
      </c>
      <c r="I41" s="99" t="s">
        <v>848</v>
      </c>
      <c r="J41" s="45" t="s">
        <v>277</v>
      </c>
      <c r="K41" s="46"/>
      <c r="L41" s="46"/>
      <c r="M41" s="46" t="s">
        <v>487</v>
      </c>
      <c r="N41" s="46" t="s">
        <v>488</v>
      </c>
      <c r="O41" s="46"/>
      <c r="P41" s="46"/>
      <c r="Q41" s="46"/>
      <c r="R41" s="46"/>
      <c r="S41" s="129"/>
      <c r="T41" s="46"/>
    </row>
    <row r="42" spans="1:20" ht="51">
      <c r="A42" s="169">
        <v>42</v>
      </c>
      <c r="B42" s="45" t="s">
        <v>203</v>
      </c>
      <c r="C42" s="97" t="s">
        <v>850</v>
      </c>
      <c r="D42" s="97" t="s">
        <v>420</v>
      </c>
      <c r="E42" s="97" t="s">
        <v>419</v>
      </c>
      <c r="F42" s="98" t="s">
        <v>416</v>
      </c>
      <c r="G42" s="98" t="s">
        <v>412</v>
      </c>
      <c r="H42" s="99" t="s">
        <v>851</v>
      </c>
      <c r="I42" s="99" t="s">
        <v>848</v>
      </c>
      <c r="J42" s="45" t="s">
        <v>277</v>
      </c>
      <c r="K42" s="46"/>
      <c r="L42" s="46"/>
      <c r="M42" s="46" t="s">
        <v>487</v>
      </c>
      <c r="N42" s="46" t="s">
        <v>488</v>
      </c>
      <c r="O42" s="46"/>
      <c r="P42" s="46"/>
      <c r="Q42" s="46"/>
      <c r="R42" s="46"/>
      <c r="S42" s="129"/>
      <c r="T42" s="46"/>
    </row>
    <row r="43" spans="1:20" ht="281.25">
      <c r="A43" s="169">
        <v>43</v>
      </c>
      <c r="B43" s="45" t="s">
        <v>852</v>
      </c>
      <c r="C43" s="95" t="s">
        <v>403</v>
      </c>
      <c r="D43" s="95"/>
      <c r="E43" s="95"/>
      <c r="F43" s="96" t="s">
        <v>407</v>
      </c>
      <c r="G43" s="96" t="s">
        <v>412</v>
      </c>
      <c r="H43" s="99" t="s">
        <v>853</v>
      </c>
      <c r="I43" s="99" t="s">
        <v>854</v>
      </c>
      <c r="J43" s="45" t="s">
        <v>377</v>
      </c>
      <c r="K43" s="206" t="s">
        <v>17</v>
      </c>
      <c r="L43" s="46">
        <v>43</v>
      </c>
      <c r="M43" s="46"/>
      <c r="N43" s="46"/>
      <c r="O43" s="46"/>
      <c r="P43" s="46" t="s">
        <v>231</v>
      </c>
      <c r="Q43" s="46"/>
      <c r="R43" s="46"/>
      <c r="S43" s="129"/>
      <c r="T43" s="46"/>
    </row>
    <row r="44" spans="1:20" ht="191.25">
      <c r="A44" s="169">
        <v>44</v>
      </c>
      <c r="B44" s="45" t="s">
        <v>852</v>
      </c>
      <c r="C44" s="97" t="s">
        <v>413</v>
      </c>
      <c r="D44" s="97" t="s">
        <v>218</v>
      </c>
      <c r="E44" s="97" t="s">
        <v>306</v>
      </c>
      <c r="F44" s="98" t="s">
        <v>407</v>
      </c>
      <c r="G44" s="98" t="s">
        <v>412</v>
      </c>
      <c r="H44" s="99" t="s">
        <v>856</v>
      </c>
      <c r="I44" s="99" t="s">
        <v>857</v>
      </c>
      <c r="J44" s="45" t="s">
        <v>278</v>
      </c>
      <c r="K44" s="206" t="s">
        <v>18</v>
      </c>
      <c r="L44" s="46">
        <v>44</v>
      </c>
      <c r="M44" s="46"/>
      <c r="N44" s="46"/>
      <c r="O44" s="46"/>
      <c r="P44" s="46" t="s">
        <v>231</v>
      </c>
      <c r="Q44" s="46"/>
      <c r="R44" s="46"/>
      <c r="S44" s="129"/>
      <c r="T44" s="46"/>
    </row>
    <row r="45" spans="1:20" ht="409.5">
      <c r="A45" s="169">
        <v>45</v>
      </c>
      <c r="B45" s="45" t="s">
        <v>852</v>
      </c>
      <c r="C45" s="97" t="s">
        <v>858</v>
      </c>
      <c r="D45" s="97" t="s">
        <v>210</v>
      </c>
      <c r="E45" s="97" t="s">
        <v>425</v>
      </c>
      <c r="F45" s="98" t="s">
        <v>407</v>
      </c>
      <c r="G45" s="98" t="s">
        <v>408</v>
      </c>
      <c r="H45" s="99" t="s">
        <v>859</v>
      </c>
      <c r="I45" s="99" t="s">
        <v>860</v>
      </c>
      <c r="J45" s="45" t="s">
        <v>377</v>
      </c>
      <c r="K45" s="46" t="s">
        <v>916</v>
      </c>
      <c r="L45" s="46">
        <v>45</v>
      </c>
      <c r="M45" s="46"/>
      <c r="N45" s="46"/>
      <c r="O45" s="46"/>
      <c r="P45" s="46" t="s">
        <v>229</v>
      </c>
      <c r="Q45" s="46"/>
      <c r="R45" s="46"/>
      <c r="S45" s="129"/>
      <c r="T45" s="46"/>
    </row>
    <row r="46" spans="1:20" ht="178.5">
      <c r="A46" s="169">
        <v>46</v>
      </c>
      <c r="B46" s="45" t="s">
        <v>852</v>
      </c>
      <c r="C46" s="97" t="s">
        <v>861</v>
      </c>
      <c r="D46" s="97" t="s">
        <v>287</v>
      </c>
      <c r="E46" s="97" t="s">
        <v>415</v>
      </c>
      <c r="F46" s="98" t="s">
        <v>407</v>
      </c>
      <c r="G46" s="98" t="s">
        <v>408</v>
      </c>
      <c r="H46" s="99" t="s">
        <v>862</v>
      </c>
      <c r="I46" s="99" t="s">
        <v>863</v>
      </c>
      <c r="J46" s="45" t="s">
        <v>377</v>
      </c>
      <c r="K46" s="212" t="s">
        <v>39</v>
      </c>
      <c r="L46" s="46">
        <v>46</v>
      </c>
      <c r="M46" s="46"/>
      <c r="N46" s="46"/>
      <c r="O46" s="46"/>
      <c r="P46" s="46" t="s">
        <v>761</v>
      </c>
      <c r="Q46" s="46"/>
      <c r="R46" s="46"/>
      <c r="S46" s="129"/>
      <c r="T46" s="46"/>
    </row>
    <row r="47" spans="1:20" ht="63.75">
      <c r="A47" s="169">
        <v>47</v>
      </c>
      <c r="B47" s="45" t="s">
        <v>154</v>
      </c>
      <c r="C47" s="95" t="s">
        <v>864</v>
      </c>
      <c r="D47" s="95" t="s">
        <v>865</v>
      </c>
      <c r="E47" s="95" t="s">
        <v>288</v>
      </c>
      <c r="F47" s="96" t="s">
        <v>407</v>
      </c>
      <c r="G47" s="96" t="s">
        <v>408</v>
      </c>
      <c r="H47" s="105" t="s">
        <v>866</v>
      </c>
      <c r="I47" s="105" t="s">
        <v>867</v>
      </c>
      <c r="J47" s="45" t="s">
        <v>277</v>
      </c>
      <c r="K47" s="46"/>
      <c r="L47" s="46"/>
      <c r="M47" s="46"/>
      <c r="N47" s="46"/>
      <c r="O47" s="46"/>
      <c r="P47" s="46" t="s">
        <v>410</v>
      </c>
      <c r="Q47" s="46"/>
      <c r="R47" s="46"/>
      <c r="S47" s="129"/>
      <c r="T47" s="46"/>
    </row>
    <row r="48" spans="1:20" ht="191.25">
      <c r="A48" s="169">
        <v>48</v>
      </c>
      <c r="B48" s="45" t="s">
        <v>154</v>
      </c>
      <c r="C48" s="97" t="s">
        <v>296</v>
      </c>
      <c r="D48" s="97" t="s">
        <v>300</v>
      </c>
      <c r="E48" s="97" t="s">
        <v>297</v>
      </c>
      <c r="F48" s="98" t="s">
        <v>407</v>
      </c>
      <c r="G48" s="98" t="s">
        <v>408</v>
      </c>
      <c r="H48" s="112" t="s">
        <v>868</v>
      </c>
      <c r="I48" s="99" t="s">
        <v>869</v>
      </c>
      <c r="J48" s="45" t="s">
        <v>277</v>
      </c>
      <c r="K48" s="46" t="s">
        <v>44</v>
      </c>
      <c r="L48" s="46">
        <v>10</v>
      </c>
      <c r="M48" s="46"/>
      <c r="N48" s="46"/>
      <c r="O48" s="46"/>
      <c r="P48" s="46" t="s">
        <v>247</v>
      </c>
      <c r="Q48" s="46"/>
      <c r="R48" s="46"/>
      <c r="S48" s="129"/>
      <c r="T48" s="46"/>
    </row>
    <row r="49" spans="1:20" ht="202.5">
      <c r="A49" s="169">
        <v>49</v>
      </c>
      <c r="B49" s="45" t="s">
        <v>154</v>
      </c>
      <c r="C49" s="97" t="s">
        <v>296</v>
      </c>
      <c r="D49" s="97" t="s">
        <v>301</v>
      </c>
      <c r="E49" s="97" t="s">
        <v>318</v>
      </c>
      <c r="F49" s="98" t="s">
        <v>407</v>
      </c>
      <c r="G49" s="98" t="s">
        <v>408</v>
      </c>
      <c r="H49" s="99" t="s">
        <v>870</v>
      </c>
      <c r="I49" s="99" t="s">
        <v>871</v>
      </c>
      <c r="J49" s="45" t="s">
        <v>277</v>
      </c>
      <c r="K49" s="46" t="s">
        <v>45</v>
      </c>
      <c r="L49" s="46"/>
      <c r="M49" s="46"/>
      <c r="N49" s="46"/>
      <c r="O49" s="46"/>
      <c r="P49" s="46" t="s">
        <v>247</v>
      </c>
      <c r="Q49" s="46"/>
      <c r="R49" s="46"/>
      <c r="S49" s="129"/>
      <c r="T49" s="46"/>
    </row>
    <row r="50" spans="1:20" ht="191.25">
      <c r="A50" s="169">
        <v>50</v>
      </c>
      <c r="B50" s="45" t="s">
        <v>154</v>
      </c>
      <c r="C50" s="97" t="s">
        <v>296</v>
      </c>
      <c r="D50" s="97" t="s">
        <v>326</v>
      </c>
      <c r="E50" s="97" t="s">
        <v>283</v>
      </c>
      <c r="F50" s="98" t="s">
        <v>407</v>
      </c>
      <c r="G50" s="98" t="s">
        <v>408</v>
      </c>
      <c r="H50" s="99" t="s">
        <v>872</v>
      </c>
      <c r="I50" s="99" t="s">
        <v>873</v>
      </c>
      <c r="J50" s="45" t="s">
        <v>277</v>
      </c>
      <c r="K50" s="46" t="s">
        <v>46</v>
      </c>
      <c r="L50" s="46"/>
      <c r="M50" s="46"/>
      <c r="N50" s="46"/>
      <c r="O50" s="46"/>
      <c r="P50" s="46" t="s">
        <v>247</v>
      </c>
      <c r="Q50" s="46"/>
      <c r="R50" s="46"/>
      <c r="S50" s="129"/>
      <c r="T50" s="46"/>
    </row>
    <row r="51" spans="1:20" ht="76.5">
      <c r="A51" s="169">
        <v>51</v>
      </c>
      <c r="B51" s="45" t="s">
        <v>154</v>
      </c>
      <c r="C51" s="97" t="s">
        <v>417</v>
      </c>
      <c r="D51" s="97" t="s">
        <v>323</v>
      </c>
      <c r="E51" s="97" t="s">
        <v>414</v>
      </c>
      <c r="F51" s="98" t="s">
        <v>407</v>
      </c>
      <c r="G51" s="98" t="s">
        <v>408</v>
      </c>
      <c r="H51" s="99" t="s">
        <v>874</v>
      </c>
      <c r="I51" s="99" t="s">
        <v>875</v>
      </c>
      <c r="J51" s="45" t="s">
        <v>278</v>
      </c>
      <c r="K51" s="206" t="s">
        <v>19</v>
      </c>
      <c r="L51" s="46">
        <v>9</v>
      </c>
      <c r="M51" s="46"/>
      <c r="N51" s="46"/>
      <c r="O51" s="46"/>
      <c r="P51" s="46" t="s">
        <v>231</v>
      </c>
      <c r="Q51" s="46"/>
      <c r="R51" s="46"/>
      <c r="S51" s="129"/>
      <c r="T51" s="46"/>
    </row>
    <row r="52" spans="1:20" ht="25.5">
      <c r="A52" s="169">
        <v>52</v>
      </c>
      <c r="B52" s="45" t="s">
        <v>154</v>
      </c>
      <c r="C52" s="97" t="s">
        <v>160</v>
      </c>
      <c r="D52" s="97" t="s">
        <v>292</v>
      </c>
      <c r="E52" s="97" t="s">
        <v>288</v>
      </c>
      <c r="F52" s="98" t="s">
        <v>416</v>
      </c>
      <c r="G52" s="98" t="s">
        <v>408</v>
      </c>
      <c r="H52" s="99" t="s">
        <v>876</v>
      </c>
      <c r="I52" s="99" t="s">
        <v>877</v>
      </c>
      <c r="J52" s="45" t="s">
        <v>277</v>
      </c>
      <c r="K52" s="46"/>
      <c r="L52" s="46"/>
      <c r="M52" s="46" t="s">
        <v>487</v>
      </c>
      <c r="N52" s="46" t="s">
        <v>488</v>
      </c>
      <c r="O52" s="46"/>
      <c r="P52" s="46"/>
      <c r="Q52" s="46"/>
      <c r="R52" s="46"/>
      <c r="S52" s="129"/>
      <c r="T52" s="46"/>
    </row>
    <row r="53" spans="1:20" ht="78.75">
      <c r="A53" s="169">
        <v>53</v>
      </c>
      <c r="B53" s="45" t="s">
        <v>154</v>
      </c>
      <c r="C53" s="97" t="s">
        <v>878</v>
      </c>
      <c r="D53" s="97" t="s">
        <v>297</v>
      </c>
      <c r="E53" s="97" t="s">
        <v>879</v>
      </c>
      <c r="F53" s="98" t="s">
        <v>407</v>
      </c>
      <c r="G53" s="98" t="s">
        <v>408</v>
      </c>
      <c r="H53" s="99" t="s">
        <v>880</v>
      </c>
      <c r="I53" s="105" t="s">
        <v>881</v>
      </c>
      <c r="J53" s="45" t="s">
        <v>277</v>
      </c>
      <c r="K53" s="206" t="s">
        <v>20</v>
      </c>
      <c r="L53" s="46"/>
      <c r="M53" s="46"/>
      <c r="N53" s="46"/>
      <c r="O53" s="46"/>
      <c r="P53" s="46" t="s">
        <v>231</v>
      </c>
      <c r="Q53" s="46"/>
      <c r="R53" s="46"/>
      <c r="S53" s="129"/>
      <c r="T53" s="46"/>
    </row>
    <row r="54" spans="1:20" ht="63.75">
      <c r="A54" s="169">
        <v>54</v>
      </c>
      <c r="B54" s="45" t="s">
        <v>154</v>
      </c>
      <c r="C54" s="97" t="s">
        <v>882</v>
      </c>
      <c r="D54" s="97" t="s">
        <v>883</v>
      </c>
      <c r="E54" s="97" t="s">
        <v>214</v>
      </c>
      <c r="F54" s="98" t="s">
        <v>407</v>
      </c>
      <c r="G54" s="98" t="s">
        <v>408</v>
      </c>
      <c r="H54" s="99" t="s">
        <v>884</v>
      </c>
      <c r="I54" s="99" t="s">
        <v>885</v>
      </c>
      <c r="J54" s="45" t="s">
        <v>277</v>
      </c>
      <c r="K54" s="206" t="s">
        <v>21</v>
      </c>
      <c r="L54" s="46"/>
      <c r="M54" s="46"/>
      <c r="N54" s="46"/>
      <c r="O54" s="46"/>
      <c r="P54" s="46" t="s">
        <v>231</v>
      </c>
      <c r="Q54" s="46"/>
      <c r="R54" s="46"/>
      <c r="S54" s="129"/>
      <c r="T54" s="46"/>
    </row>
    <row r="55" spans="1:20" ht="76.5">
      <c r="A55" s="169">
        <v>55</v>
      </c>
      <c r="B55" s="45" t="s">
        <v>154</v>
      </c>
      <c r="C55" s="97" t="s">
        <v>886</v>
      </c>
      <c r="D55" s="97" t="s">
        <v>887</v>
      </c>
      <c r="E55" s="97" t="s">
        <v>318</v>
      </c>
      <c r="F55" s="98" t="s">
        <v>416</v>
      </c>
      <c r="G55" s="98" t="s">
        <v>408</v>
      </c>
      <c r="H55" s="99" t="s">
        <v>888</v>
      </c>
      <c r="I55" s="99" t="s">
        <v>889</v>
      </c>
      <c r="J55" s="45" t="s">
        <v>278</v>
      </c>
      <c r="K55" s="121" t="s">
        <v>493</v>
      </c>
      <c r="L55" s="46"/>
      <c r="M55" s="46" t="s">
        <v>487</v>
      </c>
      <c r="N55" s="46" t="s">
        <v>488</v>
      </c>
      <c r="O55" s="46"/>
      <c r="P55" s="46"/>
      <c r="Q55" s="46"/>
      <c r="R55" s="46"/>
      <c r="S55" s="129"/>
      <c r="T55" s="46"/>
    </row>
    <row r="56" spans="1:20" ht="153">
      <c r="A56" s="169">
        <v>56</v>
      </c>
      <c r="B56" s="45" t="s">
        <v>154</v>
      </c>
      <c r="C56" s="97" t="s">
        <v>890</v>
      </c>
      <c r="D56" s="97" t="s">
        <v>195</v>
      </c>
      <c r="E56" s="97" t="s">
        <v>317</v>
      </c>
      <c r="F56" s="98" t="s">
        <v>416</v>
      </c>
      <c r="G56" s="98" t="s">
        <v>408</v>
      </c>
      <c r="H56" s="99" t="s">
        <v>891</v>
      </c>
      <c r="I56" s="99" t="s">
        <v>892</v>
      </c>
      <c r="J56" s="45" t="s">
        <v>277</v>
      </c>
      <c r="K56" s="46"/>
      <c r="L56" s="46"/>
      <c r="M56" s="46" t="s">
        <v>487</v>
      </c>
      <c r="N56" s="46" t="s">
        <v>488</v>
      </c>
      <c r="O56" s="46"/>
      <c r="P56" s="46"/>
      <c r="Q56" s="46"/>
      <c r="R56" s="46"/>
      <c r="S56" s="129"/>
      <c r="T56" s="46"/>
    </row>
    <row r="57" spans="1:20" ht="102">
      <c r="A57" s="169">
        <v>57</v>
      </c>
      <c r="B57" s="45" t="s">
        <v>154</v>
      </c>
      <c r="C57" s="97" t="s">
        <v>893</v>
      </c>
      <c r="D57" s="97" t="s">
        <v>207</v>
      </c>
      <c r="E57" s="97" t="s">
        <v>401</v>
      </c>
      <c r="F57" s="98" t="s">
        <v>407</v>
      </c>
      <c r="G57" s="98" t="s">
        <v>408</v>
      </c>
      <c r="H57" s="99" t="s">
        <v>894</v>
      </c>
      <c r="I57" s="99" t="s">
        <v>895</v>
      </c>
      <c r="J57" s="45" t="s">
        <v>277</v>
      </c>
      <c r="K57" s="46" t="s">
        <v>48</v>
      </c>
      <c r="L57" s="46"/>
      <c r="M57" s="46"/>
      <c r="N57" s="46"/>
      <c r="O57" s="46"/>
      <c r="P57" s="46" t="s">
        <v>230</v>
      </c>
      <c r="Q57" s="46"/>
      <c r="R57" s="46"/>
      <c r="S57" s="129"/>
      <c r="T57" s="46"/>
    </row>
    <row r="58" spans="1:20" ht="12.75">
      <c r="A58" s="169">
        <v>58</v>
      </c>
      <c r="B58" s="45" t="s">
        <v>154</v>
      </c>
      <c r="C58" s="97" t="s">
        <v>314</v>
      </c>
      <c r="D58" s="97" t="s">
        <v>316</v>
      </c>
      <c r="E58" s="97" t="s">
        <v>189</v>
      </c>
      <c r="F58" s="98" t="s">
        <v>416</v>
      </c>
      <c r="G58" s="98" t="s">
        <v>408</v>
      </c>
      <c r="H58" s="99" t="s">
        <v>896</v>
      </c>
      <c r="I58" s="99" t="s">
        <v>897</v>
      </c>
      <c r="J58" s="45" t="s">
        <v>277</v>
      </c>
      <c r="K58" s="46"/>
      <c r="L58" s="46"/>
      <c r="M58" s="46" t="s">
        <v>487</v>
      </c>
      <c r="N58" s="46" t="s">
        <v>488</v>
      </c>
      <c r="O58" s="46"/>
      <c r="P58" s="46"/>
      <c r="Q58" s="46"/>
      <c r="R58" s="46"/>
      <c r="S58" s="129"/>
      <c r="T58" s="46"/>
    </row>
    <row r="59" spans="1:20" ht="12.75">
      <c r="A59" s="169">
        <v>59</v>
      </c>
      <c r="B59" s="45" t="s">
        <v>154</v>
      </c>
      <c r="C59" s="97" t="s">
        <v>314</v>
      </c>
      <c r="D59" s="97" t="s">
        <v>316</v>
      </c>
      <c r="E59" s="97" t="s">
        <v>290</v>
      </c>
      <c r="F59" s="98" t="s">
        <v>416</v>
      </c>
      <c r="G59" s="98" t="s">
        <v>408</v>
      </c>
      <c r="H59" s="99" t="s">
        <v>896</v>
      </c>
      <c r="I59" s="99" t="s">
        <v>897</v>
      </c>
      <c r="J59" s="45" t="s">
        <v>277</v>
      </c>
      <c r="K59" s="46"/>
      <c r="L59" s="46"/>
      <c r="M59" s="46" t="s">
        <v>487</v>
      </c>
      <c r="N59" s="46" t="s">
        <v>488</v>
      </c>
      <c r="O59" s="46"/>
      <c r="P59" s="46"/>
      <c r="Q59" s="46"/>
      <c r="R59" s="46"/>
      <c r="S59" s="129"/>
      <c r="T59" s="46"/>
    </row>
    <row r="60" spans="1:20" ht="51">
      <c r="A60" s="169">
        <v>60</v>
      </c>
      <c r="B60" s="45" t="s">
        <v>154</v>
      </c>
      <c r="C60" s="97" t="s">
        <v>898</v>
      </c>
      <c r="D60" s="97" t="s">
        <v>320</v>
      </c>
      <c r="E60" s="97" t="s">
        <v>422</v>
      </c>
      <c r="F60" s="98" t="s">
        <v>416</v>
      </c>
      <c r="G60" s="98" t="s">
        <v>408</v>
      </c>
      <c r="H60" s="99" t="s">
        <v>899</v>
      </c>
      <c r="I60" s="99" t="s">
        <v>900</v>
      </c>
      <c r="J60" s="45" t="s">
        <v>277</v>
      </c>
      <c r="K60" s="46"/>
      <c r="L60" s="46"/>
      <c r="M60" s="46" t="s">
        <v>487</v>
      </c>
      <c r="N60" s="46" t="s">
        <v>488</v>
      </c>
      <c r="O60" s="46"/>
      <c r="P60" s="46"/>
      <c r="Q60" s="46"/>
      <c r="R60" s="46"/>
      <c r="S60" s="129"/>
      <c r="T60" s="46"/>
    </row>
    <row r="61" spans="1:20" ht="76.5">
      <c r="A61" s="169">
        <v>61</v>
      </c>
      <c r="B61" s="45" t="s">
        <v>154</v>
      </c>
      <c r="C61" s="97" t="s">
        <v>797</v>
      </c>
      <c r="D61" s="97" t="s">
        <v>328</v>
      </c>
      <c r="E61" s="97" t="s">
        <v>288</v>
      </c>
      <c r="F61" s="98" t="s">
        <v>416</v>
      </c>
      <c r="G61" s="98" t="s">
        <v>408</v>
      </c>
      <c r="H61" s="99" t="s">
        <v>901</v>
      </c>
      <c r="I61" s="99" t="s">
        <v>902</v>
      </c>
      <c r="J61" s="45" t="s">
        <v>277</v>
      </c>
      <c r="K61" s="46"/>
      <c r="L61" s="46"/>
      <c r="M61" s="46" t="s">
        <v>487</v>
      </c>
      <c r="N61" s="46" t="s">
        <v>488</v>
      </c>
      <c r="O61" s="46"/>
      <c r="P61" s="46"/>
      <c r="Q61" s="46"/>
      <c r="R61" s="46"/>
      <c r="S61" s="129"/>
      <c r="T61" s="46"/>
    </row>
    <row r="62" spans="1:20" ht="12.75">
      <c r="A62" s="169">
        <v>62</v>
      </c>
      <c r="B62" s="45" t="s">
        <v>154</v>
      </c>
      <c r="C62" s="97" t="s">
        <v>903</v>
      </c>
      <c r="D62" s="97" t="s">
        <v>331</v>
      </c>
      <c r="E62" s="97" t="s">
        <v>415</v>
      </c>
      <c r="F62" s="98" t="s">
        <v>416</v>
      </c>
      <c r="G62" s="98" t="s">
        <v>408</v>
      </c>
      <c r="H62" s="99" t="s">
        <v>904</v>
      </c>
      <c r="I62" s="99" t="s">
        <v>905</v>
      </c>
      <c r="J62" s="45" t="s">
        <v>277</v>
      </c>
      <c r="K62" s="46"/>
      <c r="L62" s="46"/>
      <c r="M62" s="46" t="s">
        <v>487</v>
      </c>
      <c r="N62" s="46" t="s">
        <v>488</v>
      </c>
      <c r="O62" s="46"/>
      <c r="P62" s="46"/>
      <c r="Q62" s="46"/>
      <c r="R62" s="46"/>
      <c r="S62" s="129"/>
      <c r="T62" s="46"/>
    </row>
    <row r="63" spans="1:20" ht="12.75">
      <c r="A63" s="169">
        <v>63</v>
      </c>
      <c r="B63" s="45" t="s">
        <v>154</v>
      </c>
      <c r="C63" s="97" t="s">
        <v>185</v>
      </c>
      <c r="D63" s="97" t="s">
        <v>906</v>
      </c>
      <c r="E63" s="97" t="s">
        <v>295</v>
      </c>
      <c r="F63" s="98" t="s">
        <v>416</v>
      </c>
      <c r="G63" s="98" t="s">
        <v>408</v>
      </c>
      <c r="H63" s="99" t="s">
        <v>904</v>
      </c>
      <c r="I63" s="99" t="s">
        <v>905</v>
      </c>
      <c r="J63" s="45" t="s">
        <v>277</v>
      </c>
      <c r="K63" s="46"/>
      <c r="L63" s="46"/>
      <c r="M63" s="46" t="s">
        <v>487</v>
      </c>
      <c r="N63" s="46" t="s">
        <v>488</v>
      </c>
      <c r="O63" s="46"/>
      <c r="P63" s="46"/>
      <c r="Q63" s="46"/>
      <c r="R63" s="46"/>
      <c r="S63" s="129"/>
      <c r="T63" s="46"/>
    </row>
    <row r="64" spans="1:20" ht="12.75">
      <c r="A64" s="169">
        <v>64</v>
      </c>
      <c r="B64" s="45" t="s">
        <v>154</v>
      </c>
      <c r="C64" s="97" t="s">
        <v>907</v>
      </c>
      <c r="D64" s="97" t="s">
        <v>334</v>
      </c>
      <c r="E64" s="97" t="s">
        <v>221</v>
      </c>
      <c r="F64" s="98" t="s">
        <v>416</v>
      </c>
      <c r="G64" s="98" t="s">
        <v>408</v>
      </c>
      <c r="H64" s="99" t="s">
        <v>904</v>
      </c>
      <c r="I64" s="99" t="s">
        <v>905</v>
      </c>
      <c r="J64" s="45" t="s">
        <v>277</v>
      </c>
      <c r="K64" s="46"/>
      <c r="L64" s="46"/>
      <c r="M64" s="46" t="s">
        <v>487</v>
      </c>
      <c r="N64" s="46" t="s">
        <v>488</v>
      </c>
      <c r="O64" s="46"/>
      <c r="P64" s="46"/>
      <c r="Q64" s="46"/>
      <c r="R64" s="46"/>
      <c r="S64" s="129"/>
      <c r="T64" s="46"/>
    </row>
    <row r="65" spans="1:20" ht="12.75">
      <c r="A65" s="169">
        <v>65</v>
      </c>
      <c r="B65" s="45" t="s">
        <v>154</v>
      </c>
      <c r="C65" s="97" t="s">
        <v>908</v>
      </c>
      <c r="D65" s="97" t="s">
        <v>187</v>
      </c>
      <c r="E65" s="97" t="s">
        <v>419</v>
      </c>
      <c r="F65" s="98" t="s">
        <v>416</v>
      </c>
      <c r="G65" s="98" t="s">
        <v>408</v>
      </c>
      <c r="H65" s="99" t="s">
        <v>904</v>
      </c>
      <c r="I65" s="99" t="s">
        <v>905</v>
      </c>
      <c r="J65" s="45" t="s">
        <v>277</v>
      </c>
      <c r="K65" s="46"/>
      <c r="L65" s="46"/>
      <c r="M65" s="46" t="s">
        <v>487</v>
      </c>
      <c r="N65" s="46" t="s">
        <v>488</v>
      </c>
      <c r="O65" s="46"/>
      <c r="P65" s="46"/>
      <c r="Q65" s="46"/>
      <c r="R65" s="46"/>
      <c r="S65" s="129"/>
      <c r="T65" s="46"/>
    </row>
    <row r="66" spans="1:20" ht="12.75">
      <c r="A66" s="169">
        <v>66</v>
      </c>
      <c r="B66" s="45" t="s">
        <v>154</v>
      </c>
      <c r="C66" s="97" t="s">
        <v>909</v>
      </c>
      <c r="D66" s="97" t="s">
        <v>910</v>
      </c>
      <c r="E66" s="97" t="s">
        <v>421</v>
      </c>
      <c r="F66" s="98" t="s">
        <v>416</v>
      </c>
      <c r="G66" s="98" t="s">
        <v>408</v>
      </c>
      <c r="H66" s="99" t="s">
        <v>904</v>
      </c>
      <c r="I66" s="99" t="s">
        <v>905</v>
      </c>
      <c r="J66" s="45" t="s">
        <v>277</v>
      </c>
      <c r="K66" s="99"/>
      <c r="L66" s="46"/>
      <c r="M66" s="46" t="s">
        <v>487</v>
      </c>
      <c r="N66" s="46" t="s">
        <v>488</v>
      </c>
      <c r="O66" s="46"/>
      <c r="P66" s="46"/>
      <c r="Q66" s="46"/>
      <c r="R66" s="46"/>
      <c r="S66" s="129"/>
      <c r="T66" s="46"/>
    </row>
    <row r="67" spans="1:20" ht="242.25">
      <c r="A67" s="169">
        <v>67</v>
      </c>
      <c r="B67" s="45" t="s">
        <v>192</v>
      </c>
      <c r="C67" s="95" t="s">
        <v>191</v>
      </c>
      <c r="D67" s="95"/>
      <c r="E67" s="95"/>
      <c r="F67" s="96" t="s">
        <v>407</v>
      </c>
      <c r="G67" s="96" t="s">
        <v>408</v>
      </c>
      <c r="H67" s="99" t="s">
        <v>911</v>
      </c>
      <c r="I67" s="105" t="s">
        <v>209</v>
      </c>
      <c r="J67" s="46" t="s">
        <v>377</v>
      </c>
      <c r="K67" s="206" t="s">
        <v>22</v>
      </c>
      <c r="L67" s="46"/>
      <c r="M67" s="46"/>
      <c r="N67" s="46"/>
      <c r="O67" s="46"/>
      <c r="P67" s="46" t="s">
        <v>231</v>
      </c>
      <c r="Q67" s="46"/>
      <c r="R67" s="46"/>
      <c r="S67" s="129"/>
      <c r="T67" s="46"/>
    </row>
    <row r="68" spans="1:20" ht="216.75">
      <c r="A68" s="169">
        <v>68</v>
      </c>
      <c r="B68" s="45" t="s">
        <v>192</v>
      </c>
      <c r="C68" s="97" t="s">
        <v>191</v>
      </c>
      <c r="D68" s="97"/>
      <c r="E68" s="97"/>
      <c r="F68" s="98" t="s">
        <v>407</v>
      </c>
      <c r="G68" s="98" t="s">
        <v>408</v>
      </c>
      <c r="H68" s="99" t="s">
        <v>912</v>
      </c>
      <c r="I68" s="99" t="s">
        <v>913</v>
      </c>
      <c r="J68" s="45" t="s">
        <v>377</v>
      </c>
      <c r="K68" s="207" t="s">
        <v>23</v>
      </c>
      <c r="L68" s="46">
        <v>43</v>
      </c>
      <c r="M68" s="46"/>
      <c r="N68" s="46"/>
      <c r="O68" s="46"/>
      <c r="P68" s="46" t="s">
        <v>231</v>
      </c>
      <c r="Q68" s="46"/>
      <c r="R68" s="46"/>
      <c r="S68" s="129"/>
      <c r="T68" s="46"/>
    </row>
    <row r="69" spans="1:20" ht="127.5">
      <c r="A69" s="169">
        <v>69</v>
      </c>
      <c r="B69" s="45" t="s">
        <v>192</v>
      </c>
      <c r="C69" s="97" t="s">
        <v>413</v>
      </c>
      <c r="D69" s="97" t="s">
        <v>218</v>
      </c>
      <c r="E69" s="97" t="s">
        <v>306</v>
      </c>
      <c r="F69" s="98" t="s">
        <v>407</v>
      </c>
      <c r="G69" s="98" t="s">
        <v>408</v>
      </c>
      <c r="H69" s="99" t="s">
        <v>914</v>
      </c>
      <c r="I69" s="99" t="s">
        <v>209</v>
      </c>
      <c r="J69" s="45" t="s">
        <v>377</v>
      </c>
      <c r="K69" s="206" t="s">
        <v>24</v>
      </c>
      <c r="L69" s="46">
        <v>69</v>
      </c>
      <c r="M69" s="46"/>
      <c r="N69" s="46"/>
      <c r="O69" s="46"/>
      <c r="P69" s="46" t="s">
        <v>231</v>
      </c>
      <c r="Q69" s="46"/>
      <c r="R69" s="46"/>
      <c r="S69" s="129"/>
      <c r="T69" s="46"/>
    </row>
    <row r="70" spans="1:20" ht="178.5">
      <c r="A70" s="169">
        <v>70</v>
      </c>
      <c r="B70" s="45" t="s">
        <v>192</v>
      </c>
      <c r="C70" s="97" t="s">
        <v>413</v>
      </c>
      <c r="D70" s="97" t="s">
        <v>218</v>
      </c>
      <c r="E70" s="97" t="s">
        <v>306</v>
      </c>
      <c r="F70" s="98" t="s">
        <v>407</v>
      </c>
      <c r="G70" s="98" t="s">
        <v>408</v>
      </c>
      <c r="H70" s="99" t="s">
        <v>62</v>
      </c>
      <c r="I70" s="99" t="s">
        <v>63</v>
      </c>
      <c r="J70" s="45" t="s">
        <v>278</v>
      </c>
      <c r="K70" s="208" t="s">
        <v>25</v>
      </c>
      <c r="L70" s="46">
        <v>44</v>
      </c>
      <c r="M70" s="45"/>
      <c r="N70" s="46"/>
      <c r="O70" s="46"/>
      <c r="P70" s="46" t="s">
        <v>231</v>
      </c>
      <c r="Q70" s="46"/>
      <c r="R70" s="46"/>
      <c r="S70" s="129"/>
      <c r="T70" s="46"/>
    </row>
    <row r="71" spans="1:20" ht="127.5">
      <c r="A71" s="169">
        <v>71</v>
      </c>
      <c r="B71" s="45" t="s">
        <v>192</v>
      </c>
      <c r="C71" s="97" t="s">
        <v>413</v>
      </c>
      <c r="D71" s="97" t="s">
        <v>218</v>
      </c>
      <c r="E71" s="97" t="s">
        <v>196</v>
      </c>
      <c r="F71" s="98" t="s">
        <v>407</v>
      </c>
      <c r="G71" s="98" t="s">
        <v>408</v>
      </c>
      <c r="H71" s="99" t="s">
        <v>64</v>
      </c>
      <c r="I71" s="99" t="s">
        <v>65</v>
      </c>
      <c r="J71" s="45" t="s">
        <v>278</v>
      </c>
      <c r="K71" s="206" t="s">
        <v>25</v>
      </c>
      <c r="L71" s="46">
        <v>72</v>
      </c>
      <c r="M71" s="45"/>
      <c r="N71" s="46"/>
      <c r="O71" s="46"/>
      <c r="P71" s="46" t="s">
        <v>231</v>
      </c>
      <c r="Q71" s="46"/>
      <c r="R71" s="46"/>
      <c r="S71" s="129"/>
      <c r="T71" s="46"/>
    </row>
    <row r="72" spans="1:20" ht="76.5">
      <c r="A72" s="169">
        <v>72</v>
      </c>
      <c r="B72" s="45" t="s">
        <v>192</v>
      </c>
      <c r="C72" s="97" t="s">
        <v>413</v>
      </c>
      <c r="D72" s="97" t="s">
        <v>218</v>
      </c>
      <c r="E72" s="97" t="s">
        <v>206</v>
      </c>
      <c r="F72" s="98" t="s">
        <v>407</v>
      </c>
      <c r="G72" s="98" t="s">
        <v>408</v>
      </c>
      <c r="H72" s="99" t="s">
        <v>66</v>
      </c>
      <c r="I72" s="99" t="s">
        <v>67</v>
      </c>
      <c r="J72" s="45" t="s">
        <v>278</v>
      </c>
      <c r="K72" s="206" t="s">
        <v>25</v>
      </c>
      <c r="L72" s="46"/>
      <c r="M72" s="46"/>
      <c r="N72" s="46"/>
      <c r="O72" s="46"/>
      <c r="P72" s="46" t="s">
        <v>231</v>
      </c>
      <c r="Q72" s="46"/>
      <c r="R72" s="46"/>
      <c r="S72" s="129"/>
      <c r="T72" s="46"/>
    </row>
    <row r="73" spans="1:20" ht="76.5">
      <c r="A73" s="169">
        <v>73</v>
      </c>
      <c r="B73" s="45" t="s">
        <v>192</v>
      </c>
      <c r="C73" s="97" t="s">
        <v>413</v>
      </c>
      <c r="D73" s="97" t="s">
        <v>218</v>
      </c>
      <c r="E73" s="97" t="s">
        <v>337</v>
      </c>
      <c r="F73" s="98" t="s">
        <v>407</v>
      </c>
      <c r="G73" s="98" t="s">
        <v>408</v>
      </c>
      <c r="H73" s="99" t="s">
        <v>68</v>
      </c>
      <c r="I73" s="99" t="s">
        <v>69</v>
      </c>
      <c r="J73" s="45" t="s">
        <v>278</v>
      </c>
      <c r="K73" s="206" t="s">
        <v>25</v>
      </c>
      <c r="L73" s="46">
        <v>74</v>
      </c>
      <c r="M73" s="46"/>
      <c r="N73" s="46"/>
      <c r="O73" s="46"/>
      <c r="P73" s="46" t="s">
        <v>231</v>
      </c>
      <c r="Q73" s="46"/>
      <c r="R73" s="46"/>
      <c r="S73" s="129"/>
      <c r="T73" s="46"/>
    </row>
    <row r="74" spans="1:20" ht="270">
      <c r="A74" s="169">
        <v>74</v>
      </c>
      <c r="B74" s="45" t="s">
        <v>192</v>
      </c>
      <c r="C74" s="97" t="s">
        <v>413</v>
      </c>
      <c r="D74" s="97" t="s">
        <v>218</v>
      </c>
      <c r="E74" s="97" t="s">
        <v>196</v>
      </c>
      <c r="F74" s="98" t="s">
        <v>407</v>
      </c>
      <c r="G74" s="98" t="s">
        <v>408</v>
      </c>
      <c r="H74" s="174" t="s">
        <v>70</v>
      </c>
      <c r="I74" s="99" t="s">
        <v>71</v>
      </c>
      <c r="J74" s="45" t="s">
        <v>278</v>
      </c>
      <c r="K74" s="206" t="s">
        <v>26</v>
      </c>
      <c r="L74" s="46">
        <v>75</v>
      </c>
      <c r="M74" s="46"/>
      <c r="N74" s="46"/>
      <c r="O74" s="46"/>
      <c r="P74" s="46" t="s">
        <v>231</v>
      </c>
      <c r="Q74" s="46"/>
      <c r="R74" s="46"/>
      <c r="S74" s="129"/>
      <c r="T74" s="46"/>
    </row>
    <row r="75" spans="1:20" ht="165.75">
      <c r="A75" s="169">
        <v>75</v>
      </c>
      <c r="B75" s="45" t="s">
        <v>192</v>
      </c>
      <c r="C75" s="97" t="s">
        <v>858</v>
      </c>
      <c r="D75" s="97" t="s">
        <v>210</v>
      </c>
      <c r="E75" s="97" t="s">
        <v>425</v>
      </c>
      <c r="F75" s="98" t="s">
        <v>407</v>
      </c>
      <c r="G75" s="98" t="s">
        <v>408</v>
      </c>
      <c r="H75" s="99" t="s">
        <v>859</v>
      </c>
      <c r="I75" s="99" t="s">
        <v>860</v>
      </c>
      <c r="J75" s="45" t="s">
        <v>377</v>
      </c>
      <c r="K75" s="46"/>
      <c r="L75" s="46">
        <v>45</v>
      </c>
      <c r="M75" s="46"/>
      <c r="N75" s="46"/>
      <c r="O75" s="46"/>
      <c r="P75" s="46" t="s">
        <v>229</v>
      </c>
      <c r="Q75" s="46"/>
      <c r="R75" s="46"/>
      <c r="S75" s="129"/>
      <c r="T75" s="46"/>
    </row>
    <row r="76" spans="1:20" ht="127.5">
      <c r="A76" s="169">
        <v>76</v>
      </c>
      <c r="B76" s="45" t="s">
        <v>192</v>
      </c>
      <c r="C76" s="97" t="s">
        <v>72</v>
      </c>
      <c r="D76" s="97" t="s">
        <v>73</v>
      </c>
      <c r="E76" s="97" t="s">
        <v>323</v>
      </c>
      <c r="F76" s="98" t="s">
        <v>407</v>
      </c>
      <c r="G76" s="98" t="s">
        <v>408</v>
      </c>
      <c r="H76" s="99" t="s">
        <v>74</v>
      </c>
      <c r="I76" s="99" t="s">
        <v>75</v>
      </c>
      <c r="J76" s="45" t="s">
        <v>278</v>
      </c>
      <c r="K76" s="206" t="s">
        <v>27</v>
      </c>
      <c r="L76" s="46"/>
      <c r="M76" s="46"/>
      <c r="N76" s="46"/>
      <c r="O76" s="46"/>
      <c r="P76" s="46" t="s">
        <v>231</v>
      </c>
      <c r="Q76" s="46"/>
      <c r="R76" s="46"/>
      <c r="S76" s="129"/>
      <c r="T76" s="46"/>
    </row>
    <row r="77" spans="1:20" ht="140.25">
      <c r="A77" s="169">
        <v>77</v>
      </c>
      <c r="B77" s="45" t="s">
        <v>192</v>
      </c>
      <c r="C77" s="97" t="s">
        <v>417</v>
      </c>
      <c r="D77" s="97" t="s">
        <v>323</v>
      </c>
      <c r="E77" s="97" t="s">
        <v>414</v>
      </c>
      <c r="F77" s="98" t="s">
        <v>407</v>
      </c>
      <c r="G77" s="98" t="s">
        <v>408</v>
      </c>
      <c r="H77" s="175" t="s">
        <v>76</v>
      </c>
      <c r="I77" s="99" t="s">
        <v>77</v>
      </c>
      <c r="J77" s="46" t="s">
        <v>278</v>
      </c>
      <c r="K77" s="206" t="s">
        <v>19</v>
      </c>
      <c r="L77" s="46">
        <v>9</v>
      </c>
      <c r="M77" s="46"/>
      <c r="N77" s="46"/>
      <c r="O77" s="46"/>
      <c r="P77" s="46" t="s">
        <v>231</v>
      </c>
      <c r="Q77" s="46"/>
      <c r="R77" s="46"/>
      <c r="S77" s="129"/>
      <c r="T77" s="46"/>
    </row>
    <row r="78" spans="1:20" ht="76.5">
      <c r="A78" s="169">
        <v>78</v>
      </c>
      <c r="B78" s="45" t="s">
        <v>192</v>
      </c>
      <c r="C78" s="97" t="s">
        <v>861</v>
      </c>
      <c r="D78" s="97" t="s">
        <v>287</v>
      </c>
      <c r="E78" s="97" t="s">
        <v>415</v>
      </c>
      <c r="F78" s="98" t="s">
        <v>407</v>
      </c>
      <c r="G78" s="98" t="s">
        <v>408</v>
      </c>
      <c r="H78" s="99" t="s">
        <v>78</v>
      </c>
      <c r="I78" s="99" t="s">
        <v>79</v>
      </c>
      <c r="J78" s="45" t="s">
        <v>278</v>
      </c>
      <c r="K78" s="206" t="s">
        <v>40</v>
      </c>
      <c r="L78" s="46"/>
      <c r="M78" s="46"/>
      <c r="N78" s="46"/>
      <c r="O78" s="46"/>
      <c r="P78" s="46" t="s">
        <v>761</v>
      </c>
      <c r="Q78" s="46"/>
      <c r="R78" s="46"/>
      <c r="S78" s="129"/>
      <c r="T78" s="46"/>
    </row>
    <row r="79" spans="1:20" ht="191.25">
      <c r="A79" s="169">
        <v>79</v>
      </c>
      <c r="B79" s="45" t="s">
        <v>192</v>
      </c>
      <c r="C79" s="97" t="s">
        <v>861</v>
      </c>
      <c r="D79" s="97" t="s">
        <v>287</v>
      </c>
      <c r="E79" s="97" t="s">
        <v>415</v>
      </c>
      <c r="F79" s="98" t="s">
        <v>407</v>
      </c>
      <c r="G79" s="98" t="s">
        <v>408</v>
      </c>
      <c r="H79" s="99" t="s">
        <v>862</v>
      </c>
      <c r="I79" s="99" t="s">
        <v>863</v>
      </c>
      <c r="J79" s="45" t="s">
        <v>377</v>
      </c>
      <c r="K79" s="206" t="s">
        <v>41</v>
      </c>
      <c r="L79" s="46">
        <v>46</v>
      </c>
      <c r="M79" s="46"/>
      <c r="N79" s="46"/>
      <c r="O79" s="46"/>
      <c r="P79" s="46" t="s">
        <v>761</v>
      </c>
      <c r="Q79" s="46"/>
      <c r="R79" s="46"/>
      <c r="S79" s="129"/>
      <c r="T79" s="46"/>
    </row>
    <row r="80" spans="1:20" ht="102">
      <c r="A80" s="169">
        <v>80</v>
      </c>
      <c r="B80" s="45" t="s">
        <v>80</v>
      </c>
      <c r="C80" s="97" t="s">
        <v>413</v>
      </c>
      <c r="D80" s="97" t="s">
        <v>218</v>
      </c>
      <c r="E80" s="97" t="s">
        <v>306</v>
      </c>
      <c r="F80" s="98" t="s">
        <v>407</v>
      </c>
      <c r="G80" s="96" t="s">
        <v>412</v>
      </c>
      <c r="H80" s="99" t="s">
        <v>81</v>
      </c>
      <c r="I80" s="99" t="s">
        <v>209</v>
      </c>
      <c r="J80" s="45" t="s">
        <v>377</v>
      </c>
      <c r="K80" s="206" t="s">
        <v>28</v>
      </c>
      <c r="L80" s="46">
        <v>69</v>
      </c>
      <c r="M80" s="46"/>
      <c r="N80" s="46"/>
      <c r="O80" s="46"/>
      <c r="P80" s="46" t="s">
        <v>231</v>
      </c>
      <c r="Q80" s="46"/>
      <c r="R80" s="46"/>
      <c r="S80" s="129"/>
      <c r="T80" s="46"/>
    </row>
    <row r="81" spans="1:20" ht="140.25">
      <c r="A81" s="169">
        <v>81</v>
      </c>
      <c r="B81" s="45" t="s">
        <v>80</v>
      </c>
      <c r="C81" s="97" t="s">
        <v>413</v>
      </c>
      <c r="D81" s="97" t="s">
        <v>218</v>
      </c>
      <c r="E81" s="97" t="s">
        <v>306</v>
      </c>
      <c r="F81" s="98" t="s">
        <v>407</v>
      </c>
      <c r="G81" s="96" t="s">
        <v>412</v>
      </c>
      <c r="H81" s="99" t="s">
        <v>82</v>
      </c>
      <c r="I81" s="99" t="s">
        <v>83</v>
      </c>
      <c r="J81" s="45" t="s">
        <v>278</v>
      </c>
      <c r="K81" s="206" t="s">
        <v>25</v>
      </c>
      <c r="L81" s="46"/>
      <c r="M81" s="46"/>
      <c r="N81" s="46"/>
      <c r="O81" s="46"/>
      <c r="P81" s="46" t="s">
        <v>231</v>
      </c>
      <c r="Q81" s="46"/>
      <c r="R81" s="46"/>
      <c r="S81" s="129"/>
      <c r="T81" s="46"/>
    </row>
    <row r="82" spans="1:20" ht="89.25">
      <c r="A82" s="169">
        <v>82</v>
      </c>
      <c r="B82" s="45" t="s">
        <v>80</v>
      </c>
      <c r="C82" s="97" t="s">
        <v>413</v>
      </c>
      <c r="D82" s="97" t="s">
        <v>218</v>
      </c>
      <c r="E82" s="97" t="s">
        <v>196</v>
      </c>
      <c r="F82" s="98" t="s">
        <v>407</v>
      </c>
      <c r="G82" s="96" t="s">
        <v>412</v>
      </c>
      <c r="H82" s="99" t="s">
        <v>84</v>
      </c>
      <c r="I82" s="99" t="s">
        <v>85</v>
      </c>
      <c r="J82" s="45" t="s">
        <v>278</v>
      </c>
      <c r="K82" s="206" t="s">
        <v>25</v>
      </c>
      <c r="L82" s="46">
        <v>72</v>
      </c>
      <c r="M82" s="46"/>
      <c r="N82" s="46"/>
      <c r="O82" s="46"/>
      <c r="P82" s="46" t="s">
        <v>231</v>
      </c>
      <c r="Q82" s="46"/>
      <c r="R82" s="46"/>
      <c r="S82" s="129"/>
      <c r="T82" s="46"/>
    </row>
    <row r="83" spans="1:20" ht="76.5">
      <c r="A83" s="169">
        <v>83</v>
      </c>
      <c r="B83" s="45" t="s">
        <v>80</v>
      </c>
      <c r="C83" s="97" t="s">
        <v>413</v>
      </c>
      <c r="D83" s="97" t="s">
        <v>218</v>
      </c>
      <c r="E83" s="97" t="s">
        <v>337</v>
      </c>
      <c r="F83" s="98" t="s">
        <v>407</v>
      </c>
      <c r="G83" s="96" t="s">
        <v>412</v>
      </c>
      <c r="H83" s="99" t="s">
        <v>68</v>
      </c>
      <c r="I83" s="99" t="s">
        <v>69</v>
      </c>
      <c r="J83" s="45" t="s">
        <v>278</v>
      </c>
      <c r="K83" s="206" t="s">
        <v>25</v>
      </c>
      <c r="L83" s="46">
        <v>74</v>
      </c>
      <c r="M83" s="46"/>
      <c r="N83" s="46"/>
      <c r="O83" s="46"/>
      <c r="P83" s="46" t="s">
        <v>231</v>
      </c>
      <c r="Q83" s="46"/>
      <c r="R83" s="46"/>
      <c r="S83" s="129"/>
      <c r="T83" s="46"/>
    </row>
    <row r="84" spans="1:20" ht="165.75">
      <c r="A84" s="169">
        <v>84</v>
      </c>
      <c r="B84" s="45" t="s">
        <v>80</v>
      </c>
      <c r="C84" s="97" t="s">
        <v>413</v>
      </c>
      <c r="D84" s="97" t="s">
        <v>218</v>
      </c>
      <c r="E84" s="97" t="s">
        <v>196</v>
      </c>
      <c r="F84" s="98" t="s">
        <v>407</v>
      </c>
      <c r="G84" s="96" t="s">
        <v>412</v>
      </c>
      <c r="H84" s="174" t="s">
        <v>70</v>
      </c>
      <c r="I84" s="99" t="s">
        <v>71</v>
      </c>
      <c r="J84" s="45" t="s">
        <v>278</v>
      </c>
      <c r="K84" s="206" t="s">
        <v>29</v>
      </c>
      <c r="L84" s="46">
        <v>75</v>
      </c>
      <c r="M84" s="46"/>
      <c r="N84" s="46"/>
      <c r="O84" s="46"/>
      <c r="P84" s="46" t="s">
        <v>231</v>
      </c>
      <c r="Q84" s="46"/>
      <c r="R84" s="46"/>
      <c r="S84" s="129"/>
      <c r="T84" s="46"/>
    </row>
    <row r="85" spans="1:20" ht="165.75">
      <c r="A85" s="169">
        <v>85</v>
      </c>
      <c r="B85" s="45" t="s">
        <v>80</v>
      </c>
      <c r="C85" s="97" t="s">
        <v>858</v>
      </c>
      <c r="D85" s="97" t="s">
        <v>210</v>
      </c>
      <c r="E85" s="97" t="s">
        <v>425</v>
      </c>
      <c r="F85" s="98" t="s">
        <v>407</v>
      </c>
      <c r="G85" s="96" t="s">
        <v>412</v>
      </c>
      <c r="H85" s="99" t="s">
        <v>859</v>
      </c>
      <c r="I85" s="99" t="s">
        <v>860</v>
      </c>
      <c r="J85" s="45" t="s">
        <v>377</v>
      </c>
      <c r="K85" s="46"/>
      <c r="L85" s="46">
        <v>45</v>
      </c>
      <c r="M85" s="46"/>
      <c r="N85" s="46"/>
      <c r="O85" s="46"/>
      <c r="P85" s="46" t="s">
        <v>229</v>
      </c>
      <c r="Q85" s="46"/>
      <c r="R85" s="46"/>
      <c r="S85" s="129"/>
      <c r="T85" s="46"/>
    </row>
    <row r="86" spans="1:20" ht="178.5">
      <c r="A86" s="169">
        <v>86</v>
      </c>
      <c r="B86" s="45" t="s">
        <v>80</v>
      </c>
      <c r="C86" s="97" t="s">
        <v>861</v>
      </c>
      <c r="D86" s="97" t="s">
        <v>287</v>
      </c>
      <c r="E86" s="97" t="s">
        <v>415</v>
      </c>
      <c r="F86" s="98" t="s">
        <v>407</v>
      </c>
      <c r="G86" s="96" t="s">
        <v>412</v>
      </c>
      <c r="H86" s="99" t="s">
        <v>862</v>
      </c>
      <c r="I86" s="99" t="s">
        <v>863</v>
      </c>
      <c r="J86" s="45" t="s">
        <v>377</v>
      </c>
      <c r="K86" s="206" t="s">
        <v>39</v>
      </c>
      <c r="L86" s="46">
        <v>46</v>
      </c>
      <c r="M86" s="46"/>
      <c r="N86" s="46"/>
      <c r="O86" s="46"/>
      <c r="P86" s="46" t="s">
        <v>761</v>
      </c>
      <c r="Q86" s="46"/>
      <c r="R86" s="46"/>
      <c r="S86" s="129"/>
      <c r="T86" s="46"/>
    </row>
    <row r="87" spans="1:20" ht="140.25">
      <c r="A87" s="169">
        <v>87</v>
      </c>
      <c r="B87" s="45" t="s">
        <v>86</v>
      </c>
      <c r="C87" s="95" t="s">
        <v>289</v>
      </c>
      <c r="D87" s="95" t="s">
        <v>294</v>
      </c>
      <c r="E87" s="95" t="s">
        <v>181</v>
      </c>
      <c r="F87" s="96" t="s">
        <v>407</v>
      </c>
      <c r="G87" s="96" t="s">
        <v>408</v>
      </c>
      <c r="H87" s="105" t="s">
        <v>87</v>
      </c>
      <c r="I87" s="105" t="s">
        <v>88</v>
      </c>
      <c r="J87" s="45" t="s">
        <v>377</v>
      </c>
      <c r="K87" s="46" t="s">
        <v>55</v>
      </c>
      <c r="L87" s="46"/>
      <c r="M87" s="46"/>
      <c r="N87" s="46"/>
      <c r="O87" s="46"/>
      <c r="P87" s="46" t="s">
        <v>394</v>
      </c>
      <c r="Q87" s="46"/>
      <c r="R87" s="46"/>
      <c r="S87" s="129"/>
      <c r="T87" s="46"/>
    </row>
    <row r="88" spans="1:20" ht="90">
      <c r="A88" s="169">
        <v>88</v>
      </c>
      <c r="B88" s="45" t="s">
        <v>86</v>
      </c>
      <c r="C88" s="97" t="s">
        <v>89</v>
      </c>
      <c r="D88" s="97" t="s">
        <v>312</v>
      </c>
      <c r="E88" s="97" t="s">
        <v>415</v>
      </c>
      <c r="F88" s="98" t="s">
        <v>416</v>
      </c>
      <c r="G88" s="98" t="s">
        <v>412</v>
      </c>
      <c r="H88" s="99" t="s">
        <v>90</v>
      </c>
      <c r="I88" s="99" t="s">
        <v>91</v>
      </c>
      <c r="J88" s="45" t="s">
        <v>377</v>
      </c>
      <c r="K88" s="46" t="s">
        <v>169</v>
      </c>
      <c r="L88" s="46"/>
      <c r="M88" s="46"/>
      <c r="N88" s="46"/>
      <c r="O88" s="46"/>
      <c r="P88" s="46"/>
      <c r="Q88" s="46"/>
      <c r="R88" s="46"/>
      <c r="S88" s="129"/>
      <c r="T88" s="46"/>
    </row>
    <row r="89" spans="1:20" ht="202.5">
      <c r="A89" s="169">
        <v>89</v>
      </c>
      <c r="B89" s="45" t="s">
        <v>86</v>
      </c>
      <c r="C89" s="97" t="s">
        <v>92</v>
      </c>
      <c r="D89" s="97" t="s">
        <v>313</v>
      </c>
      <c r="E89" s="97" t="s">
        <v>423</v>
      </c>
      <c r="F89" s="98" t="s">
        <v>407</v>
      </c>
      <c r="G89" s="98" t="s">
        <v>408</v>
      </c>
      <c r="H89" s="99" t="s">
        <v>93</v>
      </c>
      <c r="I89" s="99" t="s">
        <v>94</v>
      </c>
      <c r="J89" s="45" t="s">
        <v>277</v>
      </c>
      <c r="K89" s="46" t="s">
        <v>13</v>
      </c>
      <c r="L89" s="46"/>
      <c r="M89" s="46"/>
      <c r="N89" s="46"/>
      <c r="O89" s="46"/>
      <c r="P89" s="46" t="s">
        <v>402</v>
      </c>
      <c r="Q89" s="46"/>
      <c r="R89" s="46"/>
      <c r="S89" s="129"/>
      <c r="T89" s="46"/>
    </row>
    <row r="90" spans="1:20" ht="146.25">
      <c r="A90" s="169">
        <v>90</v>
      </c>
      <c r="B90" s="45" t="s">
        <v>183</v>
      </c>
      <c r="C90" s="95" t="s">
        <v>890</v>
      </c>
      <c r="D90" s="95" t="s">
        <v>313</v>
      </c>
      <c r="E90" s="95" t="s">
        <v>323</v>
      </c>
      <c r="F90" s="96" t="s">
        <v>407</v>
      </c>
      <c r="G90" s="96" t="s">
        <v>412</v>
      </c>
      <c r="H90" s="105" t="s">
        <v>95</v>
      </c>
      <c r="I90" s="105" t="s">
        <v>96</v>
      </c>
      <c r="J90" s="45" t="s">
        <v>278</v>
      </c>
      <c r="K90" s="46" t="s">
        <v>917</v>
      </c>
      <c r="L90" s="46"/>
      <c r="M90" s="46"/>
      <c r="N90" s="46"/>
      <c r="O90" s="46"/>
      <c r="P90" s="46" t="s">
        <v>229</v>
      </c>
      <c r="Q90" s="46"/>
      <c r="R90" s="46"/>
      <c r="S90" s="129"/>
      <c r="T90" s="46"/>
    </row>
    <row r="91" spans="1:20" ht="101.25">
      <c r="A91" s="169">
        <v>91</v>
      </c>
      <c r="B91" s="45" t="s">
        <v>183</v>
      </c>
      <c r="C91" s="97" t="s">
        <v>890</v>
      </c>
      <c r="D91" s="97" t="s">
        <v>313</v>
      </c>
      <c r="E91" s="97" t="s">
        <v>415</v>
      </c>
      <c r="F91" s="98" t="s">
        <v>407</v>
      </c>
      <c r="G91" s="98" t="s">
        <v>412</v>
      </c>
      <c r="H91" s="99" t="s">
        <v>97</v>
      </c>
      <c r="I91" s="99" t="s">
        <v>98</v>
      </c>
      <c r="J91" s="45" t="s">
        <v>278</v>
      </c>
      <c r="K91" s="46" t="s">
        <v>918</v>
      </c>
      <c r="L91" s="46"/>
      <c r="M91" s="46"/>
      <c r="N91" s="46"/>
      <c r="O91" s="46"/>
      <c r="P91" s="46" t="s">
        <v>229</v>
      </c>
      <c r="Q91" s="46"/>
      <c r="R91" s="46"/>
      <c r="S91" s="129"/>
      <c r="T91" s="46"/>
    </row>
    <row r="92" spans="1:20" ht="127.5">
      <c r="A92" s="169">
        <v>92</v>
      </c>
      <c r="B92" s="45" t="s">
        <v>183</v>
      </c>
      <c r="C92" s="97" t="s">
        <v>99</v>
      </c>
      <c r="D92" s="97"/>
      <c r="E92" s="97"/>
      <c r="F92" s="98" t="s">
        <v>407</v>
      </c>
      <c r="G92" s="98" t="s">
        <v>412</v>
      </c>
      <c r="H92" s="99" t="s">
        <v>100</v>
      </c>
      <c r="I92" s="99" t="s">
        <v>101</v>
      </c>
      <c r="J92" s="45" t="s">
        <v>277</v>
      </c>
      <c r="K92" s="46" t="s">
        <v>919</v>
      </c>
      <c r="L92" s="46"/>
      <c r="M92" s="46"/>
      <c r="N92" s="46"/>
      <c r="O92" s="46"/>
      <c r="P92" s="46" t="s">
        <v>229</v>
      </c>
      <c r="Q92" s="46"/>
      <c r="R92" s="46"/>
      <c r="S92" s="129"/>
      <c r="T92" s="46"/>
    </row>
    <row r="93" spans="1:20" ht="38.25">
      <c r="A93" s="169">
        <v>93</v>
      </c>
      <c r="B93" s="45" t="s">
        <v>183</v>
      </c>
      <c r="C93" s="97" t="s">
        <v>858</v>
      </c>
      <c r="D93" s="97" t="s">
        <v>177</v>
      </c>
      <c r="E93" s="97" t="s">
        <v>287</v>
      </c>
      <c r="F93" s="98" t="s">
        <v>416</v>
      </c>
      <c r="G93" s="98" t="s">
        <v>412</v>
      </c>
      <c r="H93" s="99" t="s">
        <v>102</v>
      </c>
      <c r="I93" s="99" t="s">
        <v>103</v>
      </c>
      <c r="J93" s="45" t="s">
        <v>277</v>
      </c>
      <c r="K93" s="46"/>
      <c r="L93" s="46"/>
      <c r="M93" s="46" t="s">
        <v>487</v>
      </c>
      <c r="N93" s="46" t="s">
        <v>488</v>
      </c>
      <c r="O93" s="46"/>
      <c r="P93" s="46"/>
      <c r="Q93" s="46"/>
      <c r="R93" s="46"/>
      <c r="S93" s="129"/>
      <c r="T93" s="46"/>
    </row>
    <row r="94" spans="1:20" ht="191.25">
      <c r="A94" s="169">
        <v>94</v>
      </c>
      <c r="B94" s="45" t="s">
        <v>183</v>
      </c>
      <c r="C94" s="97" t="s">
        <v>858</v>
      </c>
      <c r="D94" s="97" t="s">
        <v>177</v>
      </c>
      <c r="E94" s="97" t="s">
        <v>295</v>
      </c>
      <c r="F94" s="98" t="s">
        <v>407</v>
      </c>
      <c r="G94" s="98" t="s">
        <v>412</v>
      </c>
      <c r="H94" s="99" t="s">
        <v>104</v>
      </c>
      <c r="I94" s="99" t="s">
        <v>105</v>
      </c>
      <c r="J94" s="45" t="s">
        <v>277</v>
      </c>
      <c r="K94" s="46" t="s">
        <v>920</v>
      </c>
      <c r="L94" s="46"/>
      <c r="M94" s="46"/>
      <c r="N94" s="46"/>
      <c r="O94" s="46"/>
      <c r="P94" s="46" t="s">
        <v>229</v>
      </c>
      <c r="Q94" s="46"/>
      <c r="R94" s="46"/>
      <c r="S94" s="129"/>
      <c r="T94" s="46"/>
    </row>
    <row r="95" spans="1:20" ht="90">
      <c r="A95" s="169">
        <v>95</v>
      </c>
      <c r="B95" s="45" t="s">
        <v>183</v>
      </c>
      <c r="C95" s="97" t="s">
        <v>296</v>
      </c>
      <c r="D95" s="97" t="s">
        <v>106</v>
      </c>
      <c r="E95" s="97" t="s">
        <v>107</v>
      </c>
      <c r="F95" s="98" t="s">
        <v>407</v>
      </c>
      <c r="G95" s="98" t="s">
        <v>412</v>
      </c>
      <c r="H95" s="99" t="s">
        <v>108</v>
      </c>
      <c r="I95" s="99" t="s">
        <v>109</v>
      </c>
      <c r="J95" s="45" t="s">
        <v>278</v>
      </c>
      <c r="K95" s="46" t="s">
        <v>47</v>
      </c>
      <c r="L95" s="46"/>
      <c r="M95" s="46"/>
      <c r="N95" s="46"/>
      <c r="O95" s="46"/>
      <c r="P95" s="46" t="s">
        <v>247</v>
      </c>
      <c r="Q95" s="46"/>
      <c r="R95" s="46"/>
      <c r="S95" s="129"/>
      <c r="T95" s="46"/>
    </row>
    <row r="96" spans="1:20" ht="382.5">
      <c r="A96" s="169">
        <v>96</v>
      </c>
      <c r="B96" s="45" t="s">
        <v>183</v>
      </c>
      <c r="C96" s="97" t="s">
        <v>890</v>
      </c>
      <c r="D96" s="97" t="s">
        <v>110</v>
      </c>
      <c r="E96" s="97" t="s">
        <v>111</v>
      </c>
      <c r="F96" s="98" t="s">
        <v>407</v>
      </c>
      <c r="G96" s="98" t="s">
        <v>412</v>
      </c>
      <c r="H96" s="99" t="s">
        <v>112</v>
      </c>
      <c r="I96" s="99" t="s">
        <v>113</v>
      </c>
      <c r="J96" s="45" t="s">
        <v>277</v>
      </c>
      <c r="K96" s="46" t="s">
        <v>921</v>
      </c>
      <c r="L96" s="46"/>
      <c r="M96" s="46"/>
      <c r="N96" s="46"/>
      <c r="O96" s="46"/>
      <c r="P96" s="46" t="s">
        <v>229</v>
      </c>
      <c r="Q96" s="46"/>
      <c r="R96" s="46"/>
      <c r="S96" s="129"/>
      <c r="T96" s="46"/>
    </row>
    <row r="97" spans="1:20" ht="405">
      <c r="A97" s="169">
        <v>97</v>
      </c>
      <c r="B97" s="45" t="s">
        <v>183</v>
      </c>
      <c r="C97" s="97" t="s">
        <v>114</v>
      </c>
      <c r="D97" s="97" t="s">
        <v>115</v>
      </c>
      <c r="E97" s="97" t="s">
        <v>116</v>
      </c>
      <c r="F97" s="98" t="s">
        <v>407</v>
      </c>
      <c r="G97" s="98" t="s">
        <v>412</v>
      </c>
      <c r="H97" s="99" t="s">
        <v>117</v>
      </c>
      <c r="I97" s="99" t="s">
        <v>118</v>
      </c>
      <c r="J97" s="45" t="s">
        <v>277</v>
      </c>
      <c r="K97" s="46" t="s">
        <v>922</v>
      </c>
      <c r="L97" s="46"/>
      <c r="M97" s="46"/>
      <c r="N97" s="46"/>
      <c r="O97" s="46"/>
      <c r="P97" s="46" t="s">
        <v>229</v>
      </c>
      <c r="Q97" s="46"/>
      <c r="R97" s="46"/>
      <c r="S97" s="129"/>
      <c r="T97" s="46"/>
    </row>
    <row r="98" spans="1:20" ht="51">
      <c r="A98" s="169">
        <v>98</v>
      </c>
      <c r="B98" s="45" t="s">
        <v>183</v>
      </c>
      <c r="C98" s="97" t="s">
        <v>119</v>
      </c>
      <c r="D98" s="97" t="s">
        <v>120</v>
      </c>
      <c r="E98" s="97" t="s">
        <v>121</v>
      </c>
      <c r="F98" s="98" t="s">
        <v>416</v>
      </c>
      <c r="G98" s="98" t="s">
        <v>412</v>
      </c>
      <c r="H98" s="99" t="s">
        <v>122</v>
      </c>
      <c r="I98" s="99"/>
      <c r="J98" s="45" t="s">
        <v>277</v>
      </c>
      <c r="K98" s="46"/>
      <c r="L98" s="46"/>
      <c r="M98" s="46" t="s">
        <v>487</v>
      </c>
      <c r="N98" s="46" t="s">
        <v>488</v>
      </c>
      <c r="O98" s="46"/>
      <c r="P98" s="46"/>
      <c r="Q98" s="46"/>
      <c r="R98" s="46"/>
      <c r="S98" s="129"/>
      <c r="T98" s="46"/>
    </row>
    <row r="99" spans="1:20" ht="157.5">
      <c r="A99" s="169">
        <v>99</v>
      </c>
      <c r="B99" s="45" t="s">
        <v>183</v>
      </c>
      <c r="C99" s="97" t="s">
        <v>858</v>
      </c>
      <c r="D99" s="97" t="s">
        <v>177</v>
      </c>
      <c r="E99" s="97" t="s">
        <v>283</v>
      </c>
      <c r="F99" s="98" t="s">
        <v>407</v>
      </c>
      <c r="G99" s="98" t="s">
        <v>412</v>
      </c>
      <c r="H99" s="99" t="s">
        <v>123</v>
      </c>
      <c r="I99" s="99"/>
      <c r="J99" s="45" t="s">
        <v>377</v>
      </c>
      <c r="K99" s="46" t="s">
        <v>59</v>
      </c>
      <c r="L99" s="46"/>
      <c r="M99" s="46"/>
      <c r="N99" s="46"/>
      <c r="O99" s="46"/>
      <c r="P99" s="46" t="s">
        <v>229</v>
      </c>
      <c r="Q99" s="46"/>
      <c r="R99" s="46"/>
      <c r="S99" s="147"/>
      <c r="T99" s="46"/>
    </row>
    <row r="100" spans="1:20" ht="102">
      <c r="A100" s="169">
        <v>100</v>
      </c>
      <c r="B100" s="45" t="s">
        <v>183</v>
      </c>
      <c r="C100" s="97" t="s">
        <v>858</v>
      </c>
      <c r="D100" s="97" t="s">
        <v>177</v>
      </c>
      <c r="E100" s="97" t="s">
        <v>124</v>
      </c>
      <c r="F100" s="98" t="s">
        <v>407</v>
      </c>
      <c r="G100" s="98" t="s">
        <v>412</v>
      </c>
      <c r="H100" s="99" t="s">
        <v>125</v>
      </c>
      <c r="I100" s="99" t="s">
        <v>126</v>
      </c>
      <c r="J100" s="45" t="s">
        <v>278</v>
      </c>
      <c r="K100" s="164" t="s">
        <v>60</v>
      </c>
      <c r="L100" s="46"/>
      <c r="M100" s="46"/>
      <c r="N100" s="46"/>
      <c r="O100" s="46"/>
      <c r="P100" s="46" t="s">
        <v>229</v>
      </c>
      <c r="Q100" s="46"/>
      <c r="R100" s="46"/>
      <c r="S100" s="147"/>
      <c r="T100" s="46"/>
    </row>
    <row r="101" spans="1:20" ht="114.75">
      <c r="A101" s="169">
        <v>101</v>
      </c>
      <c r="B101" s="45" t="s">
        <v>127</v>
      </c>
      <c r="C101" s="97" t="s">
        <v>786</v>
      </c>
      <c r="D101" s="97" t="s">
        <v>322</v>
      </c>
      <c r="E101" s="97" t="s">
        <v>176</v>
      </c>
      <c r="F101" s="98" t="s">
        <v>407</v>
      </c>
      <c r="G101" s="98" t="s">
        <v>408</v>
      </c>
      <c r="H101" s="99" t="s">
        <v>128</v>
      </c>
      <c r="I101" s="99" t="s">
        <v>129</v>
      </c>
      <c r="J101" s="45" t="s">
        <v>278</v>
      </c>
      <c r="K101" s="46" t="s">
        <v>0</v>
      </c>
      <c r="L101" s="46">
        <v>25</v>
      </c>
      <c r="M101" s="46"/>
      <c r="N101" s="46"/>
      <c r="O101" s="46"/>
      <c r="P101" s="46" t="s">
        <v>403</v>
      </c>
      <c r="Q101" s="46"/>
      <c r="R101" s="46"/>
      <c r="S101" s="129"/>
      <c r="T101" s="46"/>
    </row>
    <row r="102" spans="1:20" ht="114.75">
      <c r="A102" s="169">
        <v>102</v>
      </c>
      <c r="B102" s="45" t="s">
        <v>127</v>
      </c>
      <c r="C102" s="97" t="s">
        <v>130</v>
      </c>
      <c r="D102" s="97" t="s">
        <v>324</v>
      </c>
      <c r="E102" s="97" t="s">
        <v>221</v>
      </c>
      <c r="F102" s="98" t="s">
        <v>407</v>
      </c>
      <c r="G102" s="98" t="s">
        <v>408</v>
      </c>
      <c r="H102" s="99" t="s">
        <v>131</v>
      </c>
      <c r="I102" s="99" t="s">
        <v>129</v>
      </c>
      <c r="J102" s="45" t="s">
        <v>278</v>
      </c>
      <c r="K102" s="46" t="s">
        <v>0</v>
      </c>
      <c r="L102" s="46">
        <v>25</v>
      </c>
      <c r="M102" s="46"/>
      <c r="N102" s="46"/>
      <c r="O102" s="46"/>
      <c r="P102" s="46" t="s">
        <v>403</v>
      </c>
      <c r="Q102" s="46"/>
      <c r="R102" s="46"/>
      <c r="S102" s="129"/>
      <c r="T102" s="46"/>
    </row>
    <row r="103" spans="1:20" ht="369.75">
      <c r="A103" s="169">
        <v>103</v>
      </c>
      <c r="B103" s="45" t="s">
        <v>212</v>
      </c>
      <c r="C103" s="95" t="s">
        <v>132</v>
      </c>
      <c r="D103" s="95" t="s">
        <v>186</v>
      </c>
      <c r="E103" s="95" t="s">
        <v>133</v>
      </c>
      <c r="F103" s="96" t="s">
        <v>407</v>
      </c>
      <c r="G103" s="96" t="s">
        <v>408</v>
      </c>
      <c r="H103" s="105" t="s">
        <v>134</v>
      </c>
      <c r="I103" s="105" t="s">
        <v>135</v>
      </c>
      <c r="J103" s="45" t="s">
        <v>377</v>
      </c>
      <c r="K103" s="46" t="s">
        <v>484</v>
      </c>
      <c r="L103" s="46"/>
      <c r="M103" s="46"/>
      <c r="N103" s="46"/>
      <c r="O103" s="46"/>
      <c r="P103" s="46" t="s">
        <v>230</v>
      </c>
      <c r="Q103" s="46"/>
      <c r="R103" s="46"/>
      <c r="S103" s="129"/>
      <c r="T103" s="46"/>
    </row>
    <row r="104" spans="1:20" ht="165.75">
      <c r="A104" s="169">
        <v>104</v>
      </c>
      <c r="B104" s="45" t="s">
        <v>212</v>
      </c>
      <c r="C104" s="97" t="s">
        <v>132</v>
      </c>
      <c r="D104" s="97" t="s">
        <v>186</v>
      </c>
      <c r="E104" s="97" t="s">
        <v>136</v>
      </c>
      <c r="F104" s="98" t="s">
        <v>407</v>
      </c>
      <c r="G104" s="98" t="s">
        <v>408</v>
      </c>
      <c r="H104" s="99" t="s">
        <v>137</v>
      </c>
      <c r="I104" s="99" t="s">
        <v>138</v>
      </c>
      <c r="J104" s="45" t="s">
        <v>377</v>
      </c>
      <c r="K104" s="46" t="s">
        <v>485</v>
      </c>
      <c r="L104" s="46"/>
      <c r="M104" s="46"/>
      <c r="N104" s="46"/>
      <c r="O104" s="46"/>
      <c r="P104" s="46" t="s">
        <v>230</v>
      </c>
      <c r="Q104" s="46"/>
      <c r="R104" s="46"/>
      <c r="S104" s="129"/>
      <c r="T104" s="46"/>
    </row>
    <row r="105" spans="1:20" ht="25.5">
      <c r="A105" s="169">
        <v>105</v>
      </c>
      <c r="B105" s="45" t="s">
        <v>212</v>
      </c>
      <c r="C105" s="97" t="s">
        <v>305</v>
      </c>
      <c r="D105" s="97" t="s">
        <v>196</v>
      </c>
      <c r="E105" s="97" t="s">
        <v>288</v>
      </c>
      <c r="F105" s="98" t="s">
        <v>416</v>
      </c>
      <c r="G105" s="98" t="s">
        <v>408</v>
      </c>
      <c r="H105" s="99" t="s">
        <v>139</v>
      </c>
      <c r="I105" s="99" t="s">
        <v>139</v>
      </c>
      <c r="J105" s="45" t="s">
        <v>277</v>
      </c>
      <c r="K105" s="46"/>
      <c r="L105" s="46"/>
      <c r="M105" s="46" t="s">
        <v>487</v>
      </c>
      <c r="N105" s="46" t="s">
        <v>488</v>
      </c>
      <c r="O105" s="46"/>
      <c r="P105" s="46"/>
      <c r="Q105" s="46"/>
      <c r="R105" s="46"/>
      <c r="S105" s="129"/>
      <c r="T105" s="46"/>
    </row>
    <row r="106" spans="1:20" ht="12.75">
      <c r="A106" s="169">
        <v>106</v>
      </c>
      <c r="B106" s="45" t="s">
        <v>212</v>
      </c>
      <c r="C106" s="97" t="s">
        <v>776</v>
      </c>
      <c r="D106" s="97" t="s">
        <v>820</v>
      </c>
      <c r="E106" s="97" t="s">
        <v>287</v>
      </c>
      <c r="F106" s="98" t="s">
        <v>416</v>
      </c>
      <c r="G106" s="98" t="s">
        <v>408</v>
      </c>
      <c r="H106" s="99" t="s">
        <v>140</v>
      </c>
      <c r="I106" s="99" t="s">
        <v>140</v>
      </c>
      <c r="J106" s="45" t="s">
        <v>277</v>
      </c>
      <c r="K106" s="46" t="s">
        <v>492</v>
      </c>
      <c r="L106" s="46"/>
      <c r="M106" s="46" t="s">
        <v>487</v>
      </c>
      <c r="N106" s="46" t="s">
        <v>488</v>
      </c>
      <c r="O106" s="46"/>
      <c r="P106" s="46"/>
      <c r="Q106" s="46"/>
      <c r="R106" s="46"/>
      <c r="S106" s="129"/>
      <c r="T106" s="46"/>
    </row>
    <row r="107" spans="1:20" ht="146.25">
      <c r="A107" s="169">
        <v>107</v>
      </c>
      <c r="B107" s="45" t="s">
        <v>212</v>
      </c>
      <c r="C107" s="97" t="s">
        <v>776</v>
      </c>
      <c r="D107" s="97" t="s">
        <v>820</v>
      </c>
      <c r="E107" s="97" t="s">
        <v>295</v>
      </c>
      <c r="F107" s="98" t="s">
        <v>407</v>
      </c>
      <c r="G107" s="98" t="s">
        <v>408</v>
      </c>
      <c r="H107" s="99" t="s">
        <v>141</v>
      </c>
      <c r="I107" s="99" t="s">
        <v>142</v>
      </c>
      <c r="J107" s="45" t="s">
        <v>277</v>
      </c>
      <c r="K107" s="46" t="s">
        <v>451</v>
      </c>
      <c r="L107" s="46"/>
      <c r="M107" s="46"/>
      <c r="N107" s="46"/>
      <c r="O107" s="46"/>
      <c r="P107" s="46" t="s">
        <v>397</v>
      </c>
      <c r="Q107" s="46"/>
      <c r="R107" s="46"/>
      <c r="S107" s="129"/>
      <c r="T107" s="46"/>
    </row>
    <row r="108" spans="1:20" ht="38.25">
      <c r="A108" s="169">
        <v>108</v>
      </c>
      <c r="B108" s="45" t="s">
        <v>212</v>
      </c>
      <c r="C108" s="97" t="s">
        <v>224</v>
      </c>
      <c r="D108" s="97"/>
      <c r="E108" s="97"/>
      <c r="F108" s="98" t="s">
        <v>407</v>
      </c>
      <c r="G108" s="98" t="s">
        <v>408</v>
      </c>
      <c r="H108" s="99" t="s">
        <v>143</v>
      </c>
      <c r="I108" s="99" t="s">
        <v>144</v>
      </c>
      <c r="J108" s="45" t="s">
        <v>377</v>
      </c>
      <c r="K108" s="99" t="s">
        <v>49</v>
      </c>
      <c r="L108" s="46">
        <v>109</v>
      </c>
      <c r="M108" s="46"/>
      <c r="N108" s="46"/>
      <c r="O108" s="46"/>
      <c r="P108" s="46" t="s">
        <v>230</v>
      </c>
      <c r="Q108" s="46"/>
      <c r="R108" s="46"/>
      <c r="S108" s="129"/>
      <c r="T108" s="46"/>
    </row>
    <row r="109" spans="1:20" ht="38.25">
      <c r="A109" s="169">
        <v>109</v>
      </c>
      <c r="B109" s="45" t="s">
        <v>212</v>
      </c>
      <c r="C109" s="97" t="s">
        <v>224</v>
      </c>
      <c r="D109" s="97"/>
      <c r="E109" s="97"/>
      <c r="F109" s="98" t="s">
        <v>407</v>
      </c>
      <c r="G109" s="98" t="s">
        <v>408</v>
      </c>
      <c r="H109" s="99" t="s">
        <v>145</v>
      </c>
      <c r="I109" s="99" t="s">
        <v>146</v>
      </c>
      <c r="J109" s="45" t="s">
        <v>377</v>
      </c>
      <c r="K109" s="99" t="s">
        <v>49</v>
      </c>
      <c r="L109" s="46">
        <v>109</v>
      </c>
      <c r="M109" s="46"/>
      <c r="N109" s="46"/>
      <c r="O109" s="46"/>
      <c r="P109" s="46" t="s">
        <v>230</v>
      </c>
      <c r="Q109" s="46"/>
      <c r="R109" s="46"/>
      <c r="S109" s="129"/>
      <c r="T109" s="46"/>
    </row>
    <row r="110" spans="1:20" ht="38.25">
      <c r="A110" s="169">
        <v>110</v>
      </c>
      <c r="B110" s="45" t="s">
        <v>212</v>
      </c>
      <c r="C110" s="97" t="s">
        <v>224</v>
      </c>
      <c r="D110" s="97"/>
      <c r="E110" s="97"/>
      <c r="F110" s="98" t="s">
        <v>407</v>
      </c>
      <c r="G110" s="98" t="s">
        <v>408</v>
      </c>
      <c r="H110" s="99" t="s">
        <v>147</v>
      </c>
      <c r="I110" s="99" t="s">
        <v>148</v>
      </c>
      <c r="J110" s="45" t="s">
        <v>377</v>
      </c>
      <c r="K110" s="99" t="s">
        <v>49</v>
      </c>
      <c r="L110" s="46">
        <v>109</v>
      </c>
      <c r="M110" s="46"/>
      <c r="N110" s="46"/>
      <c r="O110" s="46"/>
      <c r="P110" s="46" t="s">
        <v>230</v>
      </c>
      <c r="Q110" s="46"/>
      <c r="R110" s="46"/>
      <c r="S110" s="129"/>
      <c r="T110" s="46"/>
    </row>
    <row r="111" spans="1:20" ht="213.75">
      <c r="A111" s="169">
        <v>111</v>
      </c>
      <c r="B111" s="45" t="s">
        <v>152</v>
      </c>
      <c r="C111" s="95" t="s">
        <v>149</v>
      </c>
      <c r="D111" s="95" t="s">
        <v>420</v>
      </c>
      <c r="E111" s="95" t="s">
        <v>227</v>
      </c>
      <c r="F111" s="96" t="s">
        <v>407</v>
      </c>
      <c r="G111" s="96" t="s">
        <v>408</v>
      </c>
      <c r="H111" s="105" t="s">
        <v>150</v>
      </c>
      <c r="I111" s="105" t="s">
        <v>211</v>
      </c>
      <c r="J111" s="45" t="s">
        <v>377</v>
      </c>
      <c r="K111" s="206" t="s">
        <v>915</v>
      </c>
      <c r="L111" s="46"/>
      <c r="M111" s="46"/>
      <c r="N111" s="46"/>
      <c r="O111" s="46"/>
      <c r="P111" s="46" t="s">
        <v>213</v>
      </c>
      <c r="Q111" s="46"/>
      <c r="R111" s="46"/>
      <c r="S111" s="129"/>
      <c r="T111" s="46"/>
    </row>
    <row r="112" spans="1:20" ht="331.5">
      <c r="A112" s="169">
        <v>112</v>
      </c>
      <c r="B112" s="45" t="s">
        <v>152</v>
      </c>
      <c r="C112" s="97" t="s">
        <v>296</v>
      </c>
      <c r="D112" s="97" t="s">
        <v>285</v>
      </c>
      <c r="E112" s="97" t="s">
        <v>310</v>
      </c>
      <c r="F112" s="98" t="s">
        <v>407</v>
      </c>
      <c r="G112" s="98" t="s">
        <v>408</v>
      </c>
      <c r="H112" s="99" t="s">
        <v>151</v>
      </c>
      <c r="I112" s="99" t="s">
        <v>211</v>
      </c>
      <c r="J112" s="45" t="s">
        <v>278</v>
      </c>
      <c r="K112" s="99" t="s">
        <v>482</v>
      </c>
      <c r="L112" s="46"/>
      <c r="M112" s="46"/>
      <c r="N112" s="46"/>
      <c r="O112" s="46"/>
      <c r="P112" s="46" t="s">
        <v>247</v>
      </c>
      <c r="Q112" s="46"/>
      <c r="R112" s="46"/>
      <c r="S112" s="129"/>
      <c r="T112" s="46"/>
    </row>
    <row r="113" spans="1:20" ht="89.25">
      <c r="A113" s="169">
        <v>113</v>
      </c>
      <c r="B113" s="45" t="s">
        <v>152</v>
      </c>
      <c r="C113" s="97" t="s">
        <v>224</v>
      </c>
      <c r="D113" s="97" t="s">
        <v>426</v>
      </c>
      <c r="E113" s="97" t="s">
        <v>302</v>
      </c>
      <c r="F113" s="98" t="s">
        <v>407</v>
      </c>
      <c r="G113" s="98" t="s">
        <v>408</v>
      </c>
      <c r="H113" s="99" t="s">
        <v>427</v>
      </c>
      <c r="I113" s="99" t="s">
        <v>211</v>
      </c>
      <c r="J113" s="45" t="s">
        <v>277</v>
      </c>
      <c r="K113" s="209" t="s">
        <v>30</v>
      </c>
      <c r="L113" s="46"/>
      <c r="M113" s="46"/>
      <c r="N113" s="46"/>
      <c r="O113" s="46"/>
      <c r="P113" s="46" t="s">
        <v>231</v>
      </c>
      <c r="Q113" s="46"/>
      <c r="R113" s="46"/>
      <c r="S113" s="129"/>
      <c r="T113" s="46"/>
    </row>
    <row r="114" spans="1:20" ht="89.25">
      <c r="A114" s="169">
        <v>114</v>
      </c>
      <c r="B114" s="45" t="s">
        <v>152</v>
      </c>
      <c r="C114" s="97" t="s">
        <v>224</v>
      </c>
      <c r="D114" s="97" t="s">
        <v>426</v>
      </c>
      <c r="E114" s="97" t="s">
        <v>423</v>
      </c>
      <c r="F114" s="98" t="s">
        <v>407</v>
      </c>
      <c r="G114" s="98" t="s">
        <v>408</v>
      </c>
      <c r="H114" s="99" t="s">
        <v>428</v>
      </c>
      <c r="I114" s="99" t="s">
        <v>211</v>
      </c>
      <c r="J114" s="45" t="s">
        <v>277</v>
      </c>
      <c r="K114" s="209" t="s">
        <v>31</v>
      </c>
      <c r="L114" s="46"/>
      <c r="M114" s="46"/>
      <c r="N114" s="46"/>
      <c r="O114" s="46"/>
      <c r="P114" s="46" t="s">
        <v>231</v>
      </c>
      <c r="Q114" s="46"/>
      <c r="R114" s="46"/>
      <c r="S114" s="129"/>
      <c r="T114" s="46"/>
    </row>
    <row r="115" spans="1:20" ht="180">
      <c r="A115" s="169">
        <v>115</v>
      </c>
      <c r="B115" s="45" t="s">
        <v>152</v>
      </c>
      <c r="C115" s="97" t="s">
        <v>160</v>
      </c>
      <c r="D115" s="97" t="s">
        <v>292</v>
      </c>
      <c r="E115" s="97" t="s">
        <v>323</v>
      </c>
      <c r="F115" s="98" t="s">
        <v>407</v>
      </c>
      <c r="G115" s="98" t="s">
        <v>408</v>
      </c>
      <c r="H115" s="99" t="s">
        <v>429</v>
      </c>
      <c r="I115" s="99" t="s">
        <v>211</v>
      </c>
      <c r="J115" s="45" t="s">
        <v>377</v>
      </c>
      <c r="K115" s="206" t="s">
        <v>42</v>
      </c>
      <c r="L115" s="46"/>
      <c r="M115" s="46"/>
      <c r="N115" s="46"/>
      <c r="O115" s="46"/>
      <c r="P115" s="46" t="s">
        <v>761</v>
      </c>
      <c r="Q115" s="46"/>
      <c r="R115" s="46"/>
      <c r="S115" s="129"/>
      <c r="T115" s="46"/>
    </row>
    <row r="116" spans="1:20" ht="409.5">
      <c r="A116" s="169">
        <v>116</v>
      </c>
      <c r="B116" s="45" t="s">
        <v>152</v>
      </c>
      <c r="C116" s="97" t="s">
        <v>424</v>
      </c>
      <c r="D116" s="97" t="s">
        <v>214</v>
      </c>
      <c r="E116" s="97" t="s">
        <v>330</v>
      </c>
      <c r="F116" s="98" t="s">
        <v>407</v>
      </c>
      <c r="G116" s="98" t="s">
        <v>408</v>
      </c>
      <c r="H116" s="99" t="s">
        <v>430</v>
      </c>
      <c r="I116" s="99" t="s">
        <v>211</v>
      </c>
      <c r="J116" s="45" t="s">
        <v>277</v>
      </c>
      <c r="K116" s="46" t="s">
        <v>7</v>
      </c>
      <c r="L116" s="46"/>
      <c r="M116" s="46"/>
      <c r="N116" s="46"/>
      <c r="O116" s="46"/>
      <c r="P116" s="46" t="s">
        <v>395</v>
      </c>
      <c r="Q116" s="46"/>
      <c r="R116" s="46"/>
      <c r="S116" s="129"/>
      <c r="T116" s="46"/>
    </row>
    <row r="117" spans="1:20" ht="157.5">
      <c r="A117" s="169">
        <v>117</v>
      </c>
      <c r="B117" s="45" t="s">
        <v>152</v>
      </c>
      <c r="C117" s="97" t="s">
        <v>424</v>
      </c>
      <c r="D117" s="97" t="s">
        <v>308</v>
      </c>
      <c r="E117" s="97" t="s">
        <v>206</v>
      </c>
      <c r="F117" s="98" t="s">
        <v>407</v>
      </c>
      <c r="G117" s="98" t="s">
        <v>408</v>
      </c>
      <c r="H117" s="99" t="s">
        <v>431</v>
      </c>
      <c r="I117" s="99" t="s">
        <v>211</v>
      </c>
      <c r="J117" s="45" t="s">
        <v>278</v>
      </c>
      <c r="K117" s="46" t="s">
        <v>8</v>
      </c>
      <c r="L117" s="46"/>
      <c r="M117" s="46"/>
      <c r="N117" s="46"/>
      <c r="O117" s="46"/>
      <c r="P117" s="46" t="s">
        <v>395</v>
      </c>
      <c r="Q117" s="46"/>
      <c r="R117" s="46"/>
      <c r="S117" s="129"/>
      <c r="T117" s="46"/>
    </row>
    <row r="118" spans="1:20" ht="114.75">
      <c r="A118" s="169">
        <v>118</v>
      </c>
      <c r="B118" s="45" t="s">
        <v>152</v>
      </c>
      <c r="C118" s="97" t="s">
        <v>432</v>
      </c>
      <c r="D118" s="97" t="s">
        <v>409</v>
      </c>
      <c r="E118" s="97" t="s">
        <v>409</v>
      </c>
      <c r="F118" s="98" t="s">
        <v>407</v>
      </c>
      <c r="G118" s="98" t="s">
        <v>408</v>
      </c>
      <c r="H118" s="99" t="s">
        <v>433</v>
      </c>
      <c r="I118" s="99" t="s">
        <v>211</v>
      </c>
      <c r="J118" s="45" t="s">
        <v>278</v>
      </c>
      <c r="K118" s="103" t="s">
        <v>9</v>
      </c>
      <c r="L118" s="46"/>
      <c r="M118" s="46"/>
      <c r="N118" s="46"/>
      <c r="O118" s="46"/>
      <c r="P118" s="46" t="s">
        <v>395</v>
      </c>
      <c r="Q118" s="46"/>
      <c r="R118" s="46"/>
      <c r="S118" s="129"/>
      <c r="T118" s="46"/>
    </row>
    <row r="119" spans="1:20" ht="76.5">
      <c r="A119" s="169">
        <v>119</v>
      </c>
      <c r="B119" s="45" t="s">
        <v>152</v>
      </c>
      <c r="C119" s="97" t="s">
        <v>434</v>
      </c>
      <c r="D119" s="97" t="s">
        <v>330</v>
      </c>
      <c r="E119" s="97" t="s">
        <v>343</v>
      </c>
      <c r="F119" s="98" t="s">
        <v>407</v>
      </c>
      <c r="G119" s="98" t="s">
        <v>408</v>
      </c>
      <c r="H119" s="99" t="s">
        <v>435</v>
      </c>
      <c r="I119" s="99" t="s">
        <v>211</v>
      </c>
      <c r="J119" s="45" t="s">
        <v>277</v>
      </c>
      <c r="K119" s="205" t="s">
        <v>10</v>
      </c>
      <c r="L119" s="46"/>
      <c r="M119" s="46"/>
      <c r="N119" s="46"/>
      <c r="O119" s="46"/>
      <c r="P119" s="46" t="s">
        <v>395</v>
      </c>
      <c r="Q119" s="46"/>
      <c r="R119" s="46"/>
      <c r="S119" s="129"/>
      <c r="T119" s="46"/>
    </row>
    <row r="120" spans="1:20" ht="409.5">
      <c r="A120" s="169">
        <v>120</v>
      </c>
      <c r="B120" s="45" t="s">
        <v>152</v>
      </c>
      <c r="C120" s="97" t="s">
        <v>776</v>
      </c>
      <c r="D120" s="97" t="s">
        <v>193</v>
      </c>
      <c r="E120" s="97" t="s">
        <v>425</v>
      </c>
      <c r="F120" s="98" t="s">
        <v>407</v>
      </c>
      <c r="G120" s="98" t="s">
        <v>408</v>
      </c>
      <c r="H120" s="99" t="s">
        <v>436</v>
      </c>
      <c r="I120" s="99" t="s">
        <v>211</v>
      </c>
      <c r="J120" s="99" t="s">
        <v>277</v>
      </c>
      <c r="K120" s="102" t="s">
        <v>452</v>
      </c>
      <c r="L120" s="46"/>
      <c r="M120" s="46"/>
      <c r="N120" s="46"/>
      <c r="O120" s="46"/>
      <c r="P120" s="46" t="s">
        <v>397</v>
      </c>
      <c r="Q120" s="46"/>
      <c r="R120" s="46"/>
      <c r="S120" s="129"/>
      <c r="T120" s="46"/>
    </row>
    <row r="121" spans="1:20" ht="78.75">
      <c r="A121" s="169">
        <v>121</v>
      </c>
      <c r="B121" s="45" t="s">
        <v>152</v>
      </c>
      <c r="C121" s="97" t="s">
        <v>776</v>
      </c>
      <c r="D121" s="97" t="s">
        <v>335</v>
      </c>
      <c r="E121" s="97" t="s">
        <v>291</v>
      </c>
      <c r="F121" s="98" t="s">
        <v>407</v>
      </c>
      <c r="G121" s="98" t="s">
        <v>408</v>
      </c>
      <c r="H121" s="99" t="s">
        <v>437</v>
      </c>
      <c r="I121" s="99" t="s">
        <v>211</v>
      </c>
      <c r="J121" s="99" t="s">
        <v>277</v>
      </c>
      <c r="K121" s="46" t="s">
        <v>453</v>
      </c>
      <c r="L121" s="46"/>
      <c r="M121" s="46"/>
      <c r="N121" s="46"/>
      <c r="O121" s="46"/>
      <c r="P121" s="46" t="s">
        <v>397</v>
      </c>
      <c r="Q121" s="46"/>
      <c r="R121" s="46"/>
      <c r="S121" s="129"/>
      <c r="T121" s="46"/>
    </row>
    <row r="122" spans="1:20" ht="89.25">
      <c r="A122" s="169">
        <v>122</v>
      </c>
      <c r="B122" s="45" t="s">
        <v>152</v>
      </c>
      <c r="C122" s="97" t="s">
        <v>314</v>
      </c>
      <c r="D122" s="97" t="s">
        <v>208</v>
      </c>
      <c r="E122" s="97" t="s">
        <v>426</v>
      </c>
      <c r="F122" s="98" t="s">
        <v>407</v>
      </c>
      <c r="G122" s="98" t="s">
        <v>408</v>
      </c>
      <c r="H122" s="99" t="s">
        <v>438</v>
      </c>
      <c r="I122" s="99" t="s">
        <v>211</v>
      </c>
      <c r="J122" s="99" t="s">
        <v>277</v>
      </c>
      <c r="K122" s="46" t="s">
        <v>51</v>
      </c>
      <c r="L122" s="46"/>
      <c r="M122" s="46"/>
      <c r="N122" s="46"/>
      <c r="O122" s="46"/>
      <c r="P122" s="46" t="s">
        <v>394</v>
      </c>
      <c r="Q122" s="46"/>
      <c r="R122" s="46"/>
      <c r="S122" s="129"/>
      <c r="T122" s="46"/>
    </row>
    <row r="123" spans="1:20" ht="157.5">
      <c r="A123" s="169">
        <v>123</v>
      </c>
      <c r="B123" s="45" t="s">
        <v>152</v>
      </c>
      <c r="C123" s="97" t="s">
        <v>184</v>
      </c>
      <c r="D123" s="97" t="s">
        <v>208</v>
      </c>
      <c r="E123" s="97" t="s">
        <v>304</v>
      </c>
      <c r="F123" s="98" t="s">
        <v>407</v>
      </c>
      <c r="G123" s="98" t="s">
        <v>408</v>
      </c>
      <c r="H123" s="99" t="s">
        <v>439</v>
      </c>
      <c r="I123" s="99" t="s">
        <v>211</v>
      </c>
      <c r="J123" s="99" t="s">
        <v>278</v>
      </c>
      <c r="K123" s="46" t="s">
        <v>52</v>
      </c>
      <c r="L123" s="46"/>
      <c r="M123" s="46"/>
      <c r="N123" s="46"/>
      <c r="O123" s="46"/>
      <c r="P123" s="46" t="s">
        <v>394</v>
      </c>
      <c r="Q123" s="46"/>
      <c r="R123" s="46"/>
      <c r="S123" s="129"/>
      <c r="T123" s="46"/>
    </row>
    <row r="124" spans="1:20" ht="270">
      <c r="A124" s="169">
        <v>124</v>
      </c>
      <c r="B124" s="45" t="s">
        <v>152</v>
      </c>
      <c r="C124" s="97" t="s">
        <v>794</v>
      </c>
      <c r="D124" s="97" t="s">
        <v>325</v>
      </c>
      <c r="E124" s="97" t="s">
        <v>411</v>
      </c>
      <c r="F124" s="98" t="s">
        <v>407</v>
      </c>
      <c r="G124" s="98" t="s">
        <v>408</v>
      </c>
      <c r="H124" s="99" t="s">
        <v>440</v>
      </c>
      <c r="I124" s="99" t="s">
        <v>211</v>
      </c>
      <c r="J124" s="99" t="s">
        <v>278</v>
      </c>
      <c r="K124" s="206" t="s">
        <v>32</v>
      </c>
      <c r="L124" s="46"/>
      <c r="M124" s="46"/>
      <c r="N124" s="46"/>
      <c r="O124" s="46"/>
      <c r="P124" s="46" t="s">
        <v>231</v>
      </c>
      <c r="Q124" s="46"/>
      <c r="R124" s="46"/>
      <c r="S124" s="129"/>
      <c r="T124" s="46"/>
    </row>
    <row r="125" spans="1:20" ht="25.5">
      <c r="A125" s="169">
        <v>125</v>
      </c>
      <c r="B125" s="99" t="s">
        <v>225</v>
      </c>
      <c r="C125" s="95" t="s">
        <v>441</v>
      </c>
      <c r="D125" s="95" t="s">
        <v>207</v>
      </c>
      <c r="E125" s="95" t="s">
        <v>326</v>
      </c>
      <c r="F125" s="96" t="s">
        <v>416</v>
      </c>
      <c r="G125" s="96" t="s">
        <v>408</v>
      </c>
      <c r="H125" s="105" t="s">
        <v>442</v>
      </c>
      <c r="I125" s="105" t="s">
        <v>443</v>
      </c>
      <c r="J125" s="99" t="s">
        <v>277</v>
      </c>
      <c r="K125" s="46"/>
      <c r="L125" s="46"/>
      <c r="M125" s="46" t="s">
        <v>487</v>
      </c>
      <c r="N125" s="46" t="s">
        <v>488</v>
      </c>
      <c r="O125" s="46"/>
      <c r="P125" s="46"/>
      <c r="Q125" s="46"/>
      <c r="R125" s="46"/>
      <c r="S125" s="129"/>
      <c r="T125" s="46"/>
    </row>
    <row r="126" spans="1:20" ht="25.5">
      <c r="A126" s="169">
        <v>126</v>
      </c>
      <c r="B126" s="99" t="s">
        <v>225</v>
      </c>
      <c r="C126" s="97" t="s">
        <v>444</v>
      </c>
      <c r="D126" s="97" t="s">
        <v>445</v>
      </c>
      <c r="E126" s="97" t="s">
        <v>283</v>
      </c>
      <c r="F126" s="98" t="s">
        <v>416</v>
      </c>
      <c r="G126" s="98" t="s">
        <v>408</v>
      </c>
      <c r="H126" s="105" t="s">
        <v>446</v>
      </c>
      <c r="I126" s="105" t="s">
        <v>447</v>
      </c>
      <c r="J126" s="99" t="s">
        <v>277</v>
      </c>
      <c r="K126" s="104"/>
      <c r="L126" s="46"/>
      <c r="M126" s="46" t="s">
        <v>487</v>
      </c>
      <c r="N126" s="46" t="s">
        <v>488</v>
      </c>
      <c r="O126" s="46"/>
      <c r="P126" s="46"/>
      <c r="Q126" s="46"/>
      <c r="R126" s="46"/>
      <c r="S126" s="129"/>
      <c r="T126" s="46"/>
    </row>
    <row r="127" spans="1:20" ht="191.25">
      <c r="A127" s="169">
        <v>127</v>
      </c>
      <c r="B127" s="99" t="s">
        <v>225</v>
      </c>
      <c r="C127" s="97" t="s">
        <v>448</v>
      </c>
      <c r="D127" s="97" t="s">
        <v>449</v>
      </c>
      <c r="E127" s="97" t="s">
        <v>323</v>
      </c>
      <c r="F127" s="98" t="s">
        <v>416</v>
      </c>
      <c r="G127" s="98" t="s">
        <v>408</v>
      </c>
      <c r="H127" s="99" t="s">
        <v>456</v>
      </c>
      <c r="I127" s="99" t="s">
        <v>457</v>
      </c>
      <c r="J127" s="99" t="s">
        <v>278</v>
      </c>
      <c r="K127" s="104" t="s">
        <v>54</v>
      </c>
      <c r="L127" s="46"/>
      <c r="M127" s="46"/>
      <c r="N127" s="46"/>
      <c r="O127" s="46"/>
      <c r="P127" s="46" t="s">
        <v>394</v>
      </c>
      <c r="Q127" s="46"/>
      <c r="R127" s="46"/>
      <c r="S127" s="129"/>
      <c r="T127" s="46"/>
    </row>
    <row r="128" spans="1:20" ht="382.5">
      <c r="A128" s="169">
        <v>128</v>
      </c>
      <c r="B128" s="99" t="s">
        <v>153</v>
      </c>
      <c r="C128" s="95" t="s">
        <v>216</v>
      </c>
      <c r="D128" s="95" t="s">
        <v>311</v>
      </c>
      <c r="E128" s="95" t="s">
        <v>414</v>
      </c>
      <c r="F128" s="96" t="s">
        <v>407</v>
      </c>
      <c r="G128" s="96" t="s">
        <v>412</v>
      </c>
      <c r="H128" s="105" t="s">
        <v>458</v>
      </c>
      <c r="I128" s="105" t="s">
        <v>459</v>
      </c>
      <c r="J128" s="99" t="s">
        <v>377</v>
      </c>
      <c r="K128" s="123" t="s">
        <v>454</v>
      </c>
      <c r="L128" s="46"/>
      <c r="M128" s="46"/>
      <c r="N128" s="46"/>
      <c r="O128" s="46"/>
      <c r="P128" s="46" t="s">
        <v>397</v>
      </c>
      <c r="Q128" s="46"/>
      <c r="R128" s="46"/>
      <c r="S128" s="129"/>
      <c r="T128" s="46"/>
    </row>
    <row r="129" spans="1:20" ht="51">
      <c r="A129" s="169">
        <v>129</v>
      </c>
      <c r="B129" s="99" t="s">
        <v>153</v>
      </c>
      <c r="C129" s="97" t="s">
        <v>293</v>
      </c>
      <c r="D129" s="97" t="s">
        <v>301</v>
      </c>
      <c r="E129" s="97" t="s">
        <v>421</v>
      </c>
      <c r="F129" s="98" t="s">
        <v>416</v>
      </c>
      <c r="G129" s="98" t="s">
        <v>412</v>
      </c>
      <c r="H129" s="99" t="s">
        <v>460</v>
      </c>
      <c r="I129" s="99" t="s">
        <v>461</v>
      </c>
      <c r="J129" s="99" t="s">
        <v>278</v>
      </c>
      <c r="K129" s="104" t="s">
        <v>489</v>
      </c>
      <c r="L129" s="46"/>
      <c r="M129" s="46" t="s">
        <v>487</v>
      </c>
      <c r="N129" s="46" t="s">
        <v>488</v>
      </c>
      <c r="O129" s="46"/>
      <c r="P129" s="46"/>
      <c r="Q129" s="46"/>
      <c r="R129" s="46"/>
      <c r="S129" s="129"/>
      <c r="T129" s="46"/>
    </row>
    <row r="130" spans="1:20" ht="157.5">
      <c r="A130" s="169">
        <v>130</v>
      </c>
      <c r="B130" s="99" t="s">
        <v>153</v>
      </c>
      <c r="C130" s="97" t="s">
        <v>204</v>
      </c>
      <c r="D130" s="97" t="s">
        <v>181</v>
      </c>
      <c r="E130" s="97" t="s">
        <v>341</v>
      </c>
      <c r="F130" s="98" t="s">
        <v>407</v>
      </c>
      <c r="G130" s="98" t="s">
        <v>412</v>
      </c>
      <c r="H130" s="99" t="s">
        <v>462</v>
      </c>
      <c r="I130" s="99" t="s">
        <v>463</v>
      </c>
      <c r="J130" s="99" t="s">
        <v>377</v>
      </c>
      <c r="K130" s="108" t="s">
        <v>1</v>
      </c>
      <c r="L130" s="46"/>
      <c r="M130" s="46"/>
      <c r="N130" s="46"/>
      <c r="O130" s="46"/>
      <c r="P130" s="46" t="s">
        <v>400</v>
      </c>
      <c r="Q130" s="46"/>
      <c r="R130" s="46"/>
      <c r="S130" s="129"/>
      <c r="T130" s="46"/>
    </row>
    <row r="131" spans="1:20" ht="153">
      <c r="A131" s="169">
        <v>131</v>
      </c>
      <c r="B131" s="99" t="s">
        <v>153</v>
      </c>
      <c r="C131" s="97" t="s">
        <v>204</v>
      </c>
      <c r="D131" s="97" t="s">
        <v>181</v>
      </c>
      <c r="E131" s="97" t="s">
        <v>335</v>
      </c>
      <c r="F131" s="98" t="s">
        <v>416</v>
      </c>
      <c r="G131" s="98" t="s">
        <v>412</v>
      </c>
      <c r="H131" s="99" t="s">
        <v>464</v>
      </c>
      <c r="I131" s="99" t="s">
        <v>465</v>
      </c>
      <c r="J131" s="99" t="s">
        <v>377</v>
      </c>
      <c r="K131" s="46" t="s">
        <v>490</v>
      </c>
      <c r="L131" s="46"/>
      <c r="M131" s="46"/>
      <c r="N131" s="46"/>
      <c r="O131" s="46"/>
      <c r="P131" s="46"/>
      <c r="Q131" s="46"/>
      <c r="R131" s="46"/>
      <c r="S131" s="129"/>
      <c r="T131" s="46"/>
    </row>
    <row r="132" spans="1:20" ht="140.25">
      <c r="A132" s="169">
        <v>132</v>
      </c>
      <c r="B132" s="99" t="s">
        <v>153</v>
      </c>
      <c r="C132" s="97" t="s">
        <v>204</v>
      </c>
      <c r="D132" s="97" t="s">
        <v>415</v>
      </c>
      <c r="E132" s="97" t="s">
        <v>332</v>
      </c>
      <c r="F132" s="98" t="s">
        <v>407</v>
      </c>
      <c r="G132" s="98" t="s">
        <v>412</v>
      </c>
      <c r="H132" s="99" t="s">
        <v>466</v>
      </c>
      <c r="I132" s="99" t="s">
        <v>463</v>
      </c>
      <c r="J132" s="99" t="s">
        <v>377</v>
      </c>
      <c r="K132" s="46" t="s">
        <v>2</v>
      </c>
      <c r="L132" s="46"/>
      <c r="M132" s="46"/>
      <c r="N132" s="46"/>
      <c r="O132" s="46"/>
      <c r="P132" s="46" t="s">
        <v>400</v>
      </c>
      <c r="Q132" s="46"/>
      <c r="R132" s="46"/>
      <c r="S132" s="129"/>
      <c r="T132" s="46"/>
    </row>
    <row r="133" spans="1:20" ht="90">
      <c r="A133" s="169">
        <v>133</v>
      </c>
      <c r="B133" s="99" t="s">
        <v>153</v>
      </c>
      <c r="C133" s="97" t="s">
        <v>204</v>
      </c>
      <c r="D133" s="97" t="s">
        <v>197</v>
      </c>
      <c r="E133" s="97" t="s">
        <v>299</v>
      </c>
      <c r="F133" s="98" t="s">
        <v>407</v>
      </c>
      <c r="G133" s="98" t="s">
        <v>412</v>
      </c>
      <c r="H133" s="99" t="s">
        <v>467</v>
      </c>
      <c r="I133" s="99" t="s">
        <v>465</v>
      </c>
      <c r="J133" s="99" t="s">
        <v>377</v>
      </c>
      <c r="K133" s="46" t="s">
        <v>3</v>
      </c>
      <c r="L133" s="46"/>
      <c r="M133" s="46"/>
      <c r="N133" s="46"/>
      <c r="O133" s="46"/>
      <c r="P133" s="46" t="s">
        <v>400</v>
      </c>
      <c r="Q133" s="46"/>
      <c r="R133" s="46"/>
      <c r="S133" s="129"/>
      <c r="T133" s="46"/>
    </row>
    <row r="134" spans="1:20" ht="38.25">
      <c r="A134" s="169">
        <v>134</v>
      </c>
      <c r="B134" s="99" t="s">
        <v>153</v>
      </c>
      <c r="C134" s="97" t="s">
        <v>204</v>
      </c>
      <c r="D134" s="97" t="s">
        <v>197</v>
      </c>
      <c r="E134" s="97" t="s">
        <v>321</v>
      </c>
      <c r="F134" s="98" t="s">
        <v>407</v>
      </c>
      <c r="G134" s="98" t="s">
        <v>412</v>
      </c>
      <c r="H134" s="99" t="s">
        <v>468</v>
      </c>
      <c r="I134" s="99" t="s">
        <v>469</v>
      </c>
      <c r="J134" s="45" t="s">
        <v>277</v>
      </c>
      <c r="K134" s="46" t="s">
        <v>4</v>
      </c>
      <c r="L134" s="46"/>
      <c r="M134" s="46"/>
      <c r="N134" s="46"/>
      <c r="O134" s="46"/>
      <c r="P134" s="46" t="s">
        <v>400</v>
      </c>
      <c r="Q134" s="46"/>
      <c r="R134" s="46"/>
      <c r="S134" s="129"/>
      <c r="T134" s="46"/>
    </row>
    <row r="135" spans="1:20" ht="114.75">
      <c r="A135" s="169">
        <v>135</v>
      </c>
      <c r="B135" s="99" t="s">
        <v>153</v>
      </c>
      <c r="C135" s="97" t="s">
        <v>424</v>
      </c>
      <c r="D135" s="97" t="s">
        <v>308</v>
      </c>
      <c r="E135" s="97" t="s">
        <v>179</v>
      </c>
      <c r="F135" s="98" t="s">
        <v>407</v>
      </c>
      <c r="G135" s="98" t="s">
        <v>412</v>
      </c>
      <c r="H135" s="99" t="s">
        <v>470</v>
      </c>
      <c r="I135" s="99" t="s">
        <v>471</v>
      </c>
      <c r="J135" s="105" t="s">
        <v>377</v>
      </c>
      <c r="K135" s="105" t="s">
        <v>11</v>
      </c>
      <c r="L135" s="105"/>
      <c r="M135" s="105"/>
      <c r="N135" s="46"/>
      <c r="O135" s="105"/>
      <c r="P135" s="46" t="s">
        <v>395</v>
      </c>
      <c r="Q135" s="46"/>
      <c r="R135" s="46"/>
      <c r="S135" s="129"/>
      <c r="T135" s="46"/>
    </row>
    <row r="136" spans="1:16" s="105" customFormat="1" ht="89.25">
      <c r="A136" s="176">
        <v>136</v>
      </c>
      <c r="B136" s="99" t="s">
        <v>153</v>
      </c>
      <c r="C136" s="97" t="s">
        <v>472</v>
      </c>
      <c r="D136" s="97" t="s">
        <v>178</v>
      </c>
      <c r="E136" s="97" t="s">
        <v>335</v>
      </c>
      <c r="F136" s="98" t="s">
        <v>416</v>
      </c>
      <c r="G136" s="98" t="s">
        <v>412</v>
      </c>
      <c r="H136" s="99" t="s">
        <v>473</v>
      </c>
      <c r="I136" s="99" t="s">
        <v>465</v>
      </c>
      <c r="J136" s="99" t="s">
        <v>277</v>
      </c>
      <c r="K136" s="46"/>
      <c r="L136" s="46"/>
      <c r="M136" s="46" t="s">
        <v>487</v>
      </c>
      <c r="N136" s="46" t="s">
        <v>488</v>
      </c>
      <c r="O136" s="46"/>
      <c r="P136" s="46"/>
    </row>
    <row r="137" spans="1:20" ht="38.25">
      <c r="A137" s="169">
        <v>137</v>
      </c>
      <c r="B137" s="99" t="s">
        <v>153</v>
      </c>
      <c r="C137" s="97" t="s">
        <v>474</v>
      </c>
      <c r="D137" s="97" t="s">
        <v>418</v>
      </c>
      <c r="E137" s="97" t="s">
        <v>411</v>
      </c>
      <c r="F137" s="98" t="s">
        <v>416</v>
      </c>
      <c r="G137" s="98" t="s">
        <v>412</v>
      </c>
      <c r="H137" s="99" t="s">
        <v>475</v>
      </c>
      <c r="I137" s="99" t="s">
        <v>476</v>
      </c>
      <c r="J137" s="45" t="s">
        <v>277</v>
      </c>
      <c r="K137" s="46"/>
      <c r="L137" s="46"/>
      <c r="M137" s="46" t="s">
        <v>487</v>
      </c>
      <c r="N137" s="46" t="s">
        <v>488</v>
      </c>
      <c r="O137" s="46"/>
      <c r="P137" s="46"/>
      <c r="Q137" s="46"/>
      <c r="R137" s="46"/>
      <c r="S137" s="129"/>
      <c r="T137" s="46"/>
    </row>
    <row r="138" spans="1:20" ht="127.5">
      <c r="A138" s="169">
        <v>138</v>
      </c>
      <c r="B138" s="99" t="s">
        <v>153</v>
      </c>
      <c r="C138" s="97" t="s">
        <v>434</v>
      </c>
      <c r="D138" s="97" t="s">
        <v>297</v>
      </c>
      <c r="E138" s="97" t="s">
        <v>294</v>
      </c>
      <c r="F138" s="98" t="s">
        <v>407</v>
      </c>
      <c r="G138" s="98" t="s">
        <v>412</v>
      </c>
      <c r="H138" s="99" t="s">
        <v>477</v>
      </c>
      <c r="I138" s="99" t="s">
        <v>478</v>
      </c>
      <c r="J138" s="45" t="s">
        <v>278</v>
      </c>
      <c r="K138" s="46" t="s">
        <v>12</v>
      </c>
      <c r="L138" s="46"/>
      <c r="M138" s="46"/>
      <c r="N138" s="46"/>
      <c r="O138" s="46"/>
      <c r="P138" s="46" t="s">
        <v>395</v>
      </c>
      <c r="Q138" s="46"/>
      <c r="R138" s="46"/>
      <c r="S138" s="129"/>
      <c r="T138" s="46"/>
    </row>
    <row r="139" spans="1:20" ht="38.25">
      <c r="A139" s="169">
        <v>139</v>
      </c>
      <c r="B139" s="99" t="s">
        <v>153</v>
      </c>
      <c r="C139" s="97" t="s">
        <v>776</v>
      </c>
      <c r="D139" s="97" t="s">
        <v>309</v>
      </c>
      <c r="E139" s="97" t="s">
        <v>335</v>
      </c>
      <c r="F139" s="98" t="s">
        <v>407</v>
      </c>
      <c r="G139" s="98" t="s">
        <v>412</v>
      </c>
      <c r="H139" s="99" t="s">
        <v>479</v>
      </c>
      <c r="I139" s="99" t="s">
        <v>480</v>
      </c>
      <c r="J139" s="45" t="s">
        <v>278</v>
      </c>
      <c r="K139" s="46" t="s">
        <v>455</v>
      </c>
      <c r="L139" s="46"/>
      <c r="M139" s="46"/>
      <c r="N139" s="46"/>
      <c r="O139" s="46"/>
      <c r="P139" s="46" t="s">
        <v>397</v>
      </c>
      <c r="Q139" s="46"/>
      <c r="R139" s="46"/>
      <c r="S139" s="129"/>
      <c r="T139" s="46"/>
    </row>
    <row r="140" spans="1:20" ht="409.5">
      <c r="A140" s="169">
        <v>140</v>
      </c>
      <c r="B140" s="99" t="s">
        <v>153</v>
      </c>
      <c r="C140" s="97" t="s">
        <v>481</v>
      </c>
      <c r="D140" s="97" t="s">
        <v>320</v>
      </c>
      <c r="E140" s="97" t="s">
        <v>283</v>
      </c>
      <c r="F140" s="98" t="s">
        <v>407</v>
      </c>
      <c r="G140" s="98" t="s">
        <v>412</v>
      </c>
      <c r="H140" s="99" t="s">
        <v>57</v>
      </c>
      <c r="I140" s="99" t="s">
        <v>58</v>
      </c>
      <c r="J140" s="45" t="s">
        <v>278</v>
      </c>
      <c r="K140" s="46" t="s">
        <v>483</v>
      </c>
      <c r="L140" s="46"/>
      <c r="M140" s="46"/>
      <c r="N140" s="46"/>
      <c r="O140" s="46"/>
      <c r="P140" s="46" t="s">
        <v>232</v>
      </c>
      <c r="Q140" s="46"/>
      <c r="R140" s="46"/>
      <c r="S140" s="129"/>
      <c r="T140" s="46"/>
    </row>
    <row r="141" spans="1:20" ht="409.5">
      <c r="A141" s="169">
        <v>141</v>
      </c>
      <c r="B141" s="99" t="s">
        <v>153</v>
      </c>
      <c r="C141" s="97" t="s">
        <v>327</v>
      </c>
      <c r="D141" s="97" t="s">
        <v>186</v>
      </c>
      <c r="E141" s="97" t="s">
        <v>227</v>
      </c>
      <c r="F141" s="98" t="s">
        <v>407</v>
      </c>
      <c r="G141" s="98" t="s">
        <v>412</v>
      </c>
      <c r="H141" s="111" t="s">
        <v>486</v>
      </c>
      <c r="I141" s="99" t="s">
        <v>494</v>
      </c>
      <c r="J141" s="45" t="s">
        <v>278</v>
      </c>
      <c r="K141" s="46" t="s">
        <v>50</v>
      </c>
      <c r="L141" s="46"/>
      <c r="M141" s="46"/>
      <c r="N141" s="46"/>
      <c r="O141" s="46"/>
      <c r="P141" s="46" t="s">
        <v>230</v>
      </c>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B2:K2 H69 A2:A142 C3:I66 Q2:T135 C108:I109 B113:B142 C114:I118 H106 B3:B111 B112:I112 C120:I127 H80 C87:I102 L2:P142 J3:K1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72:M1985 M2:M69">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111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9 K119 K115:K117 K91:K99 N20 K21:K23 K6:K7 K26:K31 K36:K43 K33 K2 K71:K85 K134:K143 K130:K132 K101:K107 K47:K60 K45 K11:K14 K67:K69 K16:K19 K88:K89 K121:K127"/>
    <dataValidation allowBlank="1" showInputMessage="1" showErrorMessage="1" error="Must be &quot;Editor To Do&quot;, &quot;Done&quot;, &quot;Can't Do&quot;" sqref="N1992 P930 K312 P172 K646:K648 K314 K658 K144 O58:O59 K181 O69:O71 N2:N8 O2:O56 N13:N19 O64:O67 O61 N21:N1985 O73:O1975 K133 K4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topLeftCell="A1">
      <selection activeCell="C21" sqref="C21"/>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355</v>
      </c>
      <c r="B1" s="76" t="s">
        <v>274</v>
      </c>
      <c r="C1" s="77" t="s">
        <v>277</v>
      </c>
      <c r="D1" s="77" t="s">
        <v>377</v>
      </c>
      <c r="E1" s="77" t="s">
        <v>278</v>
      </c>
      <c r="F1" s="77" t="s">
        <v>276</v>
      </c>
      <c r="G1" s="77" t="s">
        <v>386</v>
      </c>
      <c r="H1" s="78" t="s">
        <v>387</v>
      </c>
      <c r="I1" s="79" t="s">
        <v>375</v>
      </c>
      <c r="J1" s="80" t="s">
        <v>374</v>
      </c>
      <c r="K1" s="81" t="s">
        <v>254</v>
      </c>
      <c r="L1" s="77" t="s">
        <v>155</v>
      </c>
      <c r="M1" s="15"/>
      <c r="N1" s="52"/>
      <c r="O1" s="15"/>
      <c r="P1" s="15"/>
      <c r="Q1" s="15"/>
      <c r="R1" s="15"/>
      <c r="S1" s="15"/>
      <c r="T1" s="15"/>
      <c r="U1" s="15"/>
      <c r="V1" s="15"/>
      <c r="W1" s="15"/>
      <c r="X1" s="15"/>
      <c r="Y1" s="15"/>
      <c r="Z1" s="15"/>
      <c r="AA1" s="15"/>
    </row>
    <row r="2" spans="1:27" s="157" customFormat="1" ht="11.25" customHeight="1">
      <c r="A2" s="89" t="s">
        <v>403</v>
      </c>
      <c r="B2" s="90">
        <f>COUNTIF('LB150 Comments'!P$2:'LB150 Comments'!P$1974,A2)</f>
        <v>3</v>
      </c>
      <c r="C2" s="90">
        <f>SUMPRODUCT(('LB150 Comments'!$P$1:'LB150 Comments'!$R$1974=$A2)*('LB150 Comments'!$J$1:'LB150 Comments'!$J$1974=C$1))</f>
        <v>1</v>
      </c>
      <c r="D2" s="90">
        <f>SUMPRODUCT(('LB150 Comments'!$P$1:'LB150 Comments'!$R$1974=$A2)*('LB150 Comments'!$J$1:'LB150 Comments'!$J$1974=D$1))</f>
        <v>0</v>
      </c>
      <c r="E2" s="90">
        <f>SUMPRODUCT(('LB150 Comments'!$P$1:'LB150 Comments'!$R$1974=$A2)*('LB150 Comments'!$J$1:'LB150 Comments'!$J$1974=E$1))</f>
        <v>2</v>
      </c>
      <c r="F2" s="90">
        <f>SUMPRODUCT(('LB150 Comments'!$P$1:'LB150 Comments'!$R$1974=$A2)*('LB150 Comments'!$J$1:'LB150 Comments'!$J$1974=F$1))</f>
        <v>0</v>
      </c>
      <c r="G2" s="90">
        <f>SUMPRODUCT(('LB150 Comments'!$P$1:'LB150 Comments'!$R$1974=$A2)*('LB150 Comments'!$J$1:'LB150 Comments'!$J$1974=""))</f>
        <v>0</v>
      </c>
      <c r="H2" s="90">
        <f>SUMPRODUCT(('LB150 Comments'!$P$1:'LB150 Comments'!$R$1974=$A2)*('LB150 Comments'!$J$1:'LB150 Comments'!$J$1974=""))</f>
        <v>0</v>
      </c>
      <c r="I2" s="92">
        <f>SUMPRODUCT(('LB150 Comments'!$P$1:'LB150 Comments'!$R$1974=$A2)*('LB150 Comments'!$M$1:'LB150 Comments'!$M$1974="Editor To Do"))</f>
        <v>0</v>
      </c>
      <c r="J2" s="93">
        <f>SUMPRODUCT(('LB150 Comments'!$P$1:'LB150 Comments'!$R$1974=$A2)*('LB150 Comments'!$M$1:'LB150 Comments'!$M$1974="Done"))</f>
        <v>0</v>
      </c>
      <c r="K2" s="90" t="s">
        <v>398</v>
      </c>
      <c r="L2" s="94"/>
      <c r="M2" s="155"/>
      <c r="N2" s="156"/>
      <c r="O2" s="155"/>
      <c r="P2" s="155"/>
      <c r="Q2" s="155"/>
      <c r="R2" s="155"/>
      <c r="S2" s="155"/>
      <c r="T2" s="155"/>
      <c r="U2" s="155"/>
      <c r="V2" s="155"/>
      <c r="W2" s="155"/>
      <c r="X2" s="155"/>
      <c r="Y2" s="155"/>
      <c r="Z2" s="155"/>
      <c r="AA2" s="155"/>
    </row>
    <row r="3" spans="1:27" s="157" customFormat="1" ht="11.25" customHeight="1">
      <c r="A3" s="89" t="s">
        <v>395</v>
      </c>
      <c r="B3" s="90">
        <f>COUNTIF('LB150 Comments'!P$2:'LB150 Comments'!P$1974,A3)</f>
        <v>8</v>
      </c>
      <c r="C3" s="90">
        <f>SUMPRODUCT(('LB150 Comments'!$P$1:'LB150 Comments'!$R$1974=$A3)*('LB150 Comments'!$J$1:'LB150 Comments'!$J$1974=C$1))</f>
        <v>2</v>
      </c>
      <c r="D3" s="90">
        <f>SUMPRODUCT(('LB150 Comments'!$P$1:'LB150 Comments'!$R$1974=$A3)*('LB150 Comments'!$J$1:'LB150 Comments'!$J$1974=D$1))</f>
        <v>1</v>
      </c>
      <c r="E3" s="90">
        <f>SUMPRODUCT(('LB150 Comments'!$P$1:'LB150 Comments'!$R$1974=$A3)*('LB150 Comments'!$J$1:'LB150 Comments'!$J$1974=E$1))</f>
        <v>5</v>
      </c>
      <c r="F3" s="90">
        <f>SUMPRODUCT(('LB150 Comments'!$P$1:'LB150 Comments'!$R$1974=$A3)*('LB150 Comments'!$J$1:'LB150 Comments'!$J$1974=F$1))</f>
        <v>0</v>
      </c>
      <c r="G3" s="90">
        <f>SUMPRODUCT(('LB150 Comments'!$P$1:'LB150 Comments'!$R$1974=$A3)*('LB150 Comments'!$J$1:'LB150 Comments'!$J$1974=""))</f>
        <v>0</v>
      </c>
      <c r="H3" s="90">
        <f aca="true" t="shared" si="0" ref="H3:H23">SUM(F3,G3)</f>
        <v>0</v>
      </c>
      <c r="I3" s="92">
        <f>SUMPRODUCT(('LB150 Comments'!$P$1:'LB150 Comments'!$R$1974=$A3)*('LB150 Comments'!$M$1:'LB150 Comments'!$M$1974="Editor To Do"))</f>
        <v>0</v>
      </c>
      <c r="J3" s="93">
        <f>SUMPRODUCT(('LB150 Comments'!$P$1:'LB150 Comments'!$R$1974=$A3)*('LB150 Comments'!$M$1:'LB150 Comments'!$M$1974="Done"))</f>
        <v>0</v>
      </c>
      <c r="K3" s="90" t="s">
        <v>345</v>
      </c>
      <c r="L3" s="94"/>
      <c r="M3" s="155"/>
      <c r="N3" s="156"/>
      <c r="O3" s="155"/>
      <c r="P3" s="155"/>
      <c r="Q3" s="155"/>
      <c r="R3" s="155"/>
      <c r="S3" s="155"/>
      <c r="T3" s="155"/>
      <c r="U3" s="155"/>
      <c r="V3" s="155"/>
      <c r="W3" s="155"/>
      <c r="X3" s="155"/>
      <c r="Y3" s="155"/>
      <c r="Z3" s="155"/>
      <c r="AA3" s="155"/>
    </row>
    <row r="4" spans="1:27" s="157" customFormat="1" ht="11.25" customHeight="1">
      <c r="A4" s="89" t="s">
        <v>397</v>
      </c>
      <c r="B4" s="90">
        <f>COUNTIF('LB150 Comments'!P$2:'LB150 Comments'!P$1974,A4)</f>
        <v>6</v>
      </c>
      <c r="C4" s="90">
        <f>SUMPRODUCT(('LB150 Comments'!$P$1:'LB150 Comments'!$R$1974=$A4)*('LB150 Comments'!$J$1:'LB150 Comments'!$J$1974=C$1))</f>
        <v>3</v>
      </c>
      <c r="D4" s="90">
        <f>SUMPRODUCT(('LB150 Comments'!$P$1:'LB150 Comments'!$R$1974=$A4)*('LB150 Comments'!$J$1:'LB150 Comments'!$J$1974=D$1))</f>
        <v>1</v>
      </c>
      <c r="E4" s="90">
        <f>SUMPRODUCT(('LB150 Comments'!$P$1:'LB150 Comments'!$R$1974=$A4)*('LB150 Comments'!$J$1:'LB150 Comments'!$J$1974=E$1))</f>
        <v>2</v>
      </c>
      <c r="F4" s="90">
        <f>SUMPRODUCT(('LB150 Comments'!$P$1:'LB150 Comments'!$R$1974=$A4)*('LB150 Comments'!$J$1:'LB150 Comments'!$J$1974=F$1))</f>
        <v>0</v>
      </c>
      <c r="G4" s="90">
        <f>SUMPRODUCT(('LB150 Comments'!$P$1:'LB150 Comments'!$R$1974=$A4)*('LB150 Comments'!$J$1:'LB150 Comments'!$J$1974=""))</f>
        <v>0</v>
      </c>
      <c r="H4" s="90">
        <f t="shared" si="0"/>
        <v>0</v>
      </c>
      <c r="I4" s="92">
        <f>SUMPRODUCT(('LB150 Comments'!$P$1:'LB150 Comments'!$R$1974=$A4)*('LB150 Comments'!$M$1:'LB150 Comments'!$M$1974="Editor To Do"))</f>
        <v>0</v>
      </c>
      <c r="J4" s="93">
        <f>SUMPRODUCT(('LB150 Comments'!$P$1:'LB150 Comments'!$R$1974=$A4)*('LB150 Comments'!$M$1:'LB150 Comments'!$M$1974="Done"))</f>
        <v>0</v>
      </c>
      <c r="K4" s="90" t="s">
        <v>398</v>
      </c>
      <c r="L4" s="94"/>
      <c r="M4" s="155"/>
      <c r="N4" s="156"/>
      <c r="O4" s="155"/>
      <c r="P4" s="155"/>
      <c r="Q4" s="155"/>
      <c r="R4" s="155"/>
      <c r="S4" s="155"/>
      <c r="T4" s="155"/>
      <c r="U4" s="155"/>
      <c r="V4" s="155"/>
      <c r="W4" s="155"/>
      <c r="X4" s="155"/>
      <c r="Y4" s="155"/>
      <c r="Z4" s="155"/>
      <c r="AA4" s="155"/>
    </row>
    <row r="5" spans="1:27" s="157" customFormat="1" ht="11.25" customHeight="1">
      <c r="A5" s="89" t="s">
        <v>396</v>
      </c>
      <c r="B5" s="90">
        <f>COUNTIF('LB150 Comments'!P$2:'LB150 Comments'!P$1974,A5)</f>
        <v>2</v>
      </c>
      <c r="C5" s="90">
        <f>SUMPRODUCT(('LB150 Comments'!$P$1:'LB150 Comments'!$R$1974=$A5)*('LB150 Comments'!$J$1:'LB150 Comments'!$J$1974=C$1))</f>
        <v>2</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0</v>
      </c>
      <c r="H5" s="90">
        <f t="shared" si="0"/>
        <v>0</v>
      </c>
      <c r="I5" s="92">
        <f>SUMPRODUCT(('LB150 Comments'!$P$1:'LB150 Comments'!$R$1974=$A5)*('LB150 Comments'!$M$1:'LB150 Comments'!$M$1974="Editor To Do"))</f>
        <v>0</v>
      </c>
      <c r="J5" s="93">
        <f>SUMPRODUCT(('LB150 Comments'!$P$1:'LB150 Comments'!$R$1974=$A5)*('LB150 Comments'!$M$1:'LB150 Comments'!$M$1974="Done"))</f>
        <v>0</v>
      </c>
      <c r="K5" s="90" t="s">
        <v>346</v>
      </c>
      <c r="L5" s="94"/>
      <c r="M5" s="155"/>
      <c r="N5" s="156"/>
      <c r="O5" s="155"/>
      <c r="P5" s="155"/>
      <c r="Q5" s="155"/>
      <c r="R5" s="155"/>
      <c r="S5" s="155"/>
      <c r="T5" s="155"/>
      <c r="U5" s="155"/>
      <c r="V5" s="155"/>
      <c r="W5" s="155"/>
      <c r="X5" s="155"/>
      <c r="Y5" s="155"/>
      <c r="Z5" s="155"/>
      <c r="AA5" s="155"/>
    </row>
    <row r="6" spans="1:27" s="157" customFormat="1" ht="11.25" customHeight="1">
      <c r="A6" s="89" t="s">
        <v>247</v>
      </c>
      <c r="B6" s="90">
        <f>COUNTIF('LB150 Comments'!P$2:'LB150 Comments'!P$1974,A6)</f>
        <v>6</v>
      </c>
      <c r="C6" s="90">
        <f>SUMPRODUCT(('LB150 Comments'!$P$1:'LB150 Comments'!$R$1974=$A6)*('LB150 Comments'!$J$1:'LB150 Comments'!$J$1974=C$1))</f>
        <v>3</v>
      </c>
      <c r="D6" s="90">
        <f>SUMPRODUCT(('LB150 Comments'!$P$1:'LB150 Comments'!$R$1974=$A6)*('LB150 Comments'!$J$1:'LB150 Comments'!$J$1974=D$1))</f>
        <v>0</v>
      </c>
      <c r="E6" s="90">
        <f>SUMPRODUCT(('LB150 Comments'!$P$1:'LB150 Comments'!$R$1974=$A6)*('LB150 Comments'!$J$1:'LB150 Comments'!$J$1974=E$1))</f>
        <v>3</v>
      </c>
      <c r="F6" s="90">
        <f>SUMPRODUCT(('LB150 Comments'!$P$1:'LB150 Comments'!$R$1974=$A6)*('LB150 Comments'!$J$1:'LB150 Comments'!$J$1974=F$1))</f>
        <v>0</v>
      </c>
      <c r="G6" s="90">
        <f>SUMPRODUCT(('LB150 Comments'!$P$1:'LB150 Comments'!$R$1974=$A6)*('LB150 Comments'!$J$1:'LB150 Comments'!$J$1974=""))</f>
        <v>0</v>
      </c>
      <c r="H6" s="90">
        <f t="shared" si="0"/>
        <v>0</v>
      </c>
      <c r="I6" s="92">
        <f>SUMPRODUCT(('LB150 Comments'!$P$1:'LB150 Comments'!$R$1974=$A6)*('LB150 Comments'!$M$1:'LB150 Comments'!$M$1974="Editor To Do"))</f>
        <v>0</v>
      </c>
      <c r="J6" s="93">
        <f>SUMPRODUCT(('LB150 Comments'!$P$1:'LB150 Comments'!$R$1974=$A6)*('LB150 Comments'!$M$1:'LB150 Comments'!$M$1974="Done"))</f>
        <v>0</v>
      </c>
      <c r="K6" s="90" t="s">
        <v>347</v>
      </c>
      <c r="L6" s="94"/>
      <c r="M6" s="155"/>
      <c r="N6" s="156"/>
      <c r="O6" s="155"/>
      <c r="P6" s="155"/>
      <c r="Q6" s="155"/>
      <c r="R6" s="155"/>
      <c r="S6" s="155"/>
      <c r="T6" s="155"/>
      <c r="U6" s="155"/>
      <c r="V6" s="155"/>
      <c r="W6" s="155"/>
      <c r="X6" s="155"/>
      <c r="Y6" s="155"/>
      <c r="Z6" s="155"/>
      <c r="AA6" s="155"/>
    </row>
    <row r="7" spans="1:27" s="157" customFormat="1" ht="11.25" customHeight="1">
      <c r="A7" s="89" t="s">
        <v>213</v>
      </c>
      <c r="B7" s="90">
        <f>COUNTIF('LB150 Comments'!P$2:'LB150 Comments'!P$1974,A7)</f>
        <v>1</v>
      </c>
      <c r="C7" s="90">
        <f>SUMPRODUCT(('LB150 Comments'!$P$1:'LB150 Comments'!$R$1974=$A7)*('LB150 Comments'!$J$1:'LB150 Comments'!$J$1974=C$1))</f>
        <v>0</v>
      </c>
      <c r="D7" s="90">
        <f>SUMPRODUCT(('LB150 Comments'!$P$1:'LB150 Comments'!$R$1974=$A7)*('LB150 Comments'!$J$1:'LB150 Comments'!$J$1974=D$1))</f>
        <v>1</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0</v>
      </c>
      <c r="H7" s="90">
        <f t="shared" si="0"/>
        <v>0</v>
      </c>
      <c r="I7" s="92">
        <f>SUMPRODUCT(('LB150 Comments'!$P$1:'LB150 Comments'!$R$1974=$A7)*('LB150 Comments'!$M$1:'LB150 Comments'!$M$1974="Editor To Do"))</f>
        <v>0</v>
      </c>
      <c r="J7" s="93">
        <f>SUMPRODUCT(('LB150 Comments'!$P$1:'LB150 Comments'!$R$1974=$A7)*('LB150 Comments'!$M$1:'LB150 Comments'!$M$1974="Done"))</f>
        <v>0</v>
      </c>
      <c r="K7" s="90" t="s">
        <v>348</v>
      </c>
      <c r="L7" s="94"/>
      <c r="M7" s="167"/>
      <c r="N7" s="156"/>
      <c r="O7" s="155"/>
      <c r="P7" s="155"/>
      <c r="Q7" s="155"/>
      <c r="R7" s="155"/>
      <c r="S7" s="155"/>
      <c r="T7" s="155"/>
      <c r="U7" s="155"/>
      <c r="V7" s="155"/>
      <c r="W7" s="155"/>
      <c r="X7" s="155"/>
      <c r="Y7" s="155"/>
      <c r="Z7" s="155"/>
      <c r="AA7" s="155"/>
    </row>
    <row r="8" spans="1:27" s="157" customFormat="1" ht="11.25" customHeight="1">
      <c r="A8" s="89" t="s">
        <v>231</v>
      </c>
      <c r="B8" s="90">
        <f>COUNTIF('LB150 Comments'!P$2:'LB150 Comments'!P$1974,A8)</f>
        <v>26</v>
      </c>
      <c r="C8" s="90">
        <f>SUMPRODUCT(('LB150 Comments'!$P$1:'LB150 Comments'!$R$1974=$A8)*('LB150 Comments'!$J$1:'LB150 Comments'!$J$1974=C$1))</f>
        <v>4</v>
      </c>
      <c r="D8" s="90">
        <f>SUMPRODUCT(('LB150 Comments'!$P$1:'LB150 Comments'!$R$1974=$A8)*('LB150 Comments'!$J$1:'LB150 Comments'!$J$1974=D$1))</f>
        <v>6</v>
      </c>
      <c r="E8" s="90">
        <f>SUMPRODUCT(('LB150 Comments'!$P$1:'LB150 Comments'!$R$1974=$A8)*('LB150 Comments'!$J$1:'LB150 Comments'!$J$1974=E$1))</f>
        <v>16</v>
      </c>
      <c r="F8" s="90">
        <f>SUMPRODUCT(('LB150 Comments'!$P$1:'LB150 Comments'!$R$1974=$A8)*('LB150 Comments'!$J$1:'LB150 Comments'!$J$1974=F$1))</f>
        <v>0</v>
      </c>
      <c r="G8" s="90">
        <f>SUMPRODUCT(('LB150 Comments'!$P$1:'LB150 Comments'!$R$1974=$A8)*('LB150 Comments'!$J$1:'LB150 Comments'!$J$1974=""))</f>
        <v>0</v>
      </c>
      <c r="H8" s="90">
        <f t="shared" si="0"/>
        <v>0</v>
      </c>
      <c r="I8" s="92">
        <f>SUMPRODUCT(('LB150 Comments'!$P$1:'LB150 Comments'!$R$1974=$A7)*('LB150 Comments'!$M$1:'LB150 Comments'!$M$1974="Editor To Do"))</f>
        <v>0</v>
      </c>
      <c r="J8" s="93">
        <f>SUMPRODUCT(('LB150 Comments'!$P$1:'LB150 Comments'!$R$1974=$A8)*('LB150 Comments'!$M$1:'LB150 Comments'!$M$1974="Done"))</f>
        <v>0</v>
      </c>
      <c r="K8" s="90" t="s">
        <v>348</v>
      </c>
      <c r="L8" s="94"/>
      <c r="M8" s="155"/>
      <c r="N8" s="156"/>
      <c r="O8" s="155"/>
      <c r="P8" s="155"/>
      <c r="Q8" s="155"/>
      <c r="R8" s="155"/>
      <c r="S8" s="155"/>
      <c r="T8" s="155"/>
      <c r="U8" s="155"/>
      <c r="V8" s="155"/>
      <c r="W8" s="155"/>
      <c r="X8" s="155"/>
      <c r="Y8" s="155"/>
      <c r="Z8" s="155"/>
      <c r="AA8" s="155"/>
    </row>
    <row r="9" spans="1:27" s="157" customFormat="1" ht="11.25" customHeight="1">
      <c r="A9" s="89" t="s">
        <v>229</v>
      </c>
      <c r="B9" s="90">
        <f>COUNTIF('LB150 Comments'!P$2:'LB150 Comments'!P$1974,A9)</f>
        <v>11</v>
      </c>
      <c r="C9" s="90">
        <f>SUMPRODUCT(('LB150 Comments'!$P$1:'LB150 Comments'!$R$1974=$A9)*('LB150 Comments'!$J$1:'LB150 Comments'!$J$1974=C$1))</f>
        <v>4</v>
      </c>
      <c r="D9" s="90">
        <f>SUMPRODUCT(('LB150 Comments'!$P$1:'LB150 Comments'!$R$1974=$A9)*('LB150 Comments'!$J$1:'LB150 Comments'!$J$1974=D$1))</f>
        <v>4</v>
      </c>
      <c r="E9" s="90">
        <f>SUMPRODUCT(('LB150 Comments'!$P$1:'LB150 Comments'!$R$1974=$A9)*('LB150 Comments'!$J$1:'LB150 Comments'!$J$1974=E$1))</f>
        <v>3</v>
      </c>
      <c r="F9" s="90">
        <f>SUMPRODUCT(('LB150 Comments'!$P$1:'LB150 Comments'!$R$1974=$A9)*('LB150 Comments'!$J$1:'LB150 Comments'!$J$1974=F$1))</f>
        <v>0</v>
      </c>
      <c r="G9" s="90">
        <f>SUMPRODUCT(('LB150 Comments'!$P$1:'LB150 Comments'!$R$1974=$A9)*('LB150 Comments'!$J$1:'LB150 Comments'!$J$1974=""))</f>
        <v>0</v>
      </c>
      <c r="H9" s="90">
        <f>SUM(F9,G9)</f>
        <v>0</v>
      </c>
      <c r="I9" s="92">
        <f>SUMPRODUCT(('LB150 Comments'!$P$1:'LB150 Comments'!$R$1974=$A8)*('LB150 Comments'!$M$1:'LB150 Comments'!$M$1974="Editor To Do"))</f>
        <v>0</v>
      </c>
      <c r="J9" s="93">
        <f>SUMPRODUCT(('LB150 Comments'!$P$1:'LB150 Comments'!$R$1974=$A9)*('LB150 Comments'!$M$1:'LB150 Comments'!$M$1974="Done"))</f>
        <v>0</v>
      </c>
      <c r="K9" s="90" t="s">
        <v>347</v>
      </c>
      <c r="L9" s="94"/>
      <c r="M9" s="155"/>
      <c r="N9" s="156"/>
      <c r="O9" s="155"/>
      <c r="P9" s="155"/>
      <c r="Q9" s="155"/>
      <c r="R9" s="155"/>
      <c r="S9" s="155"/>
      <c r="T9" s="155"/>
      <c r="U9" s="155"/>
      <c r="V9" s="155"/>
      <c r="W9" s="155"/>
      <c r="X9" s="155"/>
      <c r="Y9" s="155"/>
      <c r="Z9" s="155"/>
      <c r="AA9" s="155"/>
    </row>
    <row r="10" spans="1:27" s="191" customFormat="1" ht="11.25" customHeight="1">
      <c r="A10" s="182" t="s">
        <v>393</v>
      </c>
      <c r="B10" s="183">
        <f>COUNTIF('LB150 Comments'!P$2:'LB150 Comments'!P$1974,A10)</f>
        <v>0</v>
      </c>
      <c r="C10" s="183">
        <f>SUMPRODUCT(('LB150 Comments'!$P$1:'LB150 Comments'!$R$1974=$A10)*('LB150 Comments'!$J$1:'LB150 Comments'!$J$1974=C$1))</f>
        <v>0</v>
      </c>
      <c r="D10" s="183">
        <f>SUMPRODUCT(('LB150 Comments'!$P$1:'LB150 Comments'!$R$1974=$A10)*('LB150 Comments'!$J$1:'LB150 Comments'!$J$1974=D$1))</f>
        <v>0</v>
      </c>
      <c r="E10" s="183">
        <f>SUMPRODUCT(('LB150 Comments'!$P$1:'LB150 Comments'!$R$1974=$A10)*('LB150 Comments'!$J$1:'LB150 Comments'!$J$1974=E$1))</f>
        <v>0</v>
      </c>
      <c r="F10" s="183">
        <f>SUMPRODUCT(('LB150 Comments'!$P$1:'LB150 Comments'!$R$1974=$A10)*('LB150 Comments'!$J$1:'LB150 Comments'!$J$1974=F$1))</f>
        <v>0</v>
      </c>
      <c r="G10" s="183">
        <f>SUMPRODUCT(('LB150 Comments'!$P$1:'LB150 Comments'!$R$1974=$A10)*('LB150 Comments'!$J$1:'LB150 Comments'!$J$1974=""))</f>
        <v>0</v>
      </c>
      <c r="H10" s="183">
        <f t="shared" si="0"/>
        <v>0</v>
      </c>
      <c r="I10" s="184">
        <f>SUMPRODUCT(('LB150 Comments'!$P$1:'LB150 Comments'!$R$1974=$A10)*('LB150 Comments'!$M$1:'LB150 Comments'!$M$1974="Editor To Do"))</f>
        <v>0</v>
      </c>
      <c r="J10" s="185">
        <f>SUMPRODUCT(('LB150 Comments'!$P$1:'LB150 Comments'!$R$1974=$A10)*('LB150 Comments'!$M$1:'LB150 Comments'!$M$1974="Done"))</f>
        <v>0</v>
      </c>
      <c r="K10" s="183" t="s">
        <v>344</v>
      </c>
      <c r="L10" s="186"/>
      <c r="M10" s="187"/>
      <c r="N10" s="188"/>
      <c r="O10" s="189"/>
      <c r="P10" s="190"/>
      <c r="Q10" s="190"/>
      <c r="R10" s="190"/>
      <c r="S10" s="190"/>
      <c r="T10" s="190"/>
      <c r="U10" s="190"/>
      <c r="V10" s="190"/>
      <c r="W10" s="190"/>
      <c r="X10" s="190"/>
      <c r="Y10" s="190"/>
      <c r="Z10" s="190"/>
      <c r="AA10" s="190"/>
    </row>
    <row r="11" spans="1:27" s="157" customFormat="1" ht="11.25" customHeight="1">
      <c r="A11" s="89" t="s">
        <v>245</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Comments'!$R$1974=$A11)*('LB150 Comments'!$M$1:'LB150 Comments'!$M$1974="Editor To Do"))</f>
        <v>0</v>
      </c>
      <c r="J11" s="93">
        <f>SUMPRODUCT(('LB150 Comments'!$P$1:'LB150 Comments'!$R$1974=$A11)*('LB150 Comments'!$M$1:'LB150 Comments'!$M$1974="Done"))</f>
        <v>0</v>
      </c>
      <c r="K11" s="90" t="s">
        <v>354</v>
      </c>
      <c r="L11" s="94"/>
      <c r="N11" s="158"/>
      <c r="O11" s="159"/>
      <c r="P11" s="155"/>
      <c r="Q11" s="155"/>
      <c r="R11" s="155"/>
      <c r="S11" s="155"/>
      <c r="T11" s="155"/>
      <c r="U11" s="155"/>
      <c r="V11" s="155"/>
      <c r="W11" s="155"/>
      <c r="X11" s="155"/>
      <c r="Y11" s="155"/>
      <c r="Z11" s="155"/>
      <c r="AA11" s="155"/>
    </row>
    <row r="12" spans="1:27" s="157" customFormat="1" ht="11.25" customHeight="1">
      <c r="A12" s="89" t="s">
        <v>394</v>
      </c>
      <c r="B12" s="90">
        <f>COUNTIF('LB150 Comments'!P$2:'LB150 Comments'!P$1974,A12)</f>
        <v>5</v>
      </c>
      <c r="C12" s="90">
        <f>SUMPRODUCT(('LB150 Comments'!$P$1:'LB150 Comments'!$R$1974=$A12)*('LB150 Comments'!$J$1:'LB150 Comments'!$J$1974=C$1))</f>
        <v>1</v>
      </c>
      <c r="D12" s="90">
        <f>SUMPRODUCT(('LB150 Comments'!$P$1:'LB150 Comments'!$R$1974=$A12)*('LB150 Comments'!$J$1:'LB150 Comments'!$J$1974=D$1))</f>
        <v>1</v>
      </c>
      <c r="E12" s="90">
        <f>SUMPRODUCT(('LB150 Comments'!$P$1:'LB150 Comments'!$R$1974=$A12)*('LB150 Comments'!$J$1:'LB150 Comments'!$J$1974=E$1))</f>
        <v>3</v>
      </c>
      <c r="F12" s="90">
        <f>SUMPRODUCT(('LB150 Comments'!$P$1:'LB150 Comments'!$R$1974=$A12)*('LB150 Comments'!$J$1:'LB150 Comments'!$J$1974=F$1))</f>
        <v>0</v>
      </c>
      <c r="G12" s="90">
        <f>SUMPRODUCT(('LB150 Comments'!$P$1:'LB150 Comments'!$R$1974=$A12)*('LB150 Comments'!$J$1:'LB150 Comments'!$J$1974=""))</f>
        <v>0</v>
      </c>
      <c r="H12" s="90">
        <f t="shared" si="0"/>
        <v>0</v>
      </c>
      <c r="I12" s="92">
        <f>SUMPRODUCT(('LB150 Comments'!$P$1:'LB150 Comments'!$R$1974=$A12)*('LB150 Comments'!$M$1:'LB150 Comments'!$M$1974="Editor To Do"))</f>
        <v>0</v>
      </c>
      <c r="J12" s="93">
        <f>SUMPRODUCT(('LB150 Comments'!$P$1:'LB150 Comments'!$R$1974=$A12)*('LB150 Comments'!$M$1:'LB150 Comments'!$M$1974="Done"))</f>
        <v>0</v>
      </c>
      <c r="K12" s="90" t="s">
        <v>349</v>
      </c>
      <c r="L12" s="94"/>
      <c r="N12" s="158"/>
      <c r="O12" s="159"/>
      <c r="P12" s="155"/>
      <c r="Q12" s="155"/>
      <c r="R12" s="155"/>
      <c r="S12" s="155"/>
      <c r="T12" s="155"/>
      <c r="U12" s="155"/>
      <c r="V12" s="155"/>
      <c r="W12" s="155"/>
      <c r="X12" s="155"/>
      <c r="Y12" s="155"/>
      <c r="Z12" s="155"/>
      <c r="AA12" s="155"/>
    </row>
    <row r="13" spans="1:27" s="191" customFormat="1" ht="11.25" customHeight="1">
      <c r="A13" s="182" t="s">
        <v>255</v>
      </c>
      <c r="B13" s="183">
        <f>COUNTIF('LB150 Comments'!P$2:'LB150 Comments'!P$1974,A13)</f>
        <v>0</v>
      </c>
      <c r="C13" s="183">
        <f>SUMPRODUCT(('LB150 Comments'!$P$1:'LB150 Comments'!$R$1974=$A13)*('LB150 Comments'!$J$1:'LB150 Comments'!$J$1974=C$1))</f>
        <v>0</v>
      </c>
      <c r="D13" s="183">
        <f>SUMPRODUCT(('LB150 Comments'!$P$1:'LB150 Comments'!$R$1974=$A13)*('LB150 Comments'!$J$1:'LB150 Comments'!$J$1974=D$1))</f>
        <v>0</v>
      </c>
      <c r="E13" s="183">
        <f>SUMPRODUCT(('LB150 Comments'!$P$1:'LB150 Comments'!$R$1974=$A13)*('LB150 Comments'!$J$1:'LB150 Comments'!$J$1974=E$1))</f>
        <v>0</v>
      </c>
      <c r="F13" s="183">
        <f>SUMPRODUCT(('LB150 Comments'!$P$1:'LB150 Comments'!$R$1974=$A13)*('LB150 Comments'!$J$1:'LB150 Comments'!$J$1974=F$1))</f>
        <v>0</v>
      </c>
      <c r="G13" s="183">
        <f>SUMPRODUCT(('LB150 Comments'!$P$1:'LB150 Comments'!$R$1974=$A13)*('LB150 Comments'!$J$1:'LB150 Comments'!$J$1974=""))</f>
        <v>0</v>
      </c>
      <c r="H13" s="183">
        <f>SUM(F13,G13)</f>
        <v>0</v>
      </c>
      <c r="I13" s="184">
        <f>SUMPRODUCT(('LB150 Comments'!$P$1:'LB150 Comments'!$R$1974=$A13)*('LB150 Comments'!$M$1:'LB150 Comments'!$M$1974="Editor To Do"))</f>
        <v>0</v>
      </c>
      <c r="J13" s="185">
        <f>SUMPRODUCT(('LB150 Comments'!$P$1:'LB150 Comments'!$R$1974=$A13)*('LB150 Comments'!$M$1:'LB150 Comments'!$M$1974="Done"))</f>
        <v>0</v>
      </c>
      <c r="K13" s="183" t="s">
        <v>344</v>
      </c>
      <c r="L13" s="186"/>
      <c r="M13" s="187"/>
      <c r="N13" s="188"/>
      <c r="O13" s="189"/>
      <c r="P13" s="190"/>
      <c r="Q13" s="190"/>
      <c r="R13" s="190"/>
      <c r="S13" s="190"/>
      <c r="T13" s="190"/>
      <c r="U13" s="190"/>
      <c r="V13" s="190"/>
      <c r="W13" s="190"/>
      <c r="X13" s="190"/>
      <c r="Y13" s="190"/>
      <c r="Z13" s="190"/>
      <c r="AA13" s="190"/>
    </row>
    <row r="14" spans="1:27" s="200" customFormat="1" ht="11.25" customHeight="1">
      <c r="A14" s="195" t="s">
        <v>232</v>
      </c>
      <c r="B14" s="196">
        <f>COUNTIF('LB150 Comments'!P$2:'LB150 Comments'!P$1974,A14)</f>
        <v>1</v>
      </c>
      <c r="C14" s="196">
        <f>SUMPRODUCT(('LB150 Comments'!$P$1:'LB150 Comments'!$R$1974=$A14)*('LB150 Comments'!$J$1:'LB150 Comments'!$J$1974=C$1))</f>
        <v>0</v>
      </c>
      <c r="D14" s="196">
        <f>SUMPRODUCT(('LB150 Comments'!$P$1:'LB150 Comments'!$R$1974=$A14)*('LB150 Comments'!$J$1:'LB150 Comments'!$J$1974=D$1))</f>
        <v>0</v>
      </c>
      <c r="E14" s="196">
        <f>SUMPRODUCT(('LB150 Comments'!$P$1:'LB150 Comments'!$R$1974=$A14)*('LB150 Comments'!$J$1:'LB150 Comments'!$J$1974=E$1))</f>
        <v>1</v>
      </c>
      <c r="F14" s="196">
        <f>SUMPRODUCT(('LB150 Comments'!$P$1:'LB150 Comments'!$R$1974=$A14)*('LB150 Comments'!$J$1:'LB150 Comments'!$J$1974=F$1))</f>
        <v>0</v>
      </c>
      <c r="G14" s="196">
        <f>SUMPRODUCT(('LB150 Comments'!$P$1:'LB150 Comments'!$R$1974=$A14)*('LB150 Comments'!$J$1:'LB150 Comments'!$J$1974=""))</f>
        <v>0</v>
      </c>
      <c r="H14" s="196">
        <f>SUM(F14,G14)</f>
        <v>0</v>
      </c>
      <c r="I14" s="197">
        <f>SUMPRODUCT(('LB150 Comments'!$P$1:'LB150 Comments'!$R$1974=$A14)*('LB150 Comments'!$M$1:'LB150 Comments'!$M$1974="Editor To Do"))</f>
        <v>0</v>
      </c>
      <c r="J14" s="198">
        <f>SUMPRODUCT(('LB150 Comments'!$P$1:'LB150 Comments'!$R$1974=$A14)*('LB150 Comments'!$M$1:'LB150 Comments'!$M$1974="Done"))</f>
        <v>0</v>
      </c>
      <c r="K14" s="196" t="s">
        <v>344</v>
      </c>
      <c r="L14" s="199"/>
      <c r="N14" s="203"/>
      <c r="O14" s="204"/>
      <c r="P14" s="202"/>
      <c r="Q14" s="202"/>
      <c r="R14" s="202"/>
      <c r="S14" s="202"/>
      <c r="T14" s="202"/>
      <c r="U14" s="202"/>
      <c r="V14" s="202"/>
      <c r="W14" s="202"/>
      <c r="X14" s="202"/>
      <c r="Y14" s="202"/>
      <c r="Z14" s="202"/>
      <c r="AA14" s="202"/>
    </row>
    <row r="15" spans="1:27" s="157" customFormat="1" ht="11.25" customHeight="1">
      <c r="A15" s="89" t="s">
        <v>402</v>
      </c>
      <c r="B15" s="90">
        <f>COUNTIF('LB150 Comments'!P$2:'LB150 Comments'!P$1974,A15)</f>
        <v>1</v>
      </c>
      <c r="C15" s="90">
        <f>SUMPRODUCT(('LB150 Comments'!$P$1:'LB150 Comments'!$R$1974=$A15)*('LB150 Comments'!$J$1:'LB150 Comments'!$J$1974=C$1))</f>
        <v>1</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0</v>
      </c>
      <c r="H15" s="90">
        <f>SUM(F15,G15)</f>
        <v>0</v>
      </c>
      <c r="I15" s="92">
        <f>SUMPRODUCT(('LB150 Comments'!$P$1:'LB150 Comments'!$R$1974=$A15)*('LB150 Comments'!$M$1:'LB150 Comments'!$M$1974="Editor To Do"))</f>
        <v>0</v>
      </c>
      <c r="J15" s="93">
        <f>SUMPRODUCT(('LB150 Comments'!$P$1:'LB150 Comments'!$R$1974=$A15)*('LB150 Comments'!$M$1:'LB150 Comments'!$M$1974="Done"))</f>
        <v>0</v>
      </c>
      <c r="K15" s="90" t="s">
        <v>350</v>
      </c>
      <c r="L15" s="94"/>
      <c r="N15" s="158"/>
      <c r="O15" s="159"/>
      <c r="P15" s="155"/>
      <c r="Q15" s="155"/>
      <c r="R15" s="155"/>
      <c r="S15" s="155"/>
      <c r="T15" s="155"/>
      <c r="U15" s="155"/>
      <c r="V15" s="155"/>
      <c r="W15" s="155"/>
      <c r="X15" s="155"/>
      <c r="Y15" s="155"/>
      <c r="Z15" s="155"/>
      <c r="AA15" s="155"/>
    </row>
    <row r="16" spans="1:27" s="191" customFormat="1" ht="11.25" customHeight="1">
      <c r="A16" s="182" t="s">
        <v>199</v>
      </c>
      <c r="B16" s="183">
        <f>COUNTIF('LB150 Comments'!P$2:'LB150 Comments'!P$1974,A16)</f>
        <v>0</v>
      </c>
      <c r="C16" s="183">
        <f>SUMPRODUCT(('LB150 Comments'!$P$1:'LB150 Comments'!$R$1974=$A16)*('LB150 Comments'!$J$1:'LB150 Comments'!$J$1974=C$1))</f>
        <v>0</v>
      </c>
      <c r="D16" s="183">
        <f>SUMPRODUCT(('LB150 Comments'!$P$1:'LB150 Comments'!$R$1974=$A16)*('LB150 Comments'!$J$1:'LB150 Comments'!$J$1974=D$1))</f>
        <v>0</v>
      </c>
      <c r="E16" s="183">
        <f>SUMPRODUCT(('LB150 Comments'!$P$1:'LB150 Comments'!$R$1974=$A16)*('LB150 Comments'!$J$1:'LB150 Comments'!$J$1974=E$1))</f>
        <v>0</v>
      </c>
      <c r="F16" s="183">
        <f>SUMPRODUCT(('LB150 Comments'!$P$1:'LB150 Comments'!$R$1974=$A16)*('LB150 Comments'!$J$1:'LB150 Comments'!$J$1974=F$1))</f>
        <v>0</v>
      </c>
      <c r="G16" s="183">
        <f>SUMPRODUCT(('LB150 Comments'!$P$1:'LB150 Comments'!$R$1974=$A16)*('LB150 Comments'!$J$1:'LB150 Comments'!$J$1974=""))</f>
        <v>0</v>
      </c>
      <c r="H16" s="183">
        <f>SUM(F16,G16)</f>
        <v>0</v>
      </c>
      <c r="I16" s="184">
        <f>SUMPRODUCT(('LB150 Comments'!$P$1:'LB150 Comments'!$R$1974=$A16)*('LB150 Comments'!$M$1:'LB150 Comments'!$M$1974="Editor To Do"))</f>
        <v>0</v>
      </c>
      <c r="J16" s="185">
        <f>SUMPRODUCT(('LB150 Comments'!$P$1:'LB150 Comments'!$R$1974=$A16)*('LB150 Comments'!$M$1:'LB150 Comments'!$M$1974="Done"))</f>
        <v>0</v>
      </c>
      <c r="K16" s="183" t="s">
        <v>351</v>
      </c>
      <c r="L16" s="186"/>
      <c r="N16" s="192"/>
      <c r="O16" s="193"/>
      <c r="P16" s="190"/>
      <c r="Q16" s="190"/>
      <c r="R16" s="190"/>
      <c r="S16" s="190"/>
      <c r="T16" s="190"/>
      <c r="U16" s="190"/>
      <c r="V16" s="190"/>
      <c r="W16" s="190"/>
      <c r="X16" s="190"/>
      <c r="Y16" s="190"/>
      <c r="Z16" s="190"/>
      <c r="AA16" s="190"/>
    </row>
    <row r="17" spans="1:27" s="191" customFormat="1" ht="11.25" customHeight="1">
      <c r="A17" s="182" t="s">
        <v>244</v>
      </c>
      <c r="B17" s="183">
        <f>COUNTIF('LB150 Comments'!P$2:'LB150 Comments'!P$1974,A17)</f>
        <v>0</v>
      </c>
      <c r="C17" s="183">
        <f>SUMPRODUCT(('LB150 Comments'!$P$1:'LB150 Comments'!$R$1974=$A17)*('LB150 Comments'!$J$1:'LB150 Comments'!$J$1974=C$1))</f>
        <v>0</v>
      </c>
      <c r="D17" s="183">
        <f>SUMPRODUCT(('LB150 Comments'!$P$1:'LB150 Comments'!$R$1974=$A17)*('LB150 Comments'!$J$1:'LB150 Comments'!$J$1974=D$1))</f>
        <v>0</v>
      </c>
      <c r="E17" s="183">
        <f>SUMPRODUCT(('LB150 Comments'!$P$1:'LB150 Comments'!$R$1974=$A17)*('LB150 Comments'!$J$1:'LB150 Comments'!$J$1974=E$1))</f>
        <v>0</v>
      </c>
      <c r="F17" s="183">
        <f>SUMPRODUCT(('LB150 Comments'!$P$1:'LB150 Comments'!$R$1974=$A17)*('LB150 Comments'!$J$1:'LB150 Comments'!$J$1974=F$1))</f>
        <v>0</v>
      </c>
      <c r="G17" s="183">
        <f>SUMPRODUCT(('LB150 Comments'!$P$1:'LB150 Comments'!$R$1974=$A17)*('LB150 Comments'!$J$1:'LB150 Comments'!$J$1974=""))</f>
        <v>0</v>
      </c>
      <c r="H17" s="183">
        <f t="shared" si="0"/>
        <v>0</v>
      </c>
      <c r="I17" s="184">
        <f>SUMPRODUCT(('LB150 Comments'!$P$1:'LB150 Comments'!$R$1974=$A17)*('LB150 Comments'!$M$1:'LB150 Comments'!$M$1974="Editor To Do"))</f>
        <v>0</v>
      </c>
      <c r="J17" s="185">
        <f>SUMPRODUCT(('LB150 Comments'!$P$1:'LB150 Comments'!$R$1974=$A17)*('LB150 Comments'!$M$1:'LB150 Comments'!$M$1974="Done"))</f>
        <v>0</v>
      </c>
      <c r="K17" s="183" t="s">
        <v>353</v>
      </c>
      <c r="L17" s="186"/>
      <c r="N17" s="192"/>
      <c r="O17" s="193"/>
      <c r="P17" s="190"/>
      <c r="Q17" s="190"/>
      <c r="R17" s="190"/>
      <c r="S17" s="190"/>
      <c r="T17" s="190"/>
      <c r="U17" s="190"/>
      <c r="V17" s="190"/>
      <c r="W17" s="190"/>
      <c r="X17" s="190"/>
      <c r="Y17" s="190"/>
      <c r="Z17" s="190"/>
      <c r="AA17" s="190"/>
    </row>
    <row r="18" spans="1:27" s="191" customFormat="1" ht="11.25" customHeight="1">
      <c r="A18" s="182" t="s">
        <v>286</v>
      </c>
      <c r="B18" s="183">
        <f>COUNTIF('LB150 Comments'!P$2:'LB150 Comments'!P$1974,A18)</f>
        <v>0</v>
      </c>
      <c r="C18" s="183">
        <f>SUMPRODUCT(('LB150 Comments'!$P$1:'LB150 Comments'!$R$1974=$A18)*('LB150 Comments'!$J$1:'LB150 Comments'!$J$1974=C$1))</f>
        <v>0</v>
      </c>
      <c r="D18" s="183">
        <f>SUMPRODUCT(('LB150 Comments'!$P$1:'LB150 Comments'!$R$1974=$A18)*('LB150 Comments'!$J$1:'LB150 Comments'!$J$1974=D$1))</f>
        <v>0</v>
      </c>
      <c r="E18" s="183">
        <f>SUMPRODUCT(('LB150 Comments'!$P$1:'LB150 Comments'!$R$1974=$A18)*('LB150 Comments'!$J$1:'LB150 Comments'!$J$1974=E$1))</f>
        <v>0</v>
      </c>
      <c r="F18" s="183">
        <f>SUMPRODUCT(('LB150 Comments'!$P$1:'LB150 Comments'!$R$1974=$A18)*('LB150 Comments'!$J$1:'LB150 Comments'!$J$1974=F$1))</f>
        <v>0</v>
      </c>
      <c r="G18" s="183">
        <f>SUMPRODUCT(('LB150 Comments'!$P$1:'LB150 Comments'!$R$1974=$A18)*('LB150 Comments'!$J$1:'LB150 Comments'!$J$1974=""))</f>
        <v>0</v>
      </c>
      <c r="H18" s="183">
        <f t="shared" si="0"/>
        <v>0</v>
      </c>
      <c r="I18" s="184">
        <f>SUMPRODUCT(('LB150 Comments'!$P$1:'LB150 Comments'!$R$1974=$A18)*('LB150 Comments'!$M$1:'LB150 Comments'!$M$1974="Editor To Do"))</f>
        <v>0</v>
      </c>
      <c r="J18" s="185">
        <f>SUMPRODUCT(('LB150 Comments'!$P$1:'LB150 Comments'!$R$1974=$A18)*('LB150 Comments'!$M$1:'LB150 Comments'!$M$1974="Done"))</f>
        <v>0</v>
      </c>
      <c r="K18" s="183" t="s">
        <v>352</v>
      </c>
      <c r="L18" s="186"/>
      <c r="N18" s="192"/>
      <c r="O18" s="193"/>
      <c r="P18" s="190"/>
      <c r="Q18" s="190"/>
      <c r="R18" s="190"/>
      <c r="S18" s="190"/>
      <c r="T18" s="190"/>
      <c r="U18" s="190"/>
      <c r="V18" s="190"/>
      <c r="W18" s="190"/>
      <c r="X18" s="190"/>
      <c r="Y18" s="190"/>
      <c r="Z18" s="190"/>
      <c r="AA18" s="190"/>
    </row>
    <row r="19" spans="1:27" s="200" customFormat="1" ht="11.25" customHeight="1">
      <c r="A19" s="195" t="s">
        <v>230</v>
      </c>
      <c r="B19" s="196">
        <f>COUNTIF('LB150 Comments'!P$2:'LB150 Comments'!P$1974,A19)</f>
        <v>7</v>
      </c>
      <c r="C19" s="196">
        <f>SUMPRODUCT(('LB150 Comments'!$P$1:'LB150 Comments'!$R$1974=$A19)*('LB150 Comments'!$J$1:'LB150 Comments'!$J$1974=C$1))</f>
        <v>1</v>
      </c>
      <c r="D19" s="196">
        <f>SUMPRODUCT(('LB150 Comments'!$P$1:'LB150 Comments'!$R$1974=$A19)*('LB150 Comments'!$J$1:'LB150 Comments'!$J$1974=D$1))</f>
        <v>5</v>
      </c>
      <c r="E19" s="196">
        <f>SUMPRODUCT(('LB150 Comments'!$P$1:'LB150 Comments'!$R$1974=$A19)*('LB150 Comments'!$J$1:'LB150 Comments'!$J$1974=E$1))</f>
        <v>1</v>
      </c>
      <c r="F19" s="196">
        <f>SUMPRODUCT(('LB150 Comments'!$P$1:'LB150 Comments'!$R$1974=$A19)*('LB150 Comments'!$J$1:'LB150 Comments'!$J$1974=F$1))</f>
        <v>0</v>
      </c>
      <c r="G19" s="196">
        <f>SUMPRODUCT(('LB150 Comments'!$P$1:'LB150 Comments'!$R$1974=$A19)*('LB150 Comments'!$J$1:'LB150 Comments'!$J$1974=""))</f>
        <v>0</v>
      </c>
      <c r="H19" s="196">
        <f>SUM(F19,G19)</f>
        <v>0</v>
      </c>
      <c r="I19" s="197">
        <f>SUMPRODUCT(('LB150 Comments'!$P$1:'LB150 Comments'!$R$1974=$A19)*('LB150 Comments'!$M$1:'LB150 Comments'!$M$1974="Editor To Do"))</f>
        <v>0</v>
      </c>
      <c r="J19" s="198">
        <f>SUMPRODUCT(('LB150 Comments'!$P$1:'LB150 Comments'!$R$1974=$A19)*('LB150 Comments'!$M$1:'LB150 Comments'!$M$1974="Done"))</f>
        <v>0</v>
      </c>
      <c r="K19" s="196" t="s">
        <v>344</v>
      </c>
      <c r="L19" s="199"/>
      <c r="N19" s="203"/>
      <c r="O19" s="204"/>
      <c r="P19" s="202"/>
      <c r="Q19" s="202"/>
      <c r="R19" s="202"/>
      <c r="S19" s="202"/>
      <c r="T19" s="202"/>
      <c r="U19" s="202"/>
      <c r="V19" s="202"/>
      <c r="W19" s="202"/>
      <c r="X19" s="202"/>
      <c r="Y19" s="202"/>
      <c r="Z19" s="202"/>
      <c r="AA19" s="202"/>
    </row>
    <row r="20" spans="1:27" s="191" customFormat="1" ht="11.25" customHeight="1">
      <c r="A20" s="182" t="s">
        <v>399</v>
      </c>
      <c r="B20" s="183">
        <f>COUNTIF('LB150 Comments'!P$2:'LB150 Comments'!P$1974,A20)</f>
        <v>0</v>
      </c>
      <c r="C20" s="183">
        <f>SUMPRODUCT(('LB150 Comments'!$P$1:'LB150 Comments'!$R$1974=$A20)*('LB150 Comments'!$J$1:'LB150 Comments'!$J$1974=C$1))</f>
        <v>0</v>
      </c>
      <c r="D20" s="183">
        <f>SUMPRODUCT(('LB150 Comments'!$P$1:'LB150 Comments'!$R$1974=$A20)*('LB150 Comments'!$J$1:'LB150 Comments'!$J$1974=D$1))</f>
        <v>0</v>
      </c>
      <c r="E20" s="183">
        <f>SUMPRODUCT(('LB150 Comments'!$P$1:'LB150 Comments'!$R$1974=$A20)*('LB150 Comments'!$J$1:'LB150 Comments'!$J$1974=E$1))</f>
        <v>0</v>
      </c>
      <c r="F20" s="183">
        <f>SUMPRODUCT(('LB150 Comments'!$P$1:'LB150 Comments'!$R$1974=$A20)*('LB150 Comments'!$J$1:'LB150 Comments'!$J$1974=F$1))</f>
        <v>0</v>
      </c>
      <c r="G20" s="183">
        <f>SUMPRODUCT(('LB150 Comments'!$P$1:'LB150 Comments'!$R$1974=$A20)*('LB150 Comments'!$J$1:'LB150 Comments'!$J$1974=""))</f>
        <v>0</v>
      </c>
      <c r="H20" s="183">
        <f t="shared" si="0"/>
        <v>0</v>
      </c>
      <c r="I20" s="184">
        <f>SUMPRODUCT(('LB150 Comments'!$P$1:'LB150 Comments'!$R$1974=$A20)*('LB150 Comments'!$M$1:'LB150 Comments'!$M$1974="Editor To Do"))</f>
        <v>0</v>
      </c>
      <c r="J20" s="185">
        <f>SUMPRODUCT(('LB150 Comments'!$P$1:'LB150 Comments'!$R$1974=$A20)*('LB150 Comments'!$M$1:'LB150 Comments'!$M$1974="Done"))</f>
        <v>0</v>
      </c>
      <c r="K20" s="183" t="s">
        <v>398</v>
      </c>
      <c r="L20" s="186"/>
      <c r="N20" s="194"/>
      <c r="O20" s="190"/>
      <c r="P20" s="190"/>
      <c r="Q20" s="190"/>
      <c r="R20" s="190"/>
      <c r="S20" s="190"/>
      <c r="T20" s="190"/>
      <c r="U20" s="190"/>
      <c r="V20" s="190"/>
      <c r="W20" s="190"/>
      <c r="X20" s="190"/>
      <c r="Y20" s="190"/>
      <c r="Z20" s="190"/>
      <c r="AA20" s="190"/>
    </row>
    <row r="21" spans="1:27" s="200" customFormat="1" ht="11.25" customHeight="1">
      <c r="A21" s="195" t="s">
        <v>410</v>
      </c>
      <c r="B21" s="196">
        <f>COUNTIF('LB150 Comments'!P$2:'LB150 Comments'!P$1974,A21)</f>
        <v>1</v>
      </c>
      <c r="C21" s="196">
        <f>SUMPRODUCT(('LB150 Comments'!$P$1:'LB150 Comments'!$R$1974=$A21)*('LB150 Comments'!$J$1:'LB150 Comments'!$J$1974=C$1))</f>
        <v>1</v>
      </c>
      <c r="D21" s="196">
        <f>SUMPRODUCT(('LB150 Comments'!$P$1:'LB150 Comments'!$R$1974=$A21)*('LB150 Comments'!$J$1:'LB150 Comments'!$J$1974=D$1))</f>
        <v>0</v>
      </c>
      <c r="E21" s="196">
        <f>SUMPRODUCT(('LB150 Comments'!$P$1:'LB150 Comments'!$R$1974=$A21)*('LB150 Comments'!$J$1:'LB150 Comments'!$J$1974=E$1))</f>
        <v>0</v>
      </c>
      <c r="F21" s="196">
        <f>SUMPRODUCT(('LB150 Comments'!$P$1:'LB150 Comments'!$R$1974=$A21)*('LB150 Comments'!$J$1:'LB150 Comments'!$J$1974=F$1))</f>
        <v>0</v>
      </c>
      <c r="G21" s="196">
        <f>SUMPRODUCT(('LB150 Comments'!$P$1:'LB150 Comments'!$R$1974=$A21)*('LB150 Comments'!$J$1:'LB150 Comments'!$J$1974=""))</f>
        <v>0</v>
      </c>
      <c r="H21" s="196">
        <f>SUM(F21,G21)</f>
        <v>0</v>
      </c>
      <c r="I21" s="197">
        <f>SUMPRODUCT(('LB150 Comments'!$P$1:'LB150 Comments'!$R$1974=$A21)*('LB150 Comments'!$M$1:'LB150 Comments'!$M$1974="Editor To Do"))</f>
        <v>0</v>
      </c>
      <c r="J21" s="198">
        <f>SUMPRODUCT(('LB150 Comments'!$P$1:'LB150 Comments'!$R$1974=$A21)*('LB150 Comments'!$M$1:'LB150 Comments'!$M$1974="Done"))</f>
        <v>0</v>
      </c>
      <c r="K21" s="196" t="s">
        <v>344</v>
      </c>
      <c r="L21" s="199"/>
      <c r="N21" s="201"/>
      <c r="O21" s="202"/>
      <c r="P21" s="202"/>
      <c r="Q21" s="202"/>
      <c r="R21" s="202"/>
      <c r="S21" s="202"/>
      <c r="T21" s="202"/>
      <c r="U21" s="202"/>
      <c r="V21" s="202"/>
      <c r="W21" s="202"/>
      <c r="X21" s="202"/>
      <c r="Y21" s="202"/>
      <c r="Z21" s="202"/>
      <c r="AA21" s="202"/>
    </row>
    <row r="22" spans="1:27" s="157" customFormat="1" ht="11.25" customHeight="1">
      <c r="A22" s="89" t="s">
        <v>761</v>
      </c>
      <c r="B22" s="90">
        <f>COUNTIF('LB150 Comments'!P$2:'LB150 Comments'!P$1974,A22)</f>
        <v>12</v>
      </c>
      <c r="C22" s="90">
        <f>SUMPRODUCT(('LB150 Comments'!$P$1:'LB150 Comments'!$R$1974=$A22)*('LB150 Comments'!$J$1:'LB150 Comments'!$J$1974=C$1))</f>
        <v>1</v>
      </c>
      <c r="D22" s="90">
        <f>SUMPRODUCT(('LB150 Comments'!$P$1:'LB150 Comments'!$R$1974=$A22)*('LB150 Comments'!$J$1:'LB150 Comments'!$J$1974=D$1))</f>
        <v>5</v>
      </c>
      <c r="E22" s="90">
        <f>SUMPRODUCT(('LB150 Comments'!$P$1:'LB150 Comments'!$R$1974=$A22)*('LB150 Comments'!$J$1:'LB150 Comments'!$J$1974=E$1))</f>
        <v>6</v>
      </c>
      <c r="F22" s="90">
        <f>SUMPRODUCT(('LB150 Comments'!$P$1:'LB150 Comments'!$R$1974=$A22)*('LB150 Comments'!$J$1:'LB150 Comments'!$J$1974=F$1))</f>
        <v>0</v>
      </c>
      <c r="G22" s="90">
        <f>SUMPRODUCT(('LB150 Comments'!$P$1:'LB150 Comments'!$R$1974=$A22)*('LB150 Comments'!$J$1:'LB150 Comments'!$J$1974=""))</f>
        <v>0</v>
      </c>
      <c r="H22" s="90">
        <f>SUM(F22,G22)</f>
        <v>0</v>
      </c>
      <c r="I22" s="92">
        <f>SUMPRODUCT(('LB150 Comments'!$P$1:'LB150 Comments'!$R$1974=$A22)*('LB150 Comments'!$M$1:'LB150 Comments'!$M$1974="Editor To Do"))</f>
        <v>0</v>
      </c>
      <c r="J22" s="93">
        <f>SUMPRODUCT(('LB150 Comments'!$P$1:'LB150 Comments'!$R$1974=$A22)*('LB150 Comments'!$M$1:'LB150 Comments'!$M$1974="Done"))</f>
        <v>0</v>
      </c>
      <c r="K22" s="90" t="s">
        <v>348</v>
      </c>
      <c r="L22" s="94"/>
      <c r="N22" s="168"/>
      <c r="O22" s="155"/>
      <c r="P22" s="155"/>
      <c r="Q22" s="155"/>
      <c r="R22" s="155"/>
      <c r="S22" s="155"/>
      <c r="T22" s="155"/>
      <c r="U22" s="155"/>
      <c r="V22" s="155"/>
      <c r="W22" s="155"/>
      <c r="X22" s="155"/>
      <c r="Y22" s="155"/>
      <c r="Z22" s="155"/>
      <c r="AA22" s="155"/>
    </row>
    <row r="23" spans="1:27" s="157" customFormat="1" ht="11.25" customHeight="1">
      <c r="A23" s="89" t="s">
        <v>400</v>
      </c>
      <c r="B23" s="90">
        <f>COUNTIF('LB150 Comments'!P$2:'LB150 Comments'!P$1974,A23)</f>
        <v>4</v>
      </c>
      <c r="C23" s="90">
        <f>SUMPRODUCT(('LB150 Comments'!$P$1:'LB150 Comments'!$R$1974=$A23)*('LB150 Comments'!$J$1:'LB150 Comments'!$J$1974=C$1))</f>
        <v>1</v>
      </c>
      <c r="D23" s="90">
        <f>SUMPRODUCT(('LB150 Comments'!$P$1:'LB150 Comments'!$R$1974=$A23)*('LB150 Comments'!$J$1:'LB150 Comments'!$J$1974=D$1))</f>
        <v>3</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0</v>
      </c>
      <c r="H23" s="90">
        <f t="shared" si="0"/>
        <v>0</v>
      </c>
      <c r="I23" s="92">
        <f>SUMPRODUCT(('LB150 Comments'!$P$1:'LB150 Comments'!$R$1974=$A23)*('LB150 Comments'!$M$1:'LB150 Comments'!$M$1974="Editor To Do"))</f>
        <v>0</v>
      </c>
      <c r="J23" s="93">
        <f>SUMPRODUCT(('LB150 Comments'!$P$1:'LB150 Comments'!$R$1974=$A23)*('LB150 Comments'!$M$1:'LB150 Comments'!$M$1974="Done"))</f>
        <v>0</v>
      </c>
      <c r="K23" s="90" t="s">
        <v>354</v>
      </c>
      <c r="L23" s="94"/>
      <c r="N23" s="168"/>
      <c r="O23" s="155"/>
      <c r="P23" s="155"/>
      <c r="Q23" s="155"/>
      <c r="R23" s="155"/>
      <c r="S23" s="155"/>
      <c r="T23" s="155"/>
      <c r="U23" s="155"/>
      <c r="V23" s="155"/>
      <c r="W23" s="155"/>
      <c r="X23" s="155"/>
      <c r="Y23" s="155"/>
      <c r="Z23" s="155"/>
      <c r="AA23" s="155"/>
    </row>
    <row r="24" spans="1:27" ht="11.2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12" ht="11.25" customHeight="1">
      <c r="A25" s="82" t="s">
        <v>274</v>
      </c>
      <c r="B25" s="83">
        <f aca="true" t="shared" si="1" ref="B25:J25">SUM(B2:B24)</f>
        <v>94</v>
      </c>
      <c r="C25" s="83">
        <f t="shared" si="1"/>
        <v>25</v>
      </c>
      <c r="D25" s="83">
        <f t="shared" si="1"/>
        <v>27</v>
      </c>
      <c r="E25" s="83">
        <f t="shared" si="1"/>
        <v>42</v>
      </c>
      <c r="F25" s="83">
        <f t="shared" si="1"/>
        <v>0</v>
      </c>
      <c r="G25" s="83">
        <f t="shared" si="1"/>
        <v>0</v>
      </c>
      <c r="H25" s="83">
        <f t="shared" si="1"/>
        <v>0</v>
      </c>
      <c r="I25" s="83">
        <f t="shared" si="1"/>
        <v>0</v>
      </c>
      <c r="J25" s="83">
        <f t="shared" si="1"/>
        <v>0</v>
      </c>
      <c r="K25" s="90"/>
      <c r="L25" s="84"/>
    </row>
    <row r="27" spans="1:14" ht="12.75">
      <c r="A27" s="16" t="s">
        <v>389</v>
      </c>
      <c r="B27" s="17" t="s">
        <v>390</v>
      </c>
      <c r="F27" s="50" t="s">
        <v>265</v>
      </c>
      <c r="G27" s="17" t="s">
        <v>274</v>
      </c>
      <c r="H27" s="17" t="s">
        <v>249</v>
      </c>
      <c r="J27" s="16" t="s">
        <v>260</v>
      </c>
      <c r="K27" s="66" t="s">
        <v>261</v>
      </c>
      <c r="L27" s="67"/>
      <c r="N27"/>
    </row>
    <row r="28" spans="1:14" ht="12.75">
      <c r="A28" s="20" t="s">
        <v>274</v>
      </c>
      <c r="B28" s="19">
        <f>COUNTA('LB150 Comments'!B$2:'LB150 Comments'!B$1500)</f>
        <v>140</v>
      </c>
      <c r="C28" s="14"/>
      <c r="F28" s="20"/>
      <c r="G28" s="19">
        <f aca="true" t="shared" si="2" ref="G28:G38">SUMIF(K$2:K$24,F28,B$2:B$24)</f>
        <v>0</v>
      </c>
      <c r="H28" s="19">
        <f aca="true" t="shared" si="3" ref="H28:H38">SUMIF(K$2:K$24,F28,H$2:H$24)</f>
        <v>0</v>
      </c>
      <c r="J28" s="54"/>
      <c r="K28" s="64"/>
      <c r="L28" s="65"/>
      <c r="N28"/>
    </row>
    <row r="29" spans="1:14" ht="12.75">
      <c r="A29" s="20" t="s">
        <v>388</v>
      </c>
      <c r="B29" s="19">
        <f>COUNTIF('LB150 Comments'!F$2:'LB150 Comments'!F$1500,"T")</f>
        <v>93</v>
      </c>
      <c r="F29" s="20"/>
      <c r="G29" s="19">
        <f t="shared" si="2"/>
        <v>0</v>
      </c>
      <c r="H29" s="19">
        <f t="shared" si="3"/>
        <v>0</v>
      </c>
      <c r="J29" s="61"/>
      <c r="K29" s="64"/>
      <c r="L29" s="65"/>
      <c r="N29"/>
    </row>
    <row r="30" spans="1:14" ht="12.75">
      <c r="A30" s="20" t="s">
        <v>272</v>
      </c>
      <c r="B30" s="19">
        <f>COUNTIF('LB150 Comments'!F$2:'LB150 Comments'!F$1500,"E")+COUNTIF('LB150 Comments'!F$2:'LB150 Comments'!F$1500,"ER")</f>
        <v>47</v>
      </c>
      <c r="D30" s="13"/>
      <c r="F30" s="20"/>
      <c r="G30" s="19">
        <f t="shared" si="2"/>
        <v>0</v>
      </c>
      <c r="H30" s="19">
        <f t="shared" si="3"/>
        <v>0</v>
      </c>
      <c r="J30" s="62"/>
      <c r="K30" s="64"/>
      <c r="L30" s="65"/>
      <c r="N30"/>
    </row>
    <row r="31" spans="1:14" ht="12.75">
      <c r="A31" s="20" t="s">
        <v>277</v>
      </c>
      <c r="B31" s="19">
        <f>COUNTIF('LB150 Comments'!J$2:'LB150 Comments'!J$1974,A31)</f>
        <v>65</v>
      </c>
      <c r="D31" s="13"/>
      <c r="F31" s="20"/>
      <c r="G31" s="19">
        <f t="shared" si="2"/>
        <v>0</v>
      </c>
      <c r="H31" s="19">
        <f t="shared" si="3"/>
        <v>0</v>
      </c>
      <c r="J31" s="63"/>
      <c r="K31" s="64"/>
      <c r="L31" s="65"/>
      <c r="N31"/>
    </row>
    <row r="32" spans="1:14" ht="12.75">
      <c r="A32" s="20" t="s">
        <v>278</v>
      </c>
      <c r="B32" s="19">
        <f>COUNTIF('LB150 Comments'!J$2:'LB150 Comments'!J$2007,A32)</f>
        <v>46</v>
      </c>
      <c r="D32" s="13"/>
      <c r="F32" s="20"/>
      <c r="G32" s="19">
        <f t="shared" si="2"/>
        <v>0</v>
      </c>
      <c r="H32" s="19">
        <f t="shared" si="3"/>
        <v>0</v>
      </c>
      <c r="J32" s="68"/>
      <c r="K32" s="69"/>
      <c r="L32" s="70"/>
      <c r="N32"/>
    </row>
    <row r="33" spans="1:14" ht="12.75">
      <c r="A33" s="20" t="s">
        <v>377</v>
      </c>
      <c r="B33" s="19">
        <f>COUNTIF('LB150 Comments'!J$2:'LB150 Comments'!J$2007,A33)</f>
        <v>29</v>
      </c>
      <c r="F33" s="20"/>
      <c r="G33" s="19">
        <f t="shared" si="2"/>
        <v>0</v>
      </c>
      <c r="H33" s="19">
        <f t="shared" si="3"/>
        <v>0</v>
      </c>
      <c r="J33" s="19"/>
      <c r="K33" s="64"/>
      <c r="L33" s="65"/>
      <c r="N33"/>
    </row>
    <row r="34" spans="1:14" ht="12.75">
      <c r="A34" s="20" t="s">
        <v>276</v>
      </c>
      <c r="B34" s="19">
        <f>COUNTIF('LB150 Comments'!J$2:'LB150 Comments'!J$2007,A34)</f>
        <v>0</v>
      </c>
      <c r="D34" s="13"/>
      <c r="F34" s="20"/>
      <c r="G34" s="19">
        <f t="shared" si="2"/>
        <v>0</v>
      </c>
      <c r="H34" s="19">
        <f t="shared" si="3"/>
        <v>0</v>
      </c>
      <c r="J34" s="21"/>
      <c r="K34" s="64"/>
      <c r="L34" s="65"/>
      <c r="N34"/>
    </row>
    <row r="35" spans="1:14" ht="12.75">
      <c r="A35" s="20" t="s">
        <v>258</v>
      </c>
      <c r="B35" s="19">
        <f>COUNTA('LB150 Comments'!L$2:'LB150 Comments'!L$2007)</f>
        <v>30</v>
      </c>
      <c r="D35" s="13"/>
      <c r="F35" s="20"/>
      <c r="G35" s="19">
        <f t="shared" si="2"/>
        <v>0</v>
      </c>
      <c r="H35" s="19">
        <f t="shared" si="3"/>
        <v>0</v>
      </c>
      <c r="K35" s="13"/>
      <c r="N35"/>
    </row>
    <row r="36" spans="1:14" ht="12.75">
      <c r="A36" s="20" t="s">
        <v>252</v>
      </c>
      <c r="B36" s="19">
        <f>COUNTIF('LB150 Comments'!M$2:'LB150 Comments'!M$2007,"Editor To Do")</f>
        <v>0</v>
      </c>
      <c r="D36" s="13"/>
      <c r="F36" s="20"/>
      <c r="G36" s="19">
        <f t="shared" si="2"/>
        <v>0</v>
      </c>
      <c r="H36" s="19">
        <f t="shared" si="3"/>
        <v>0</v>
      </c>
      <c r="K36" s="13"/>
      <c r="N36"/>
    </row>
    <row r="37" spans="1:14" ht="12.75">
      <c r="A37" s="20" t="s">
        <v>242</v>
      </c>
      <c r="B37" s="19">
        <f>COUNTIF('LB150 Comments'!M$2:'LB150 Comments'!M$2007,"Can't do")</f>
        <v>0</v>
      </c>
      <c r="D37" s="13"/>
      <c r="F37" s="20"/>
      <c r="G37" s="19">
        <f t="shared" si="2"/>
        <v>0</v>
      </c>
      <c r="H37" s="19">
        <f t="shared" si="3"/>
        <v>0</v>
      </c>
      <c r="K37" s="13"/>
      <c r="N37"/>
    </row>
    <row r="38" spans="1:14" ht="12.75">
      <c r="A38" s="20" t="s">
        <v>376</v>
      </c>
      <c r="B38" s="19">
        <f>COUNTIF('LB150 Comments'!M$2:'LB150 Comments'!M$2007,"Done")</f>
        <v>42</v>
      </c>
      <c r="C38" s="47"/>
      <c r="D38" s="13"/>
      <c r="F38" s="20"/>
      <c r="G38" s="19">
        <f t="shared" si="2"/>
        <v>0</v>
      </c>
      <c r="H38" s="19">
        <f t="shared" si="3"/>
        <v>0</v>
      </c>
      <c r="K38" s="13"/>
      <c r="N38"/>
    </row>
    <row r="39" spans="1:14" ht="12.75">
      <c r="A39" s="20" t="s">
        <v>386</v>
      </c>
      <c r="B39" s="19">
        <f>COUNTIF('LB150 Comments'!J$2:'LB150 Comments'!J$7,"")</f>
        <v>0</v>
      </c>
      <c r="F39" s="51" t="s">
        <v>275</v>
      </c>
      <c r="G39" s="21">
        <f>SUM(G28:G38)</f>
        <v>0</v>
      </c>
      <c r="H39" s="21">
        <f>SUM(H28:H38)</f>
        <v>0</v>
      </c>
      <c r="N39"/>
    </row>
    <row r="40" spans="6:8" ht="12.75">
      <c r="F40" s="85"/>
      <c r="G40" s="86"/>
      <c r="H40" s="86"/>
    </row>
    <row r="45" ht="13.5" thickBot="1"/>
    <row r="46" ht="12.75">
      <c r="L46" s="59" t="s">
        <v>392</v>
      </c>
    </row>
    <row r="47" ht="12.75">
      <c r="L47" s="60" t="s">
        <v>376</v>
      </c>
    </row>
    <row r="48" ht="13.5" thickBot="1">
      <c r="L48" s="58">
        <f>(B38+B37+B34)/B28</f>
        <v>0.3</v>
      </c>
    </row>
    <row r="51" ht="12.75">
      <c r="L51" s="87"/>
    </row>
    <row r="52" ht="12.75">
      <c r="L52" s="87"/>
    </row>
    <row r="72" spans="1:6" ht="12.75">
      <c r="A72" s="23" t="s">
        <v>246</v>
      </c>
      <c r="B72" s="24"/>
      <c r="C72" s="24"/>
      <c r="D72" s="56"/>
      <c r="E72" s="56"/>
      <c r="F72" s="25"/>
    </row>
    <row r="73" spans="1:6" ht="12.75">
      <c r="A73" s="26" t="s">
        <v>264</v>
      </c>
      <c r="B73" s="27"/>
      <c r="C73" s="27"/>
      <c r="D73" s="55"/>
      <c r="E73" s="55"/>
      <c r="F73" s="28"/>
    </row>
    <row r="74" spans="1:6" ht="12.75">
      <c r="A74" s="29" t="s">
        <v>282</v>
      </c>
      <c r="B74" s="27"/>
      <c r="C74" s="27"/>
      <c r="D74" s="55"/>
      <c r="E74" s="55"/>
      <c r="F74" s="28"/>
    </row>
    <row r="75" spans="1:6" ht="12.75">
      <c r="A75" s="26" t="s">
        <v>279</v>
      </c>
      <c r="B75" s="27"/>
      <c r="C75" s="27"/>
      <c r="D75" s="55"/>
      <c r="E75" s="55"/>
      <c r="F75" s="28"/>
    </row>
    <row r="76" spans="1:6" ht="12.75">
      <c r="A76" s="30" t="s">
        <v>363</v>
      </c>
      <c r="B76" s="27"/>
      <c r="C76" s="27"/>
      <c r="D76" s="55"/>
      <c r="E76" s="55"/>
      <c r="F76" s="28"/>
    </row>
    <row r="77" spans="1:6" ht="12.75">
      <c r="A77" s="30" t="s">
        <v>364</v>
      </c>
      <c r="B77" s="27"/>
      <c r="C77" s="27"/>
      <c r="D77" s="55"/>
      <c r="E77" s="55"/>
      <c r="F77" s="28"/>
    </row>
    <row r="78" spans="1:6" ht="12.75">
      <c r="A78" s="31" t="s">
        <v>356</v>
      </c>
      <c r="B78" s="27"/>
      <c r="C78" s="27"/>
      <c r="D78" s="55"/>
      <c r="E78" s="55"/>
      <c r="F78" s="28"/>
    </row>
    <row r="79" spans="1:6" ht="12.75">
      <c r="A79" s="26" t="s">
        <v>370</v>
      </c>
      <c r="B79" s="27"/>
      <c r="C79" s="27"/>
      <c r="D79" s="55"/>
      <c r="E79" s="55"/>
      <c r="F79" s="28"/>
    </row>
    <row r="80" spans="1:6" ht="12.75">
      <c r="A80" s="30" t="s">
        <v>281</v>
      </c>
      <c r="B80" s="27"/>
      <c r="C80" s="27"/>
      <c r="D80" s="55"/>
      <c r="E80" s="55"/>
      <c r="F80" s="28"/>
    </row>
    <row r="81" spans="1:6" ht="12.75">
      <c r="A81" s="30" t="s">
        <v>359</v>
      </c>
      <c r="B81" s="27"/>
      <c r="C81" s="27"/>
      <c r="D81" s="55"/>
      <c r="E81" s="55"/>
      <c r="F81" s="28"/>
    </row>
    <row r="82" spans="1:6" ht="12.75">
      <c r="A82" s="30" t="s">
        <v>360</v>
      </c>
      <c r="B82" s="27"/>
      <c r="C82" s="27"/>
      <c r="D82" s="55"/>
      <c r="E82" s="55"/>
      <c r="F82" s="28"/>
    </row>
    <row r="83" spans="1:6" ht="12.75">
      <c r="A83" s="32" t="s">
        <v>280</v>
      </c>
      <c r="B83" s="33"/>
      <c r="C83" s="33"/>
      <c r="D83" s="57"/>
      <c r="E83" s="57"/>
      <c r="F83" s="34"/>
    </row>
    <row r="84" ht="12.75">
      <c r="A84" s="12"/>
    </row>
    <row r="85" spans="1:6" ht="12.75">
      <c r="A85" s="23" t="s">
        <v>263</v>
      </c>
      <c r="B85" s="24"/>
      <c r="C85" s="24"/>
      <c r="D85" s="56"/>
      <c r="E85" s="56"/>
      <c r="F85" s="25"/>
    </row>
    <row r="86" spans="1:6" ht="12.75">
      <c r="A86" s="26" t="s">
        <v>366</v>
      </c>
      <c r="B86" s="27"/>
      <c r="C86" s="27"/>
      <c r="D86" s="55"/>
      <c r="E86" s="55"/>
      <c r="F86" s="28"/>
    </row>
    <row r="87" spans="1:6" ht="12.75">
      <c r="A87" s="26" t="s">
        <v>367</v>
      </c>
      <c r="B87" s="27"/>
      <c r="C87" s="27"/>
      <c r="D87" s="55"/>
      <c r="E87" s="55"/>
      <c r="F87" s="28"/>
    </row>
    <row r="88" spans="1:6" ht="12.75">
      <c r="A88" s="30" t="s">
        <v>372</v>
      </c>
      <c r="B88" s="27"/>
      <c r="C88" s="27"/>
      <c r="D88" s="55"/>
      <c r="E88" s="55"/>
      <c r="F88" s="28"/>
    </row>
    <row r="89" spans="1:6" ht="12.75">
      <c r="A89" s="30" t="s">
        <v>371</v>
      </c>
      <c r="B89" s="27"/>
      <c r="C89" s="27"/>
      <c r="D89" s="55"/>
      <c r="E89" s="55"/>
      <c r="F89" s="28"/>
    </row>
    <row r="90" spans="1:6" ht="12.75">
      <c r="A90" s="30" t="s">
        <v>357</v>
      </c>
      <c r="B90" s="27"/>
      <c r="C90" s="27"/>
      <c r="D90" s="55"/>
      <c r="E90" s="55"/>
      <c r="F90" s="28"/>
    </row>
    <row r="91" spans="1:6" ht="12.75">
      <c r="A91" s="26" t="s">
        <v>358</v>
      </c>
      <c r="B91" s="27"/>
      <c r="C91" s="27"/>
      <c r="D91" s="55"/>
      <c r="E91" s="55"/>
      <c r="F91" s="28"/>
    </row>
    <row r="92" spans="1:6" ht="12.75">
      <c r="A92" s="26" t="s">
        <v>370</v>
      </c>
      <c r="B92" s="27"/>
      <c r="C92" s="27"/>
      <c r="D92" s="55"/>
      <c r="E92" s="55"/>
      <c r="F92" s="28"/>
    </row>
    <row r="93" spans="1:6" ht="12.75">
      <c r="A93" s="30" t="s">
        <v>369</v>
      </c>
      <c r="B93" s="27"/>
      <c r="C93" s="27"/>
      <c r="D93" s="55"/>
      <c r="E93" s="55"/>
      <c r="F93" s="28"/>
    </row>
    <row r="94" spans="1:6" ht="12.75">
      <c r="A94" s="30" t="s">
        <v>368</v>
      </c>
      <c r="B94" s="27"/>
      <c r="C94" s="27"/>
      <c r="D94" s="55"/>
      <c r="E94" s="55"/>
      <c r="F94" s="28"/>
    </row>
    <row r="95" spans="1:6" ht="12.75">
      <c r="A95" s="30" t="s">
        <v>359</v>
      </c>
      <c r="B95" s="27"/>
      <c r="C95" s="27"/>
      <c r="D95" s="55"/>
      <c r="E95" s="55"/>
      <c r="F95" s="28"/>
    </row>
    <row r="96" spans="1:6" ht="12.75">
      <c r="A96" s="30" t="s">
        <v>360</v>
      </c>
      <c r="B96" s="27"/>
      <c r="C96" s="27"/>
      <c r="D96" s="55"/>
      <c r="E96" s="55"/>
      <c r="F96" s="28"/>
    </row>
    <row r="97" spans="1:6" ht="12.75">
      <c r="A97" s="32" t="s">
        <v>280</v>
      </c>
      <c r="B97" s="33"/>
      <c r="C97" s="33"/>
      <c r="D97" s="57"/>
      <c r="E97" s="57"/>
      <c r="F97"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3" sqref="E3"/>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391</v>
      </c>
      <c r="B1" s="18" t="s">
        <v>383</v>
      </c>
      <c r="C1" s="16" t="s">
        <v>253</v>
      </c>
      <c r="D1" s="16" t="s">
        <v>384</v>
      </c>
      <c r="E1" s="16" t="s">
        <v>257</v>
      </c>
      <c r="F1" s="16" t="s">
        <v>248</v>
      </c>
      <c r="G1" s="72" t="s">
        <v>241</v>
      </c>
    </row>
    <row r="2" spans="1:7" ht="38.25">
      <c r="A2" s="75">
        <v>0</v>
      </c>
      <c r="B2" s="75"/>
      <c r="C2" s="73" t="s">
        <v>762</v>
      </c>
      <c r="D2" s="73" t="s">
        <v>398</v>
      </c>
      <c r="E2" s="74">
        <v>39979</v>
      </c>
      <c r="F2" s="73"/>
      <c r="G2" s="73"/>
    </row>
    <row r="3" spans="1:7" ht="25.5">
      <c r="A3" s="75">
        <v>1</v>
      </c>
      <c r="B3" s="75"/>
      <c r="C3" s="73" t="s">
        <v>855</v>
      </c>
      <c r="D3" s="73" t="s">
        <v>344</v>
      </c>
      <c r="E3" s="74">
        <v>40001</v>
      </c>
      <c r="F3" s="73"/>
      <c r="G3" s="73"/>
    </row>
    <row r="4" spans="1:7" ht="12.75">
      <c r="A4" s="75"/>
      <c r="B4" s="75"/>
      <c r="C4" s="73"/>
      <c r="D4" s="73"/>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362</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topLeftCell="A1">
      <selection activeCell="H15" sqref="H15"/>
    </sheetView>
  </sheetViews>
  <sheetFormatPr defaultColWidth="9.140625" defaultRowHeight="12.75"/>
  <cols>
    <col min="1" max="1" width="21.421875" style="0" customWidth="1"/>
    <col min="5" max="5" width="29.140625" style="0" customWidth="1"/>
  </cols>
  <sheetData>
    <row r="1" spans="1:53" ht="12.7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row>
    <row r="2" spans="1:53" ht="12.75">
      <c r="A2" s="178" t="s">
        <v>495</v>
      </c>
      <c r="B2" s="178" t="s">
        <v>496</v>
      </c>
      <c r="C2" s="178" t="s">
        <v>497</v>
      </c>
      <c r="D2" s="178" t="s">
        <v>498</v>
      </c>
      <c r="E2" s="178" t="s">
        <v>499</v>
      </c>
      <c r="F2" s="178"/>
      <c r="G2" s="178"/>
      <c r="H2" s="178"/>
      <c r="I2" s="178"/>
      <c r="J2" s="178"/>
      <c r="K2" s="178"/>
      <c r="L2" s="178"/>
      <c r="M2" s="178"/>
      <c r="N2" s="178"/>
      <c r="O2" s="178"/>
      <c r="P2" s="178"/>
      <c r="Q2" s="178"/>
      <c r="R2" s="178"/>
      <c r="S2" s="179"/>
      <c r="T2" s="179"/>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row>
    <row r="3" spans="1:53" ht="12.75">
      <c r="A3" s="180" t="s">
        <v>500</v>
      </c>
      <c r="B3" s="180" t="s">
        <v>408</v>
      </c>
      <c r="C3" s="180" t="s">
        <v>408</v>
      </c>
      <c r="D3" s="180" t="s">
        <v>408</v>
      </c>
      <c r="E3" s="179" t="s">
        <v>501</v>
      </c>
      <c r="F3" s="179"/>
      <c r="G3" s="179"/>
      <c r="H3" s="179"/>
      <c r="I3" s="179"/>
      <c r="J3" s="179"/>
      <c r="K3" s="179"/>
      <c r="L3" s="179"/>
      <c r="M3" s="179"/>
      <c r="N3" s="179"/>
      <c r="O3" s="179"/>
      <c r="P3" s="179"/>
      <c r="Q3" s="179"/>
      <c r="R3" s="179"/>
      <c r="S3" s="179"/>
      <c r="T3" s="179"/>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1:53" ht="12.75">
      <c r="A4" s="180" t="s">
        <v>502</v>
      </c>
      <c r="B4" s="180" t="s">
        <v>503</v>
      </c>
      <c r="C4" s="180" t="s">
        <v>503</v>
      </c>
      <c r="D4" s="180" t="s">
        <v>503</v>
      </c>
      <c r="E4" s="179" t="s">
        <v>504</v>
      </c>
      <c r="F4" s="179"/>
      <c r="G4" s="179"/>
      <c r="H4" s="179"/>
      <c r="I4" s="179"/>
      <c r="J4" s="179"/>
      <c r="K4" s="179"/>
      <c r="L4" s="179"/>
      <c r="M4" s="179"/>
      <c r="N4" s="179"/>
      <c r="O4" s="179"/>
      <c r="P4" s="179"/>
      <c r="Q4" s="179"/>
      <c r="R4" s="179"/>
      <c r="S4" s="179"/>
      <c r="T4" s="179"/>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1:53" ht="12.75">
      <c r="A5" s="180" t="s">
        <v>505</v>
      </c>
      <c r="B5" s="180" t="s">
        <v>408</v>
      </c>
      <c r="C5" s="180" t="s">
        <v>408</v>
      </c>
      <c r="D5" s="180" t="s">
        <v>408</v>
      </c>
      <c r="E5" s="179" t="s">
        <v>501</v>
      </c>
      <c r="F5" s="179"/>
      <c r="G5" s="179"/>
      <c r="H5" s="179"/>
      <c r="I5" s="179"/>
      <c r="J5" s="179"/>
      <c r="K5" s="179"/>
      <c r="L5" s="179"/>
      <c r="M5" s="179"/>
      <c r="N5" s="179"/>
      <c r="O5" s="179"/>
      <c r="P5" s="179"/>
      <c r="Q5" s="179"/>
      <c r="R5" s="179"/>
      <c r="S5" s="179"/>
      <c r="T5" s="179"/>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1:53" ht="14.25" customHeight="1">
      <c r="A6" s="180" t="s">
        <v>506</v>
      </c>
      <c r="B6" s="180" t="s">
        <v>412</v>
      </c>
      <c r="C6" s="180" t="s">
        <v>412</v>
      </c>
      <c r="D6" s="180" t="s">
        <v>412</v>
      </c>
      <c r="E6" s="179" t="s">
        <v>760</v>
      </c>
      <c r="F6" s="179"/>
      <c r="G6" s="179"/>
      <c r="H6" s="179"/>
      <c r="I6" s="179"/>
      <c r="J6" s="179"/>
      <c r="K6" s="179"/>
      <c r="L6" s="179"/>
      <c r="M6" s="179"/>
      <c r="N6" s="179"/>
      <c r="O6" s="179"/>
      <c r="P6" s="179"/>
      <c r="Q6" s="179"/>
      <c r="R6" s="179"/>
      <c r="S6" s="179"/>
      <c r="T6" s="179"/>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row>
    <row r="7" spans="1:53" ht="12.75">
      <c r="A7" s="180" t="s">
        <v>507</v>
      </c>
      <c r="B7" s="180" t="s">
        <v>408</v>
      </c>
      <c r="C7" s="180" t="s">
        <v>408</v>
      </c>
      <c r="D7" s="180" t="s">
        <v>408</v>
      </c>
      <c r="E7" s="179" t="s">
        <v>501</v>
      </c>
      <c r="F7" s="179"/>
      <c r="G7" s="179"/>
      <c r="H7" s="179"/>
      <c r="I7" s="179"/>
      <c r="J7" s="179"/>
      <c r="K7" s="179"/>
      <c r="L7" s="179"/>
      <c r="M7" s="179"/>
      <c r="N7" s="179"/>
      <c r="O7" s="179"/>
      <c r="P7" s="179"/>
      <c r="Q7" s="179"/>
      <c r="R7" s="179"/>
      <c r="S7" s="179"/>
      <c r="T7" s="179"/>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row>
    <row r="8" spans="1:53" ht="12.75">
      <c r="A8" s="180" t="s">
        <v>508</v>
      </c>
      <c r="B8" s="180" t="s">
        <v>408</v>
      </c>
      <c r="C8" s="180" t="s">
        <v>408</v>
      </c>
      <c r="D8" s="180" t="s">
        <v>408</v>
      </c>
      <c r="E8" s="179" t="s">
        <v>501</v>
      </c>
      <c r="F8" s="179"/>
      <c r="G8" s="179"/>
      <c r="H8" s="179"/>
      <c r="I8" s="179"/>
      <c r="J8" s="179"/>
      <c r="K8" s="179"/>
      <c r="L8" s="179"/>
      <c r="M8" s="179"/>
      <c r="N8" s="179"/>
      <c r="O8" s="179"/>
      <c r="P8" s="179"/>
      <c r="Q8" s="179"/>
      <c r="R8" s="179"/>
      <c r="S8" s="179"/>
      <c r="T8" s="179"/>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row>
    <row r="9" spans="1:53" ht="12.75">
      <c r="A9" s="180" t="s">
        <v>509</v>
      </c>
      <c r="B9" s="180" t="s">
        <v>408</v>
      </c>
      <c r="C9" s="180" t="s">
        <v>408</v>
      </c>
      <c r="D9" s="180" t="s">
        <v>408</v>
      </c>
      <c r="E9" s="179" t="s">
        <v>501</v>
      </c>
      <c r="F9" s="179"/>
      <c r="G9" s="179"/>
      <c r="H9" s="179"/>
      <c r="I9" s="179"/>
      <c r="J9" s="179"/>
      <c r="K9" s="179"/>
      <c r="L9" s="179"/>
      <c r="M9" s="179"/>
      <c r="N9" s="179"/>
      <c r="O9" s="179"/>
      <c r="P9" s="179"/>
      <c r="Q9" s="179"/>
      <c r="R9" s="179"/>
      <c r="S9" s="179"/>
      <c r="T9" s="179"/>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row>
    <row r="10" spans="1:53" ht="12.75">
      <c r="A10" s="180" t="s">
        <v>510</v>
      </c>
      <c r="B10" s="180" t="s">
        <v>408</v>
      </c>
      <c r="C10" s="180" t="s">
        <v>408</v>
      </c>
      <c r="D10" s="180" t="s">
        <v>408</v>
      </c>
      <c r="E10" s="179" t="s">
        <v>501</v>
      </c>
      <c r="F10" s="179"/>
      <c r="G10" s="179"/>
      <c r="H10" s="179"/>
      <c r="I10" s="179"/>
      <c r="J10" s="179"/>
      <c r="K10" s="179"/>
      <c r="L10" s="179"/>
      <c r="M10" s="179"/>
      <c r="N10" s="179"/>
      <c r="O10" s="179"/>
      <c r="P10" s="179"/>
      <c r="Q10" s="179"/>
      <c r="R10" s="179"/>
      <c r="S10" s="179"/>
      <c r="T10" s="179"/>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row>
    <row r="11" spans="1:53" ht="12.75">
      <c r="A11" s="180" t="s">
        <v>511</v>
      </c>
      <c r="B11" s="180" t="s">
        <v>408</v>
      </c>
      <c r="C11" s="180" t="s">
        <v>408</v>
      </c>
      <c r="D11" s="180" t="s">
        <v>408</v>
      </c>
      <c r="E11" s="179" t="s">
        <v>501</v>
      </c>
      <c r="F11" s="179"/>
      <c r="G11" s="179"/>
      <c r="H11" s="179"/>
      <c r="I11" s="179"/>
      <c r="J11" s="179"/>
      <c r="K11" s="179"/>
      <c r="L11" s="179"/>
      <c r="M11" s="179"/>
      <c r="N11" s="179"/>
      <c r="O11" s="179"/>
      <c r="P11" s="179"/>
      <c r="Q11" s="179"/>
      <c r="R11" s="179"/>
      <c r="S11" s="179"/>
      <c r="T11" s="179"/>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row>
    <row r="12" spans="1:53" ht="12.75">
      <c r="A12" s="180" t="s">
        <v>512</v>
      </c>
      <c r="B12" s="180" t="s">
        <v>503</v>
      </c>
      <c r="C12" s="180" t="s">
        <v>412</v>
      </c>
      <c r="D12" s="180" t="s">
        <v>412</v>
      </c>
      <c r="E12" s="179" t="s">
        <v>769</v>
      </c>
      <c r="F12" s="179"/>
      <c r="G12" s="179"/>
      <c r="H12" s="179"/>
      <c r="I12" s="179"/>
      <c r="J12" s="179"/>
      <c r="K12" s="179"/>
      <c r="L12" s="179"/>
      <c r="M12" s="179"/>
      <c r="N12" s="179"/>
      <c r="O12" s="179"/>
      <c r="P12" s="179"/>
      <c r="Q12" s="179"/>
      <c r="R12" s="179"/>
      <c r="S12" s="179"/>
      <c r="T12" s="179"/>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row>
    <row r="13" spans="1:53" ht="12.75">
      <c r="A13" s="180" t="s">
        <v>514</v>
      </c>
      <c r="B13" s="180" t="s">
        <v>408</v>
      </c>
      <c r="C13" s="180" t="s">
        <v>408</v>
      </c>
      <c r="D13" s="180" t="s">
        <v>408</v>
      </c>
      <c r="E13" s="179" t="s">
        <v>501</v>
      </c>
      <c r="F13" s="179"/>
      <c r="G13" s="179"/>
      <c r="H13" s="179"/>
      <c r="I13" s="179"/>
      <c r="J13" s="179"/>
      <c r="K13" s="179"/>
      <c r="L13" s="179"/>
      <c r="M13" s="179"/>
      <c r="N13" s="179"/>
      <c r="O13" s="179"/>
      <c r="P13" s="179"/>
      <c r="Q13" s="179"/>
      <c r="R13" s="179"/>
      <c r="S13" s="179"/>
      <c r="T13" s="179"/>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row>
    <row r="14" spans="1:53" ht="12.75">
      <c r="A14" s="180" t="s">
        <v>515</v>
      </c>
      <c r="B14" s="180" t="s">
        <v>408</v>
      </c>
      <c r="C14" s="180" t="s">
        <v>503</v>
      </c>
      <c r="D14" s="180" t="s">
        <v>503</v>
      </c>
      <c r="E14" s="179" t="s">
        <v>504</v>
      </c>
      <c r="F14" s="179"/>
      <c r="G14" s="179"/>
      <c r="H14" s="179"/>
      <c r="I14" s="179"/>
      <c r="J14" s="179"/>
      <c r="K14" s="179"/>
      <c r="L14" s="179"/>
      <c r="M14" s="179"/>
      <c r="N14" s="179"/>
      <c r="O14" s="179"/>
      <c r="P14" s="179"/>
      <c r="Q14" s="179"/>
      <c r="R14" s="179"/>
      <c r="S14" s="179"/>
      <c r="T14" s="179"/>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row>
    <row r="15" spans="1:53" ht="12.75">
      <c r="A15" s="180" t="s">
        <v>516</v>
      </c>
      <c r="B15" s="180" t="s">
        <v>412</v>
      </c>
      <c r="C15" s="180" t="s">
        <v>412</v>
      </c>
      <c r="D15" s="180" t="s">
        <v>412</v>
      </c>
      <c r="E15" s="180" t="s">
        <v>759</v>
      </c>
      <c r="F15" s="179"/>
      <c r="G15" s="179"/>
      <c r="H15" s="179"/>
      <c r="I15" s="179"/>
      <c r="J15" s="179"/>
      <c r="K15" s="179"/>
      <c r="L15" s="179"/>
      <c r="M15" s="179"/>
      <c r="N15" s="179"/>
      <c r="O15" s="179"/>
      <c r="P15" s="179"/>
      <c r="Q15" s="179"/>
      <c r="R15" s="179"/>
      <c r="S15" s="179"/>
      <c r="T15" s="179"/>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row>
    <row r="16" spans="1:53" ht="12.75">
      <c r="A16" s="180" t="s">
        <v>517</v>
      </c>
      <c r="B16" s="180" t="s">
        <v>518</v>
      </c>
      <c r="C16" s="180" t="s">
        <v>518</v>
      </c>
      <c r="D16" s="180" t="s">
        <v>518</v>
      </c>
      <c r="E16" s="179" t="s">
        <v>504</v>
      </c>
      <c r="F16" s="179"/>
      <c r="G16" s="179"/>
      <c r="H16" s="179"/>
      <c r="I16" s="179"/>
      <c r="J16" s="179"/>
      <c r="K16" s="179"/>
      <c r="L16" s="179"/>
      <c r="M16" s="179"/>
      <c r="N16" s="179"/>
      <c r="O16" s="179"/>
      <c r="P16" s="179"/>
      <c r="Q16" s="179"/>
      <c r="R16" s="179"/>
      <c r="S16" s="179"/>
      <c r="T16" s="179"/>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row>
    <row r="17" spans="1:53" ht="12.75">
      <c r="A17" s="180" t="s">
        <v>519</v>
      </c>
      <c r="B17" s="180" t="s">
        <v>503</v>
      </c>
      <c r="C17" s="180" t="s">
        <v>503</v>
      </c>
      <c r="D17" s="180" t="s">
        <v>503</v>
      </c>
      <c r="E17" s="179" t="s">
        <v>504</v>
      </c>
      <c r="F17" s="179"/>
      <c r="G17" s="179"/>
      <c r="H17" s="179"/>
      <c r="I17" s="179"/>
      <c r="J17" s="179"/>
      <c r="K17" s="179"/>
      <c r="L17" s="179"/>
      <c r="M17" s="179"/>
      <c r="N17" s="179"/>
      <c r="O17" s="179"/>
      <c r="P17" s="179"/>
      <c r="Q17" s="179"/>
      <c r="R17" s="179"/>
      <c r="S17" s="179"/>
      <c r="T17" s="179"/>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row>
    <row r="18" spans="1:53" ht="12.75">
      <c r="A18" s="180" t="s">
        <v>520</v>
      </c>
      <c r="B18" s="180" t="s">
        <v>408</v>
      </c>
      <c r="C18" s="180" t="s">
        <v>408</v>
      </c>
      <c r="D18" s="180" t="s">
        <v>408</v>
      </c>
      <c r="E18" s="179" t="s">
        <v>501</v>
      </c>
      <c r="F18" s="179"/>
      <c r="G18" s="179"/>
      <c r="H18" s="179"/>
      <c r="I18" s="179"/>
      <c r="J18" s="179"/>
      <c r="K18" s="179"/>
      <c r="L18" s="179"/>
      <c r="M18" s="179"/>
      <c r="N18" s="179"/>
      <c r="O18" s="179"/>
      <c r="P18" s="179"/>
      <c r="Q18" s="179"/>
      <c r="R18" s="179"/>
      <c r="S18" s="179"/>
      <c r="T18" s="179"/>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row>
    <row r="19" spans="1:53" ht="12.75">
      <c r="A19" s="180" t="s">
        <v>521</v>
      </c>
      <c r="B19" s="180" t="s">
        <v>408</v>
      </c>
      <c r="C19" s="180" t="s">
        <v>408</v>
      </c>
      <c r="D19" s="180" t="s">
        <v>408</v>
      </c>
      <c r="E19" s="179" t="s">
        <v>501</v>
      </c>
      <c r="F19" s="179"/>
      <c r="G19" s="179"/>
      <c r="H19" s="179"/>
      <c r="I19" s="179"/>
      <c r="J19" s="179"/>
      <c r="K19" s="179"/>
      <c r="L19" s="179"/>
      <c r="M19" s="179"/>
      <c r="N19" s="179"/>
      <c r="O19" s="179"/>
      <c r="P19" s="179"/>
      <c r="Q19" s="179"/>
      <c r="R19" s="179"/>
      <c r="S19" s="179"/>
      <c r="T19" s="179"/>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row>
    <row r="20" spans="1:53" ht="14.25" customHeight="1">
      <c r="A20" s="180" t="s">
        <v>522</v>
      </c>
      <c r="B20" s="180" t="s">
        <v>412</v>
      </c>
      <c r="C20" s="180" t="s">
        <v>412</v>
      </c>
      <c r="D20" s="180" t="s">
        <v>408</v>
      </c>
      <c r="E20" s="179" t="s">
        <v>501</v>
      </c>
      <c r="F20" s="179"/>
      <c r="G20" s="179"/>
      <c r="H20" s="179"/>
      <c r="I20" s="179"/>
      <c r="J20" s="179"/>
      <c r="K20" s="179"/>
      <c r="L20" s="179"/>
      <c r="M20" s="179"/>
      <c r="N20" s="179"/>
      <c r="O20" s="179"/>
      <c r="P20" s="179"/>
      <c r="Q20" s="179"/>
      <c r="R20" s="179"/>
      <c r="S20" s="179"/>
      <c r="T20" s="179"/>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row>
    <row r="21" spans="1:53" ht="12.75">
      <c r="A21" s="180" t="s">
        <v>523</v>
      </c>
      <c r="B21" s="180" t="s">
        <v>408</v>
      </c>
      <c r="C21" s="180" t="s">
        <v>408</v>
      </c>
      <c r="D21" s="180" t="s">
        <v>408</v>
      </c>
      <c r="E21" s="179" t="s">
        <v>501</v>
      </c>
      <c r="F21" s="179"/>
      <c r="G21" s="179"/>
      <c r="H21" s="179"/>
      <c r="I21" s="179"/>
      <c r="J21" s="179"/>
      <c r="K21" s="179"/>
      <c r="L21" s="179"/>
      <c r="M21" s="179"/>
      <c r="N21" s="179"/>
      <c r="O21" s="179"/>
      <c r="P21" s="179"/>
      <c r="Q21" s="179"/>
      <c r="R21" s="179"/>
      <c r="S21" s="179"/>
      <c r="T21" s="179"/>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row>
    <row r="22" spans="1:53" ht="12.75">
      <c r="A22" s="180" t="s">
        <v>524</v>
      </c>
      <c r="B22" s="180" t="s">
        <v>408</v>
      </c>
      <c r="C22" s="180" t="s">
        <v>408</v>
      </c>
      <c r="D22" s="180" t="s">
        <v>408</v>
      </c>
      <c r="E22" s="179" t="s">
        <v>501</v>
      </c>
      <c r="F22" s="179"/>
      <c r="G22" s="179"/>
      <c r="H22" s="179"/>
      <c r="I22" s="179"/>
      <c r="J22" s="179"/>
      <c r="K22" s="179"/>
      <c r="L22" s="179"/>
      <c r="M22" s="179"/>
      <c r="N22" s="179"/>
      <c r="O22" s="179"/>
      <c r="P22" s="179"/>
      <c r="Q22" s="179"/>
      <c r="R22" s="179"/>
      <c r="S22" s="179"/>
      <c r="T22" s="179"/>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row>
    <row r="23" spans="1:53" ht="12.75">
      <c r="A23" s="180" t="s">
        <v>525</v>
      </c>
      <c r="B23" s="180" t="s">
        <v>416</v>
      </c>
      <c r="C23" s="180" t="s">
        <v>408</v>
      </c>
      <c r="D23" s="180" t="s">
        <v>408</v>
      </c>
      <c r="E23" s="179" t="s">
        <v>501</v>
      </c>
      <c r="F23" s="179"/>
      <c r="G23" s="179"/>
      <c r="H23" s="179"/>
      <c r="I23" s="179"/>
      <c r="J23" s="179"/>
      <c r="K23" s="179"/>
      <c r="L23" s="179"/>
      <c r="M23" s="179"/>
      <c r="N23" s="179"/>
      <c r="O23" s="179"/>
      <c r="P23" s="179"/>
      <c r="Q23" s="179"/>
      <c r="R23" s="179"/>
      <c r="S23" s="179"/>
      <c r="T23" s="179"/>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row>
    <row r="24" spans="1:53" ht="12.75">
      <c r="A24" s="180" t="s">
        <v>526</v>
      </c>
      <c r="B24" s="180" t="s">
        <v>408</v>
      </c>
      <c r="C24" s="180" t="s">
        <v>408</v>
      </c>
      <c r="D24" s="180" t="s">
        <v>408</v>
      </c>
      <c r="E24" s="179" t="s">
        <v>501</v>
      </c>
      <c r="F24" s="179"/>
      <c r="G24" s="179"/>
      <c r="H24" s="179"/>
      <c r="I24" s="179"/>
      <c r="J24" s="179"/>
      <c r="K24" s="179"/>
      <c r="L24" s="179"/>
      <c r="M24" s="179"/>
      <c r="N24" s="179"/>
      <c r="O24" s="179"/>
      <c r="P24" s="179"/>
      <c r="Q24" s="179"/>
      <c r="R24" s="179"/>
      <c r="S24" s="179"/>
      <c r="T24" s="179"/>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row>
    <row r="25" spans="1:53" ht="12.75">
      <c r="A25" s="180" t="s">
        <v>527</v>
      </c>
      <c r="B25" s="180" t="s">
        <v>408</v>
      </c>
      <c r="C25" s="180" t="s">
        <v>408</v>
      </c>
      <c r="D25" s="180" t="s">
        <v>408</v>
      </c>
      <c r="E25" s="179" t="s">
        <v>501</v>
      </c>
      <c r="F25" s="179"/>
      <c r="G25" s="179"/>
      <c r="H25" s="179"/>
      <c r="I25" s="179"/>
      <c r="J25" s="179"/>
      <c r="K25" s="179"/>
      <c r="L25" s="179"/>
      <c r="M25" s="179"/>
      <c r="N25" s="179"/>
      <c r="O25" s="179"/>
      <c r="P25" s="179"/>
      <c r="Q25" s="179"/>
      <c r="R25" s="179"/>
      <c r="S25" s="179"/>
      <c r="T25" s="179"/>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row>
    <row r="26" spans="1:53" ht="12.75">
      <c r="A26" s="180" t="s">
        <v>528</v>
      </c>
      <c r="B26" s="180" t="s">
        <v>408</v>
      </c>
      <c r="C26" s="180" t="s">
        <v>408</v>
      </c>
      <c r="D26" s="180" t="s">
        <v>408</v>
      </c>
      <c r="E26" s="179" t="s">
        <v>501</v>
      </c>
      <c r="F26" s="179"/>
      <c r="G26" s="179"/>
      <c r="H26" s="179"/>
      <c r="I26" s="179"/>
      <c r="J26" s="179"/>
      <c r="K26" s="179"/>
      <c r="L26" s="179"/>
      <c r="M26" s="179"/>
      <c r="N26" s="179"/>
      <c r="O26" s="179"/>
      <c r="P26" s="179"/>
      <c r="Q26" s="179"/>
      <c r="R26" s="179"/>
      <c r="S26" s="179"/>
      <c r="T26" s="179"/>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row>
    <row r="27" spans="1:53" ht="12.75">
      <c r="A27" s="180" t="s">
        <v>529</v>
      </c>
      <c r="B27" s="180" t="s">
        <v>503</v>
      </c>
      <c r="C27" s="180" t="s">
        <v>503</v>
      </c>
      <c r="D27" s="180" t="s">
        <v>503</v>
      </c>
      <c r="E27" s="179" t="s">
        <v>504</v>
      </c>
      <c r="F27" s="179"/>
      <c r="G27" s="179"/>
      <c r="H27" s="179"/>
      <c r="I27" s="179"/>
      <c r="J27" s="179"/>
      <c r="K27" s="179"/>
      <c r="L27" s="179"/>
      <c r="M27" s="179"/>
      <c r="N27" s="179"/>
      <c r="O27" s="179"/>
      <c r="P27" s="179"/>
      <c r="Q27" s="179"/>
      <c r="R27" s="179"/>
      <c r="S27" s="179"/>
      <c r="T27" s="179"/>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row>
    <row r="28" spans="1:53" ht="12.75">
      <c r="A28" s="180" t="s">
        <v>530</v>
      </c>
      <c r="B28" s="180" t="s">
        <v>518</v>
      </c>
      <c r="C28" s="180" t="s">
        <v>518</v>
      </c>
      <c r="D28" s="180" t="s">
        <v>518</v>
      </c>
      <c r="E28" s="179" t="s">
        <v>504</v>
      </c>
      <c r="F28" s="179"/>
      <c r="G28" s="179"/>
      <c r="H28" s="179"/>
      <c r="I28" s="179"/>
      <c r="J28" s="179"/>
      <c r="K28" s="179"/>
      <c r="L28" s="179"/>
      <c r="M28" s="179"/>
      <c r="N28" s="179"/>
      <c r="O28" s="179"/>
      <c r="P28" s="179"/>
      <c r="Q28" s="179"/>
      <c r="R28" s="179"/>
      <c r="S28" s="179"/>
      <c r="T28" s="179"/>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row>
    <row r="29" spans="1:53" ht="12.75">
      <c r="A29" s="180" t="s">
        <v>531</v>
      </c>
      <c r="B29" s="180" t="s">
        <v>412</v>
      </c>
      <c r="C29" s="180" t="s">
        <v>412</v>
      </c>
      <c r="D29" s="180" t="s">
        <v>408</v>
      </c>
      <c r="E29" s="180" t="s">
        <v>501</v>
      </c>
      <c r="F29" s="179"/>
      <c r="G29" s="179"/>
      <c r="H29" s="179"/>
      <c r="I29" s="179"/>
      <c r="J29" s="179"/>
      <c r="K29" s="179"/>
      <c r="L29" s="179"/>
      <c r="M29" s="179"/>
      <c r="N29" s="179"/>
      <c r="O29" s="179"/>
      <c r="P29" s="179"/>
      <c r="Q29" s="179"/>
      <c r="R29" s="179"/>
      <c r="S29" s="179"/>
      <c r="T29" s="179"/>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row>
    <row r="30" spans="1:53" ht="12.75">
      <c r="A30" s="180" t="s">
        <v>532</v>
      </c>
      <c r="B30" s="180" t="s">
        <v>408</v>
      </c>
      <c r="C30" s="180" t="s">
        <v>408</v>
      </c>
      <c r="D30" s="180" t="s">
        <v>408</v>
      </c>
      <c r="E30" s="179" t="s">
        <v>501</v>
      </c>
      <c r="F30" s="179"/>
      <c r="G30" s="179"/>
      <c r="H30" s="179"/>
      <c r="I30" s="179"/>
      <c r="J30" s="179"/>
      <c r="K30" s="179"/>
      <c r="L30" s="179"/>
      <c r="M30" s="179"/>
      <c r="N30" s="179"/>
      <c r="O30" s="179"/>
      <c r="P30" s="179"/>
      <c r="Q30" s="179"/>
      <c r="R30" s="179"/>
      <c r="S30" s="179"/>
      <c r="T30" s="179"/>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row>
    <row r="31" spans="1:53" ht="13.5" customHeight="1">
      <c r="A31" s="180" t="s">
        <v>533</v>
      </c>
      <c r="B31" s="180" t="s">
        <v>412</v>
      </c>
      <c r="C31" s="180" t="s">
        <v>412</v>
      </c>
      <c r="D31" s="180" t="s">
        <v>408</v>
      </c>
      <c r="E31" s="179" t="s">
        <v>501</v>
      </c>
      <c r="F31" s="179"/>
      <c r="G31" s="179"/>
      <c r="H31" s="179"/>
      <c r="I31" s="179"/>
      <c r="J31" s="179"/>
      <c r="K31" s="179"/>
      <c r="L31" s="179"/>
      <c r="M31" s="179"/>
      <c r="N31" s="179"/>
      <c r="O31" s="179"/>
      <c r="P31" s="179"/>
      <c r="Q31" s="179"/>
      <c r="R31" s="179"/>
      <c r="S31" s="179"/>
      <c r="T31" s="179"/>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row>
    <row r="32" spans="1:53" ht="12.75">
      <c r="A32" s="180" t="s">
        <v>534</v>
      </c>
      <c r="B32" s="180" t="s">
        <v>408</v>
      </c>
      <c r="C32" s="180" t="s">
        <v>408</v>
      </c>
      <c r="D32" s="180" t="s">
        <v>408</v>
      </c>
      <c r="E32" s="179" t="s">
        <v>501</v>
      </c>
      <c r="F32" s="179"/>
      <c r="G32" s="179"/>
      <c r="H32" s="179"/>
      <c r="I32" s="179"/>
      <c r="J32" s="179"/>
      <c r="K32" s="179"/>
      <c r="L32" s="179"/>
      <c r="M32" s="179"/>
      <c r="N32" s="179"/>
      <c r="O32" s="179"/>
      <c r="P32" s="179"/>
      <c r="Q32" s="179"/>
      <c r="R32" s="179"/>
      <c r="S32" s="179"/>
      <c r="T32" s="179"/>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row>
    <row r="33" spans="1:53" ht="12.75">
      <c r="A33" s="180" t="s">
        <v>535</v>
      </c>
      <c r="B33" s="180" t="s">
        <v>408</v>
      </c>
      <c r="C33" s="180" t="s">
        <v>408</v>
      </c>
      <c r="D33" s="180" t="s">
        <v>408</v>
      </c>
      <c r="E33" s="179" t="s">
        <v>501</v>
      </c>
      <c r="F33" s="179"/>
      <c r="G33" s="179"/>
      <c r="H33" s="179"/>
      <c r="I33" s="179"/>
      <c r="J33" s="179"/>
      <c r="K33" s="179"/>
      <c r="L33" s="179"/>
      <c r="M33" s="179"/>
      <c r="N33" s="179"/>
      <c r="O33" s="179"/>
      <c r="P33" s="179"/>
      <c r="Q33" s="179"/>
      <c r="R33" s="179"/>
      <c r="S33" s="179"/>
      <c r="T33" s="179"/>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row>
    <row r="34" spans="1:53" ht="12.75">
      <c r="A34" s="180" t="s">
        <v>536</v>
      </c>
      <c r="B34" s="180" t="s">
        <v>412</v>
      </c>
      <c r="C34" s="180" t="s">
        <v>412</v>
      </c>
      <c r="D34" s="180" t="s">
        <v>412</v>
      </c>
      <c r="E34" s="180" t="s">
        <v>759</v>
      </c>
      <c r="F34" s="179"/>
      <c r="G34" s="179"/>
      <c r="H34" s="179"/>
      <c r="I34" s="179"/>
      <c r="J34" s="179"/>
      <c r="K34" s="179"/>
      <c r="L34" s="179"/>
      <c r="M34" s="179"/>
      <c r="N34" s="179"/>
      <c r="O34" s="179"/>
      <c r="P34" s="179"/>
      <c r="Q34" s="179"/>
      <c r="R34" s="179"/>
      <c r="S34" s="179"/>
      <c r="T34" s="179"/>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row>
    <row r="35" spans="1:53" ht="12.75">
      <c r="A35" s="180" t="s">
        <v>537</v>
      </c>
      <c r="B35" s="180" t="s">
        <v>503</v>
      </c>
      <c r="C35" s="180" t="s">
        <v>503</v>
      </c>
      <c r="D35" s="180" t="s">
        <v>503</v>
      </c>
      <c r="E35" s="179" t="s">
        <v>504</v>
      </c>
      <c r="F35" s="179"/>
      <c r="G35" s="179"/>
      <c r="H35" s="179"/>
      <c r="I35" s="179"/>
      <c r="J35" s="179"/>
      <c r="K35" s="179"/>
      <c r="L35" s="179"/>
      <c r="M35" s="179"/>
      <c r="N35" s="179"/>
      <c r="O35" s="179"/>
      <c r="P35" s="179"/>
      <c r="Q35" s="179"/>
      <c r="R35" s="179"/>
      <c r="S35" s="179"/>
      <c r="T35" s="179"/>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row>
    <row r="36" spans="1:53" ht="12.75">
      <c r="A36" s="180" t="s">
        <v>538</v>
      </c>
      <c r="B36" s="180" t="s">
        <v>408</v>
      </c>
      <c r="C36" s="180" t="s">
        <v>408</v>
      </c>
      <c r="D36" s="180" t="s">
        <v>408</v>
      </c>
      <c r="E36" s="179" t="s">
        <v>501</v>
      </c>
      <c r="F36" s="179"/>
      <c r="G36" s="179"/>
      <c r="H36" s="179"/>
      <c r="I36" s="179"/>
      <c r="J36" s="179"/>
      <c r="K36" s="179"/>
      <c r="L36" s="179"/>
      <c r="M36" s="179"/>
      <c r="N36" s="179"/>
      <c r="O36" s="179"/>
      <c r="P36" s="179"/>
      <c r="Q36" s="179"/>
      <c r="R36" s="179"/>
      <c r="S36" s="179"/>
      <c r="T36" s="179"/>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row>
    <row r="37" spans="1:53" ht="12.75">
      <c r="A37" s="180" t="s">
        <v>539</v>
      </c>
      <c r="B37" s="180" t="s">
        <v>408</v>
      </c>
      <c r="C37" s="180" t="s">
        <v>408</v>
      </c>
      <c r="D37" s="180" t="s">
        <v>408</v>
      </c>
      <c r="E37" s="179" t="s">
        <v>501</v>
      </c>
      <c r="F37" s="179"/>
      <c r="G37" s="179"/>
      <c r="H37" s="179"/>
      <c r="I37" s="179"/>
      <c r="J37" s="179"/>
      <c r="K37" s="179"/>
      <c r="L37" s="179"/>
      <c r="M37" s="179"/>
      <c r="N37" s="179"/>
      <c r="O37" s="179"/>
      <c r="P37" s="179"/>
      <c r="Q37" s="179"/>
      <c r="R37" s="179"/>
      <c r="S37" s="179"/>
      <c r="T37" s="179"/>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row>
    <row r="38" spans="1:53" ht="12.75">
      <c r="A38" s="180" t="s">
        <v>540</v>
      </c>
      <c r="B38" s="180" t="s">
        <v>408</v>
      </c>
      <c r="C38" s="180" t="s">
        <v>408</v>
      </c>
      <c r="D38" s="180" t="s">
        <v>408</v>
      </c>
      <c r="E38" s="179" t="s">
        <v>501</v>
      </c>
      <c r="F38" s="179"/>
      <c r="G38" s="179"/>
      <c r="H38" s="179"/>
      <c r="I38" s="179"/>
      <c r="J38" s="179"/>
      <c r="K38" s="179"/>
      <c r="L38" s="179"/>
      <c r="M38" s="179"/>
      <c r="N38" s="179"/>
      <c r="O38" s="179"/>
      <c r="P38" s="179"/>
      <c r="Q38" s="179"/>
      <c r="R38" s="179"/>
      <c r="S38" s="179"/>
      <c r="T38" s="179"/>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row>
    <row r="39" spans="1:53" ht="12.75">
      <c r="A39" s="180" t="s">
        <v>541</v>
      </c>
      <c r="B39" s="180" t="s">
        <v>412</v>
      </c>
      <c r="C39" s="180" t="s">
        <v>412</v>
      </c>
      <c r="D39" s="180" t="s">
        <v>412</v>
      </c>
      <c r="E39" s="180" t="s">
        <v>759</v>
      </c>
      <c r="F39" s="179"/>
      <c r="G39" s="179"/>
      <c r="H39" s="179"/>
      <c r="I39" s="179"/>
      <c r="J39" s="179"/>
      <c r="K39" s="179"/>
      <c r="L39" s="179"/>
      <c r="M39" s="179"/>
      <c r="N39" s="179"/>
      <c r="O39" s="179"/>
      <c r="P39" s="179"/>
      <c r="Q39" s="179"/>
      <c r="R39" s="179"/>
      <c r="S39" s="179"/>
      <c r="T39" s="179"/>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row>
    <row r="40" spans="1:53" ht="12.75">
      <c r="A40" s="180" t="s">
        <v>542</v>
      </c>
      <c r="B40" s="180" t="s">
        <v>518</v>
      </c>
      <c r="C40" s="180" t="s">
        <v>518</v>
      </c>
      <c r="D40" s="180" t="s">
        <v>518</v>
      </c>
      <c r="E40" s="179" t="s">
        <v>504</v>
      </c>
      <c r="F40" s="179"/>
      <c r="G40" s="179"/>
      <c r="H40" s="179"/>
      <c r="I40" s="179"/>
      <c r="J40" s="179"/>
      <c r="K40" s="179"/>
      <c r="L40" s="179"/>
      <c r="M40" s="179"/>
      <c r="N40" s="179"/>
      <c r="O40" s="179"/>
      <c r="P40" s="179"/>
      <c r="Q40" s="179"/>
      <c r="R40" s="179"/>
      <c r="S40" s="179"/>
      <c r="T40" s="179"/>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row>
    <row r="41" spans="1:53" ht="12.75">
      <c r="A41" s="180" t="s">
        <v>543</v>
      </c>
      <c r="B41" s="180" t="s">
        <v>518</v>
      </c>
      <c r="C41" s="180" t="s">
        <v>518</v>
      </c>
      <c r="D41" s="180" t="s">
        <v>518</v>
      </c>
      <c r="E41" s="179" t="s">
        <v>504</v>
      </c>
      <c r="F41" s="179"/>
      <c r="G41" s="179"/>
      <c r="H41" s="179"/>
      <c r="I41" s="179"/>
      <c r="J41" s="179"/>
      <c r="K41" s="179"/>
      <c r="L41" s="179"/>
      <c r="M41" s="179"/>
      <c r="N41" s="179"/>
      <c r="O41" s="179"/>
      <c r="P41" s="179"/>
      <c r="Q41" s="179"/>
      <c r="R41" s="179"/>
      <c r="S41" s="179"/>
      <c r="T41" s="179"/>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row>
    <row r="42" spans="1:53" ht="12.75">
      <c r="A42" s="180" t="s">
        <v>544</v>
      </c>
      <c r="B42" s="180" t="s">
        <v>408</v>
      </c>
      <c r="C42" s="180" t="s">
        <v>408</v>
      </c>
      <c r="D42" s="180" t="s">
        <v>408</v>
      </c>
      <c r="E42" s="179" t="s">
        <v>501</v>
      </c>
      <c r="F42" s="179"/>
      <c r="G42" s="179"/>
      <c r="H42" s="179"/>
      <c r="I42" s="179"/>
      <c r="J42" s="179"/>
      <c r="K42" s="179"/>
      <c r="L42" s="179"/>
      <c r="M42" s="179"/>
      <c r="N42" s="179"/>
      <c r="O42" s="179"/>
      <c r="P42" s="179"/>
      <c r="Q42" s="179"/>
      <c r="R42" s="179"/>
      <c r="S42" s="179"/>
      <c r="T42" s="179"/>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row>
    <row r="43" spans="1:53" ht="12.75">
      <c r="A43" s="180" t="s">
        <v>545</v>
      </c>
      <c r="B43" s="180" t="s">
        <v>408</v>
      </c>
      <c r="C43" s="180" t="s">
        <v>408</v>
      </c>
      <c r="D43" s="180" t="s">
        <v>408</v>
      </c>
      <c r="E43" s="179" t="s">
        <v>501</v>
      </c>
      <c r="F43" s="179"/>
      <c r="G43" s="179"/>
      <c r="H43" s="179"/>
      <c r="I43" s="179"/>
      <c r="J43" s="179"/>
      <c r="K43" s="179"/>
      <c r="L43" s="179"/>
      <c r="M43" s="179"/>
      <c r="N43" s="179"/>
      <c r="O43" s="179"/>
      <c r="P43" s="179"/>
      <c r="Q43" s="179"/>
      <c r="R43" s="179"/>
      <c r="S43" s="179"/>
      <c r="T43" s="179"/>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row>
    <row r="44" spans="1:53" ht="12.75">
      <c r="A44" s="180" t="s">
        <v>546</v>
      </c>
      <c r="B44" s="180" t="s">
        <v>408</v>
      </c>
      <c r="C44" s="180" t="s">
        <v>408</v>
      </c>
      <c r="D44" s="180" t="s">
        <v>408</v>
      </c>
      <c r="E44" s="179" t="s">
        <v>501</v>
      </c>
      <c r="F44" s="179"/>
      <c r="G44" s="179"/>
      <c r="H44" s="179"/>
      <c r="I44" s="179"/>
      <c r="J44" s="179"/>
      <c r="K44" s="179"/>
      <c r="L44" s="179"/>
      <c r="M44" s="179"/>
      <c r="N44" s="179"/>
      <c r="O44" s="179"/>
      <c r="P44" s="179"/>
      <c r="Q44" s="179"/>
      <c r="R44" s="179"/>
      <c r="S44" s="179"/>
      <c r="T44" s="179"/>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row>
    <row r="45" spans="1:53" ht="12.75">
      <c r="A45" s="180" t="s">
        <v>547</v>
      </c>
      <c r="B45" s="180" t="s">
        <v>503</v>
      </c>
      <c r="C45" s="180" t="s">
        <v>503</v>
      </c>
      <c r="D45" s="180" t="s">
        <v>503</v>
      </c>
      <c r="E45" s="179" t="s">
        <v>504</v>
      </c>
      <c r="F45" s="179"/>
      <c r="G45" s="179"/>
      <c r="H45" s="179"/>
      <c r="I45" s="179"/>
      <c r="J45" s="179"/>
      <c r="K45" s="179"/>
      <c r="L45" s="179"/>
      <c r="M45" s="179"/>
      <c r="N45" s="179"/>
      <c r="O45" s="179"/>
      <c r="P45" s="179"/>
      <c r="Q45" s="179"/>
      <c r="R45" s="179"/>
      <c r="S45" s="179"/>
      <c r="T45" s="179"/>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row>
    <row r="46" spans="1:53" ht="12.75">
      <c r="A46" s="180" t="s">
        <v>548</v>
      </c>
      <c r="B46" s="180" t="s">
        <v>408</v>
      </c>
      <c r="C46" s="180" t="s">
        <v>408</v>
      </c>
      <c r="D46" s="180" t="s">
        <v>408</v>
      </c>
      <c r="E46" s="179" t="s">
        <v>501</v>
      </c>
      <c r="F46" s="179"/>
      <c r="G46" s="179"/>
      <c r="H46" s="179"/>
      <c r="I46" s="179"/>
      <c r="J46" s="179"/>
      <c r="K46" s="179"/>
      <c r="L46" s="179"/>
      <c r="M46" s="179"/>
      <c r="N46" s="179"/>
      <c r="O46" s="179"/>
      <c r="P46" s="179"/>
      <c r="Q46" s="179"/>
      <c r="R46" s="179"/>
      <c r="S46" s="179"/>
      <c r="T46" s="179"/>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row>
    <row r="47" spans="1:53" ht="12.75">
      <c r="A47" s="180" t="s">
        <v>549</v>
      </c>
      <c r="B47" s="180" t="s">
        <v>408</v>
      </c>
      <c r="C47" s="180" t="s">
        <v>408</v>
      </c>
      <c r="D47" s="180" t="s">
        <v>408</v>
      </c>
      <c r="E47" s="179" t="s">
        <v>501</v>
      </c>
      <c r="F47" s="179"/>
      <c r="G47" s="179"/>
      <c r="H47" s="179"/>
      <c r="I47" s="179"/>
      <c r="J47" s="179"/>
      <c r="K47" s="179"/>
      <c r="L47" s="179"/>
      <c r="M47" s="179"/>
      <c r="N47" s="179"/>
      <c r="O47" s="179"/>
      <c r="P47" s="179"/>
      <c r="Q47" s="179"/>
      <c r="R47" s="179"/>
      <c r="S47" s="179"/>
      <c r="T47" s="179"/>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row>
    <row r="48" spans="1:53" ht="12.75">
      <c r="A48" s="180" t="s">
        <v>550</v>
      </c>
      <c r="B48" s="180" t="s">
        <v>408</v>
      </c>
      <c r="C48" s="180" t="s">
        <v>408</v>
      </c>
      <c r="D48" s="180" t="s">
        <v>408</v>
      </c>
      <c r="E48" s="179" t="s">
        <v>501</v>
      </c>
      <c r="F48" s="179"/>
      <c r="G48" s="179"/>
      <c r="H48" s="179"/>
      <c r="I48" s="179"/>
      <c r="J48" s="179"/>
      <c r="K48" s="179"/>
      <c r="L48" s="179"/>
      <c r="M48" s="179"/>
      <c r="N48" s="179"/>
      <c r="O48" s="179"/>
      <c r="P48" s="179"/>
      <c r="Q48" s="179"/>
      <c r="R48" s="179"/>
      <c r="S48" s="179"/>
      <c r="T48" s="179"/>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row>
    <row r="49" spans="1:53" ht="12.75">
      <c r="A49" s="180" t="s">
        <v>551</v>
      </c>
      <c r="B49" s="180" t="s">
        <v>503</v>
      </c>
      <c r="C49" s="180" t="s">
        <v>503</v>
      </c>
      <c r="D49" s="180" t="s">
        <v>503</v>
      </c>
      <c r="E49" s="179" t="s">
        <v>504</v>
      </c>
      <c r="F49" s="179"/>
      <c r="G49" s="179"/>
      <c r="H49" s="179"/>
      <c r="I49" s="179"/>
      <c r="J49" s="179"/>
      <c r="K49" s="179"/>
      <c r="L49" s="179"/>
      <c r="M49" s="179"/>
      <c r="N49" s="179"/>
      <c r="O49" s="179"/>
      <c r="P49" s="179"/>
      <c r="Q49" s="179"/>
      <c r="R49" s="179"/>
      <c r="S49" s="179"/>
      <c r="T49" s="179"/>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row>
    <row r="50" spans="1:53" ht="12.75">
      <c r="A50" s="180" t="s">
        <v>552</v>
      </c>
      <c r="B50" s="180" t="s">
        <v>503</v>
      </c>
      <c r="C50" s="180" t="s">
        <v>503</v>
      </c>
      <c r="D50" s="180" t="s">
        <v>503</v>
      </c>
      <c r="E50" s="179" t="s">
        <v>504</v>
      </c>
      <c r="F50" s="179"/>
      <c r="G50" s="179"/>
      <c r="H50" s="179"/>
      <c r="I50" s="179"/>
      <c r="J50" s="179"/>
      <c r="K50" s="179"/>
      <c r="L50" s="179"/>
      <c r="M50" s="179"/>
      <c r="N50" s="179"/>
      <c r="O50" s="179"/>
      <c r="P50" s="179"/>
      <c r="Q50" s="179"/>
      <c r="R50" s="179"/>
      <c r="S50" s="179"/>
      <c r="T50" s="179"/>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row>
    <row r="51" spans="1:53" ht="12.75">
      <c r="A51" s="180" t="s">
        <v>553</v>
      </c>
      <c r="B51" s="180" t="s">
        <v>518</v>
      </c>
      <c r="C51" s="180" t="s">
        <v>518</v>
      </c>
      <c r="D51" s="180" t="s">
        <v>518</v>
      </c>
      <c r="E51" s="179" t="s">
        <v>504</v>
      </c>
      <c r="F51" s="179"/>
      <c r="G51" s="179"/>
      <c r="H51" s="179"/>
      <c r="I51" s="179"/>
      <c r="J51" s="179"/>
      <c r="K51" s="179"/>
      <c r="L51" s="179"/>
      <c r="M51" s="179"/>
      <c r="N51" s="179"/>
      <c r="O51" s="179"/>
      <c r="P51" s="179"/>
      <c r="Q51" s="179"/>
      <c r="R51" s="179"/>
      <c r="S51" s="179"/>
      <c r="T51" s="179"/>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row>
    <row r="52" spans="1:53" ht="12.75">
      <c r="A52" s="180" t="s">
        <v>554</v>
      </c>
      <c r="B52" s="180" t="s">
        <v>408</v>
      </c>
      <c r="C52" s="180" t="s">
        <v>408</v>
      </c>
      <c r="D52" s="180" t="s">
        <v>408</v>
      </c>
      <c r="E52" s="179" t="s">
        <v>501</v>
      </c>
      <c r="F52" s="179"/>
      <c r="G52" s="179"/>
      <c r="H52" s="179"/>
      <c r="I52" s="179"/>
      <c r="J52" s="179"/>
      <c r="K52" s="179"/>
      <c r="L52" s="179"/>
      <c r="M52" s="179"/>
      <c r="N52" s="179"/>
      <c r="O52" s="179"/>
      <c r="P52" s="179"/>
      <c r="Q52" s="179"/>
      <c r="R52" s="179"/>
      <c r="S52" s="179"/>
      <c r="T52" s="179"/>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row>
    <row r="53" spans="1:53" ht="12.75">
      <c r="A53" s="180" t="s">
        <v>555</v>
      </c>
      <c r="B53" s="180" t="s">
        <v>412</v>
      </c>
      <c r="C53" s="180" t="s">
        <v>412</v>
      </c>
      <c r="D53" s="180" t="s">
        <v>412</v>
      </c>
      <c r="E53" s="180" t="s">
        <v>513</v>
      </c>
      <c r="F53" s="179"/>
      <c r="G53" s="179"/>
      <c r="H53" s="179"/>
      <c r="I53" s="179"/>
      <c r="J53" s="179"/>
      <c r="K53" s="179"/>
      <c r="L53" s="179"/>
      <c r="M53" s="179"/>
      <c r="N53" s="179"/>
      <c r="O53" s="179"/>
      <c r="P53" s="179"/>
      <c r="Q53" s="179"/>
      <c r="R53" s="179"/>
      <c r="S53" s="179"/>
      <c r="T53" s="179"/>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row>
    <row r="54" spans="1:53" ht="12.75">
      <c r="A54" s="180" t="s">
        <v>556</v>
      </c>
      <c r="B54" s="180" t="s">
        <v>412</v>
      </c>
      <c r="C54" s="180" t="s">
        <v>412</v>
      </c>
      <c r="D54" s="180" t="s">
        <v>408</v>
      </c>
      <c r="E54" s="180" t="s">
        <v>501</v>
      </c>
      <c r="F54" s="179"/>
      <c r="G54" s="179"/>
      <c r="H54" s="179"/>
      <c r="I54" s="179"/>
      <c r="J54" s="179"/>
      <c r="K54" s="179"/>
      <c r="L54" s="179"/>
      <c r="M54" s="179"/>
      <c r="N54" s="179"/>
      <c r="O54" s="179"/>
      <c r="P54" s="179"/>
      <c r="Q54" s="179"/>
      <c r="R54" s="179"/>
      <c r="S54" s="179"/>
      <c r="T54" s="179"/>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row>
    <row r="55" spans="1:53" ht="12.75">
      <c r="A55" s="180" t="s">
        <v>557</v>
      </c>
      <c r="B55" s="180" t="s">
        <v>408</v>
      </c>
      <c r="C55" s="180" t="s">
        <v>408</v>
      </c>
      <c r="D55" s="180" t="s">
        <v>408</v>
      </c>
      <c r="E55" s="179" t="s">
        <v>501</v>
      </c>
      <c r="F55" s="179"/>
      <c r="G55" s="179"/>
      <c r="H55" s="179"/>
      <c r="I55" s="179"/>
      <c r="J55" s="179"/>
      <c r="K55" s="179"/>
      <c r="L55" s="179"/>
      <c r="M55" s="179"/>
      <c r="N55" s="179"/>
      <c r="O55" s="179"/>
      <c r="P55" s="179"/>
      <c r="Q55" s="179"/>
      <c r="R55" s="179"/>
      <c r="S55" s="179"/>
      <c r="T55" s="179"/>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53" ht="25.5">
      <c r="A56" s="180" t="s">
        <v>558</v>
      </c>
      <c r="B56" s="180" t="s">
        <v>408</v>
      </c>
      <c r="C56" s="180" t="s">
        <v>408</v>
      </c>
      <c r="D56" s="180" t="s">
        <v>408</v>
      </c>
      <c r="E56" s="179" t="s">
        <v>501</v>
      </c>
      <c r="F56" s="179"/>
      <c r="G56" s="179"/>
      <c r="H56" s="179"/>
      <c r="I56" s="179"/>
      <c r="J56" s="179"/>
      <c r="K56" s="179"/>
      <c r="L56" s="179"/>
      <c r="M56" s="179"/>
      <c r="N56" s="179"/>
      <c r="O56" s="179"/>
      <c r="P56" s="179"/>
      <c r="Q56" s="179"/>
      <c r="R56" s="179"/>
      <c r="S56" s="179"/>
      <c r="T56" s="179"/>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row>
    <row r="57" spans="1:53" ht="12.75">
      <c r="A57" s="180" t="s">
        <v>559</v>
      </c>
      <c r="B57" s="180" t="s">
        <v>408</v>
      </c>
      <c r="C57" s="180" t="s">
        <v>408</v>
      </c>
      <c r="D57" s="180" t="s">
        <v>408</v>
      </c>
      <c r="E57" s="179" t="s">
        <v>501</v>
      </c>
      <c r="F57" s="179"/>
      <c r="G57" s="179"/>
      <c r="H57" s="179"/>
      <c r="I57" s="179"/>
      <c r="J57" s="179"/>
      <c r="K57" s="179"/>
      <c r="L57" s="179"/>
      <c r="M57" s="179"/>
      <c r="N57" s="179"/>
      <c r="O57" s="179"/>
      <c r="P57" s="179"/>
      <c r="Q57" s="179"/>
      <c r="R57" s="179"/>
      <c r="S57" s="179"/>
      <c r="T57" s="179"/>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row>
    <row r="58" spans="1:53" ht="12.75">
      <c r="A58" s="180" t="s">
        <v>560</v>
      </c>
      <c r="B58" s="180" t="s">
        <v>408</v>
      </c>
      <c r="C58" s="180" t="s">
        <v>408</v>
      </c>
      <c r="D58" s="180" t="s">
        <v>408</v>
      </c>
      <c r="E58" s="179" t="s">
        <v>501</v>
      </c>
      <c r="F58" s="179"/>
      <c r="G58" s="179"/>
      <c r="H58" s="179"/>
      <c r="I58" s="179"/>
      <c r="J58" s="179"/>
      <c r="K58" s="179"/>
      <c r="L58" s="179"/>
      <c r="M58" s="179"/>
      <c r="N58" s="179"/>
      <c r="O58" s="179"/>
      <c r="P58" s="179"/>
      <c r="Q58" s="179"/>
      <c r="R58" s="179"/>
      <c r="S58" s="179"/>
      <c r="T58" s="179"/>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row>
    <row r="59" spans="1:53" ht="12.75">
      <c r="A59" s="180" t="s">
        <v>561</v>
      </c>
      <c r="B59" s="180" t="s">
        <v>408</v>
      </c>
      <c r="C59" s="180" t="s">
        <v>408</v>
      </c>
      <c r="D59" s="180" t="s">
        <v>408</v>
      </c>
      <c r="E59" s="179" t="s">
        <v>501</v>
      </c>
      <c r="F59" s="179"/>
      <c r="G59" s="179"/>
      <c r="H59" s="179"/>
      <c r="I59" s="179"/>
      <c r="J59" s="179"/>
      <c r="K59" s="179"/>
      <c r="L59" s="179"/>
      <c r="M59" s="179"/>
      <c r="N59" s="179"/>
      <c r="O59" s="179"/>
      <c r="P59" s="179"/>
      <c r="Q59" s="179"/>
      <c r="R59" s="179"/>
      <c r="S59" s="179"/>
      <c r="T59" s="179"/>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row>
    <row r="60" spans="1:53" ht="12.75">
      <c r="A60" s="180" t="s">
        <v>562</v>
      </c>
      <c r="B60" s="180" t="s">
        <v>408</v>
      </c>
      <c r="C60" s="180" t="s">
        <v>408</v>
      </c>
      <c r="D60" s="180" t="s">
        <v>408</v>
      </c>
      <c r="E60" s="179" t="s">
        <v>501</v>
      </c>
      <c r="F60" s="179"/>
      <c r="G60" s="179"/>
      <c r="H60" s="179"/>
      <c r="I60" s="179"/>
      <c r="J60" s="179"/>
      <c r="K60" s="179"/>
      <c r="L60" s="179"/>
      <c r="M60" s="179"/>
      <c r="N60" s="179"/>
      <c r="O60" s="179"/>
      <c r="P60" s="179"/>
      <c r="Q60" s="179"/>
      <c r="R60" s="179"/>
      <c r="S60" s="179"/>
      <c r="T60" s="179"/>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row>
    <row r="61" spans="1:53" ht="12.75">
      <c r="A61" s="180" t="s">
        <v>563</v>
      </c>
      <c r="B61" s="180" t="s">
        <v>412</v>
      </c>
      <c r="C61" s="180" t="s">
        <v>412</v>
      </c>
      <c r="D61" s="180" t="s">
        <v>412</v>
      </c>
      <c r="E61" s="180" t="s">
        <v>759</v>
      </c>
      <c r="F61" s="179"/>
      <c r="G61" s="179"/>
      <c r="H61" s="179"/>
      <c r="I61" s="179"/>
      <c r="J61" s="179"/>
      <c r="K61" s="179"/>
      <c r="L61" s="179"/>
      <c r="M61" s="179"/>
      <c r="N61" s="179"/>
      <c r="O61" s="179"/>
      <c r="P61" s="179"/>
      <c r="Q61" s="179"/>
      <c r="R61" s="179"/>
      <c r="S61" s="179"/>
      <c r="T61" s="179"/>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row>
    <row r="62" spans="1:53" ht="12.75">
      <c r="A62" s="180" t="s">
        <v>564</v>
      </c>
      <c r="B62" s="180" t="s">
        <v>412</v>
      </c>
      <c r="C62" s="180" t="s">
        <v>412</v>
      </c>
      <c r="D62" s="180" t="s">
        <v>412</v>
      </c>
      <c r="E62" s="179" t="s">
        <v>760</v>
      </c>
      <c r="F62" s="179"/>
      <c r="G62" s="179"/>
      <c r="H62" s="179"/>
      <c r="I62" s="179"/>
      <c r="J62" s="179"/>
      <c r="K62" s="179"/>
      <c r="L62" s="179"/>
      <c r="M62" s="179"/>
      <c r="N62" s="179"/>
      <c r="O62" s="179"/>
      <c r="P62" s="179"/>
      <c r="Q62" s="179"/>
      <c r="R62" s="179"/>
      <c r="S62" s="179"/>
      <c r="T62" s="179"/>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row>
    <row r="63" spans="1:53" ht="12.75">
      <c r="A63" s="180" t="s">
        <v>565</v>
      </c>
      <c r="B63" s="180" t="s">
        <v>412</v>
      </c>
      <c r="C63" s="180" t="s">
        <v>412</v>
      </c>
      <c r="D63" s="180" t="s">
        <v>412</v>
      </c>
      <c r="E63" s="180" t="s">
        <v>513</v>
      </c>
      <c r="F63" s="179"/>
      <c r="G63" s="179"/>
      <c r="H63" s="179"/>
      <c r="I63" s="179"/>
      <c r="J63" s="179"/>
      <c r="K63" s="179"/>
      <c r="L63" s="179"/>
      <c r="M63" s="179"/>
      <c r="N63" s="179"/>
      <c r="O63" s="179"/>
      <c r="P63" s="179"/>
      <c r="Q63" s="179"/>
      <c r="R63" s="179"/>
      <c r="S63" s="179"/>
      <c r="T63" s="179"/>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row>
    <row r="64" spans="1:53" ht="12.75">
      <c r="A64" s="180" t="s">
        <v>566</v>
      </c>
      <c r="B64" s="180" t="s">
        <v>408</v>
      </c>
      <c r="C64" s="180" t="s">
        <v>408</v>
      </c>
      <c r="D64" s="180" t="s">
        <v>408</v>
      </c>
      <c r="E64" s="179" t="s">
        <v>501</v>
      </c>
      <c r="F64" s="179"/>
      <c r="G64" s="179"/>
      <c r="H64" s="179"/>
      <c r="I64" s="179"/>
      <c r="J64" s="179"/>
      <c r="K64" s="179"/>
      <c r="L64" s="179"/>
      <c r="M64" s="179"/>
      <c r="N64" s="179"/>
      <c r="O64" s="179"/>
      <c r="P64" s="179"/>
      <c r="Q64" s="179"/>
      <c r="R64" s="179"/>
      <c r="S64" s="179"/>
      <c r="T64" s="179"/>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row>
    <row r="65" spans="1:53" ht="12.75">
      <c r="A65" s="180" t="s">
        <v>567</v>
      </c>
      <c r="B65" s="180" t="s">
        <v>503</v>
      </c>
      <c r="C65" s="180" t="s">
        <v>408</v>
      </c>
      <c r="D65" s="180" t="s">
        <v>408</v>
      </c>
      <c r="E65" s="179" t="s">
        <v>501</v>
      </c>
      <c r="F65" s="179"/>
      <c r="G65" s="179"/>
      <c r="H65" s="179"/>
      <c r="I65" s="179"/>
      <c r="J65" s="179"/>
      <c r="K65" s="179"/>
      <c r="L65" s="179"/>
      <c r="M65" s="179"/>
      <c r="N65" s="179"/>
      <c r="O65" s="179"/>
      <c r="P65" s="179"/>
      <c r="Q65" s="179"/>
      <c r="R65" s="179"/>
      <c r="S65" s="179"/>
      <c r="T65" s="179"/>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row>
    <row r="66" spans="1:53" ht="12.75">
      <c r="A66" s="180" t="s">
        <v>568</v>
      </c>
      <c r="B66" s="180" t="s">
        <v>408</v>
      </c>
      <c r="C66" s="180" t="s">
        <v>408</v>
      </c>
      <c r="D66" s="180" t="s">
        <v>408</v>
      </c>
      <c r="E66" s="179" t="s">
        <v>501</v>
      </c>
      <c r="F66" s="179"/>
      <c r="G66" s="179"/>
      <c r="H66" s="179"/>
      <c r="I66" s="179"/>
      <c r="J66" s="179"/>
      <c r="K66" s="179"/>
      <c r="L66" s="179"/>
      <c r="M66" s="179"/>
      <c r="N66" s="179"/>
      <c r="O66" s="179"/>
      <c r="P66" s="179"/>
      <c r="Q66" s="179"/>
      <c r="R66" s="179"/>
      <c r="S66" s="179"/>
      <c r="T66" s="179"/>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row>
    <row r="67" spans="1:53" ht="12.75">
      <c r="A67" s="180" t="s">
        <v>569</v>
      </c>
      <c r="B67" s="180" t="s">
        <v>518</v>
      </c>
      <c r="C67" s="180" t="s">
        <v>518</v>
      </c>
      <c r="D67" s="180" t="s">
        <v>518</v>
      </c>
      <c r="E67" s="179" t="s">
        <v>504</v>
      </c>
      <c r="F67" s="179"/>
      <c r="G67" s="179"/>
      <c r="H67" s="179"/>
      <c r="I67" s="179"/>
      <c r="J67" s="179"/>
      <c r="K67" s="179"/>
      <c r="L67" s="179"/>
      <c r="M67" s="179"/>
      <c r="N67" s="179"/>
      <c r="O67" s="179"/>
      <c r="P67" s="179"/>
      <c r="Q67" s="179"/>
      <c r="R67" s="179"/>
      <c r="S67" s="179"/>
      <c r="T67" s="179"/>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row>
    <row r="68" spans="1:53" ht="12.75">
      <c r="A68" s="180" t="s">
        <v>570</v>
      </c>
      <c r="B68" s="180" t="s">
        <v>412</v>
      </c>
      <c r="C68" s="180" t="s">
        <v>412</v>
      </c>
      <c r="D68" s="180" t="s">
        <v>412</v>
      </c>
      <c r="E68" s="179" t="s">
        <v>760</v>
      </c>
      <c r="F68" s="179"/>
      <c r="G68" s="179"/>
      <c r="H68" s="179"/>
      <c r="I68" s="179"/>
      <c r="J68" s="179"/>
      <c r="K68" s="179"/>
      <c r="L68" s="179"/>
      <c r="M68" s="179"/>
      <c r="N68" s="179"/>
      <c r="O68" s="179"/>
      <c r="P68" s="179"/>
      <c r="Q68" s="179"/>
      <c r="R68" s="179"/>
      <c r="S68" s="179"/>
      <c r="T68" s="179"/>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row>
    <row r="69" spans="1:53" ht="12.75">
      <c r="A69" s="180" t="s">
        <v>571</v>
      </c>
      <c r="B69" s="180" t="s">
        <v>408</v>
      </c>
      <c r="C69" s="180" t="s">
        <v>408</v>
      </c>
      <c r="D69" s="180" t="s">
        <v>408</v>
      </c>
      <c r="E69" s="179" t="s">
        <v>501</v>
      </c>
      <c r="F69" s="179"/>
      <c r="G69" s="179"/>
      <c r="H69" s="179"/>
      <c r="I69" s="179"/>
      <c r="J69" s="179"/>
      <c r="K69" s="179"/>
      <c r="L69" s="179"/>
      <c r="M69" s="179"/>
      <c r="N69" s="179"/>
      <c r="O69" s="179"/>
      <c r="P69" s="179"/>
      <c r="Q69" s="179"/>
      <c r="R69" s="179"/>
      <c r="S69" s="179"/>
      <c r="T69" s="179"/>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row>
    <row r="70" spans="1:53" ht="12.75">
      <c r="A70" s="180" t="s">
        <v>572</v>
      </c>
      <c r="B70" s="180" t="s">
        <v>518</v>
      </c>
      <c r="C70" s="180" t="s">
        <v>518</v>
      </c>
      <c r="D70" s="180" t="s">
        <v>518</v>
      </c>
      <c r="E70" s="179" t="s">
        <v>504</v>
      </c>
      <c r="F70" s="179"/>
      <c r="G70" s="179"/>
      <c r="H70" s="179"/>
      <c r="I70" s="179"/>
      <c r="J70" s="179"/>
      <c r="K70" s="179"/>
      <c r="L70" s="179"/>
      <c r="M70" s="179"/>
      <c r="N70" s="179"/>
      <c r="O70" s="179"/>
      <c r="P70" s="179"/>
      <c r="Q70" s="179"/>
      <c r="R70" s="179"/>
      <c r="S70" s="179"/>
      <c r="T70" s="179"/>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row>
    <row r="71" spans="1:53" ht="12.75">
      <c r="A71" s="180" t="s">
        <v>573</v>
      </c>
      <c r="B71" s="180" t="s">
        <v>518</v>
      </c>
      <c r="C71" s="180" t="s">
        <v>518</v>
      </c>
      <c r="D71" s="180" t="s">
        <v>518</v>
      </c>
      <c r="E71" s="179" t="s">
        <v>504</v>
      </c>
      <c r="F71" s="179"/>
      <c r="G71" s="179"/>
      <c r="H71" s="179"/>
      <c r="I71" s="179"/>
      <c r="J71" s="179"/>
      <c r="K71" s="179"/>
      <c r="L71" s="179"/>
      <c r="M71" s="179"/>
      <c r="N71" s="179"/>
      <c r="O71" s="179"/>
      <c r="P71" s="179"/>
      <c r="Q71" s="179"/>
      <c r="R71" s="179"/>
      <c r="S71" s="179"/>
      <c r="T71" s="179"/>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row>
    <row r="72" spans="1:53" ht="12.75">
      <c r="A72" s="180" t="s">
        <v>574</v>
      </c>
      <c r="B72" s="180" t="s">
        <v>412</v>
      </c>
      <c r="C72" s="180" t="s">
        <v>412</v>
      </c>
      <c r="D72" s="180" t="s">
        <v>408</v>
      </c>
      <c r="E72" s="179" t="s">
        <v>501</v>
      </c>
      <c r="F72" s="179"/>
      <c r="G72" s="179"/>
      <c r="H72" s="179"/>
      <c r="I72" s="179"/>
      <c r="J72" s="179"/>
      <c r="K72" s="179"/>
      <c r="L72" s="179"/>
      <c r="M72" s="179"/>
      <c r="N72" s="179"/>
      <c r="O72" s="179"/>
      <c r="P72" s="179"/>
      <c r="Q72" s="179"/>
      <c r="R72" s="179"/>
      <c r="S72" s="179"/>
      <c r="T72" s="179"/>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row>
    <row r="73" spans="1:53" ht="12.75">
      <c r="A73" s="180" t="s">
        <v>575</v>
      </c>
      <c r="B73" s="180" t="s">
        <v>408</v>
      </c>
      <c r="C73" s="180" t="s">
        <v>408</v>
      </c>
      <c r="D73" s="180" t="s">
        <v>408</v>
      </c>
      <c r="E73" s="179" t="s">
        <v>501</v>
      </c>
      <c r="F73" s="179"/>
      <c r="G73" s="179"/>
      <c r="H73" s="179"/>
      <c r="I73" s="179"/>
      <c r="J73" s="179"/>
      <c r="K73" s="179"/>
      <c r="L73" s="179"/>
      <c r="M73" s="179"/>
      <c r="N73" s="179"/>
      <c r="O73" s="179"/>
      <c r="P73" s="179"/>
      <c r="Q73" s="179"/>
      <c r="R73" s="179"/>
      <c r="S73" s="179"/>
      <c r="T73" s="179"/>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row>
    <row r="74" spans="1:53" ht="12.75">
      <c r="A74" s="180" t="s">
        <v>576</v>
      </c>
      <c r="B74" s="180" t="s">
        <v>408</v>
      </c>
      <c r="C74" s="180" t="s">
        <v>408</v>
      </c>
      <c r="D74" s="180" t="s">
        <v>408</v>
      </c>
      <c r="E74" s="179" t="s">
        <v>501</v>
      </c>
      <c r="F74" s="179"/>
      <c r="G74" s="179"/>
      <c r="H74" s="179"/>
      <c r="I74" s="179"/>
      <c r="J74" s="179"/>
      <c r="K74" s="179"/>
      <c r="L74" s="179"/>
      <c r="M74" s="179"/>
      <c r="N74" s="179"/>
      <c r="O74" s="179"/>
      <c r="P74" s="179"/>
      <c r="Q74" s="179"/>
      <c r="R74" s="179"/>
      <c r="S74" s="179"/>
      <c r="T74" s="179"/>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row>
    <row r="75" spans="1:53" ht="12.75">
      <c r="A75" s="180" t="s">
        <v>577</v>
      </c>
      <c r="B75" s="180" t="s">
        <v>408</v>
      </c>
      <c r="C75" s="180" t="s">
        <v>408</v>
      </c>
      <c r="D75" s="180" t="s">
        <v>408</v>
      </c>
      <c r="E75" s="179" t="s">
        <v>501</v>
      </c>
      <c r="F75" s="179"/>
      <c r="G75" s="179"/>
      <c r="H75" s="179"/>
      <c r="I75" s="179"/>
      <c r="J75" s="179"/>
      <c r="K75" s="179"/>
      <c r="L75" s="179"/>
      <c r="M75" s="179"/>
      <c r="N75" s="179"/>
      <c r="O75" s="179"/>
      <c r="P75" s="179"/>
      <c r="Q75" s="179"/>
      <c r="R75" s="179"/>
      <c r="S75" s="179"/>
      <c r="T75" s="179"/>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row>
    <row r="76" spans="1:53" ht="12.75">
      <c r="A76" s="180" t="s">
        <v>578</v>
      </c>
      <c r="B76" s="180" t="s">
        <v>408</v>
      </c>
      <c r="C76" s="180" t="s">
        <v>408</v>
      </c>
      <c r="D76" s="180" t="s">
        <v>408</v>
      </c>
      <c r="E76" s="179" t="s">
        <v>501</v>
      </c>
      <c r="F76" s="179"/>
      <c r="G76" s="179"/>
      <c r="H76" s="179"/>
      <c r="I76" s="179"/>
      <c r="J76" s="179"/>
      <c r="K76" s="179"/>
      <c r="L76" s="179"/>
      <c r="M76" s="179"/>
      <c r="N76" s="179"/>
      <c r="O76" s="179"/>
      <c r="P76" s="179"/>
      <c r="Q76" s="179"/>
      <c r="R76" s="179"/>
      <c r="S76" s="179"/>
      <c r="T76" s="179"/>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row>
    <row r="77" spans="1:53" ht="12.75">
      <c r="A77" s="180" t="s">
        <v>579</v>
      </c>
      <c r="B77" s="180" t="s">
        <v>518</v>
      </c>
      <c r="C77" s="180" t="s">
        <v>518</v>
      </c>
      <c r="D77" s="180" t="s">
        <v>518</v>
      </c>
      <c r="E77" s="179" t="s">
        <v>504</v>
      </c>
      <c r="F77" s="179"/>
      <c r="G77" s="179"/>
      <c r="H77" s="179"/>
      <c r="I77" s="179"/>
      <c r="J77" s="179"/>
      <c r="K77" s="179"/>
      <c r="L77" s="179"/>
      <c r="M77" s="179"/>
      <c r="N77" s="179"/>
      <c r="O77" s="179"/>
      <c r="P77" s="179"/>
      <c r="Q77" s="179"/>
      <c r="R77" s="179"/>
      <c r="S77" s="179"/>
      <c r="T77" s="179"/>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row>
    <row r="78" spans="1:53" ht="12.75">
      <c r="A78" s="180" t="s">
        <v>580</v>
      </c>
      <c r="B78" s="180" t="s">
        <v>503</v>
      </c>
      <c r="C78" s="180" t="s">
        <v>503</v>
      </c>
      <c r="D78" s="180" t="s">
        <v>503</v>
      </c>
      <c r="E78" s="179" t="s">
        <v>504</v>
      </c>
      <c r="F78" s="179"/>
      <c r="G78" s="179"/>
      <c r="H78" s="179"/>
      <c r="I78" s="179"/>
      <c r="J78" s="179"/>
      <c r="K78" s="179"/>
      <c r="L78" s="179"/>
      <c r="M78" s="179"/>
      <c r="N78" s="179"/>
      <c r="O78" s="179"/>
      <c r="P78" s="179"/>
      <c r="Q78" s="179"/>
      <c r="R78" s="179"/>
      <c r="S78" s="179"/>
      <c r="T78" s="179"/>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row>
    <row r="79" spans="1:53" ht="12.75">
      <c r="A79" s="180" t="s">
        <v>581</v>
      </c>
      <c r="B79" s="180" t="s">
        <v>408</v>
      </c>
      <c r="C79" s="180" t="s">
        <v>412</v>
      </c>
      <c r="D79" s="180" t="s">
        <v>412</v>
      </c>
      <c r="E79" s="180" t="s">
        <v>759</v>
      </c>
      <c r="F79" s="179"/>
      <c r="G79" s="179"/>
      <c r="H79" s="179"/>
      <c r="I79" s="179"/>
      <c r="J79" s="179"/>
      <c r="K79" s="179"/>
      <c r="L79" s="179"/>
      <c r="M79" s="179"/>
      <c r="N79" s="179"/>
      <c r="O79" s="179"/>
      <c r="P79" s="179"/>
      <c r="Q79" s="179"/>
      <c r="R79" s="179"/>
      <c r="S79" s="179"/>
      <c r="T79" s="179"/>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row>
    <row r="80" spans="1:53" ht="12.75">
      <c r="A80" s="180" t="s">
        <v>582</v>
      </c>
      <c r="B80" s="180" t="s">
        <v>412</v>
      </c>
      <c r="C80" s="180" t="s">
        <v>408</v>
      </c>
      <c r="D80" s="180" t="s">
        <v>408</v>
      </c>
      <c r="E80" s="179" t="s">
        <v>501</v>
      </c>
      <c r="F80" s="179"/>
      <c r="G80" s="179"/>
      <c r="H80" s="179"/>
      <c r="I80" s="179"/>
      <c r="J80" s="179"/>
      <c r="K80" s="179"/>
      <c r="L80" s="179"/>
      <c r="M80" s="179"/>
      <c r="N80" s="179"/>
      <c r="O80" s="179"/>
      <c r="P80" s="179"/>
      <c r="Q80" s="179"/>
      <c r="R80" s="179"/>
      <c r="S80" s="179"/>
      <c r="T80" s="179"/>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row>
    <row r="81" spans="1:53" ht="12.75">
      <c r="A81" s="180" t="s">
        <v>583</v>
      </c>
      <c r="B81" s="180" t="s">
        <v>408</v>
      </c>
      <c r="C81" s="180" t="s">
        <v>408</v>
      </c>
      <c r="D81" s="180" t="s">
        <v>408</v>
      </c>
      <c r="E81" s="179" t="s">
        <v>501</v>
      </c>
      <c r="F81" s="179"/>
      <c r="G81" s="179"/>
      <c r="H81" s="179"/>
      <c r="I81" s="179"/>
      <c r="J81" s="179"/>
      <c r="K81" s="179"/>
      <c r="L81" s="179"/>
      <c r="M81" s="179"/>
      <c r="N81" s="179"/>
      <c r="O81" s="179"/>
      <c r="P81" s="179"/>
      <c r="Q81" s="179"/>
      <c r="R81" s="179"/>
      <c r="S81" s="179"/>
      <c r="T81" s="179"/>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row>
    <row r="82" spans="1:53" ht="12.75">
      <c r="A82" s="180" t="s">
        <v>584</v>
      </c>
      <c r="B82" s="180" t="s">
        <v>408</v>
      </c>
      <c r="C82" s="180" t="s">
        <v>408</v>
      </c>
      <c r="D82" s="180" t="s">
        <v>408</v>
      </c>
      <c r="E82" s="179" t="s">
        <v>501</v>
      </c>
      <c r="F82" s="179"/>
      <c r="G82" s="179"/>
      <c r="H82" s="179"/>
      <c r="I82" s="179"/>
      <c r="J82" s="179"/>
      <c r="K82" s="179"/>
      <c r="L82" s="179"/>
      <c r="M82" s="179"/>
      <c r="N82" s="179"/>
      <c r="O82" s="179"/>
      <c r="P82" s="179"/>
      <c r="Q82" s="179"/>
      <c r="R82" s="179"/>
      <c r="S82" s="179"/>
      <c r="T82" s="179"/>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row>
    <row r="83" spans="1:53" ht="12.75">
      <c r="A83" s="180" t="s">
        <v>585</v>
      </c>
      <c r="B83" s="180" t="s">
        <v>408</v>
      </c>
      <c r="C83" s="180" t="s">
        <v>408</v>
      </c>
      <c r="D83" s="180" t="s">
        <v>408</v>
      </c>
      <c r="E83" s="179" t="s">
        <v>501</v>
      </c>
      <c r="F83" s="179"/>
      <c r="G83" s="179"/>
      <c r="H83" s="179"/>
      <c r="I83" s="179"/>
      <c r="J83" s="179"/>
      <c r="K83" s="179"/>
      <c r="L83" s="179"/>
      <c r="M83" s="179"/>
      <c r="N83" s="179"/>
      <c r="O83" s="179"/>
      <c r="P83" s="179"/>
      <c r="Q83" s="179"/>
      <c r="R83" s="179"/>
      <c r="S83" s="179"/>
      <c r="T83" s="179"/>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row>
    <row r="84" spans="1:53" ht="12.75">
      <c r="A84" s="180" t="s">
        <v>586</v>
      </c>
      <c r="B84" s="180" t="s">
        <v>518</v>
      </c>
      <c r="C84" s="180" t="s">
        <v>518</v>
      </c>
      <c r="D84" s="180" t="s">
        <v>518</v>
      </c>
      <c r="E84" s="179" t="s">
        <v>504</v>
      </c>
      <c r="F84" s="179"/>
      <c r="G84" s="179"/>
      <c r="H84" s="179"/>
      <c r="I84" s="179"/>
      <c r="J84" s="179"/>
      <c r="K84" s="179"/>
      <c r="L84" s="179"/>
      <c r="M84" s="179"/>
      <c r="N84" s="179"/>
      <c r="O84" s="179"/>
      <c r="P84" s="179"/>
      <c r="Q84" s="179"/>
      <c r="R84" s="179"/>
      <c r="S84" s="179"/>
      <c r="T84" s="179"/>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row>
    <row r="85" spans="1:53" ht="12.75">
      <c r="A85" s="180" t="s">
        <v>587</v>
      </c>
      <c r="B85" s="180" t="s">
        <v>408</v>
      </c>
      <c r="C85" s="180" t="s">
        <v>408</v>
      </c>
      <c r="D85" s="180" t="s">
        <v>408</v>
      </c>
      <c r="E85" s="179" t="s">
        <v>501</v>
      </c>
      <c r="F85" s="179"/>
      <c r="G85" s="179"/>
      <c r="H85" s="179"/>
      <c r="I85" s="179"/>
      <c r="J85" s="179"/>
      <c r="K85" s="179"/>
      <c r="L85" s="179"/>
      <c r="M85" s="179"/>
      <c r="N85" s="179"/>
      <c r="O85" s="179"/>
      <c r="P85" s="179"/>
      <c r="Q85" s="179"/>
      <c r="R85" s="179"/>
      <c r="S85" s="179"/>
      <c r="T85" s="179"/>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row>
    <row r="86" spans="1:53" ht="12.75">
      <c r="A86" s="180" t="s">
        <v>588</v>
      </c>
      <c r="B86" s="180" t="s">
        <v>518</v>
      </c>
      <c r="C86" s="180" t="s">
        <v>518</v>
      </c>
      <c r="D86" s="180" t="s">
        <v>518</v>
      </c>
      <c r="E86" s="179" t="s">
        <v>504</v>
      </c>
      <c r="F86" s="179"/>
      <c r="G86" s="179"/>
      <c r="H86" s="179"/>
      <c r="I86" s="179"/>
      <c r="J86" s="179"/>
      <c r="K86" s="179"/>
      <c r="L86" s="179"/>
      <c r="M86" s="179"/>
      <c r="N86" s="179"/>
      <c r="O86" s="179"/>
      <c r="P86" s="179"/>
      <c r="Q86" s="179"/>
      <c r="R86" s="179"/>
      <c r="S86" s="179"/>
      <c r="T86" s="179"/>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row>
    <row r="87" spans="1:53" ht="12.75">
      <c r="A87" s="180" t="s">
        <v>589</v>
      </c>
      <c r="B87" s="180" t="s">
        <v>503</v>
      </c>
      <c r="C87" s="180" t="s">
        <v>503</v>
      </c>
      <c r="D87" s="180" t="s">
        <v>503</v>
      </c>
      <c r="E87" s="179" t="s">
        <v>504</v>
      </c>
      <c r="F87" s="179"/>
      <c r="G87" s="179"/>
      <c r="H87" s="179"/>
      <c r="I87" s="179"/>
      <c r="J87" s="179"/>
      <c r="K87" s="179"/>
      <c r="L87" s="179"/>
      <c r="M87" s="179"/>
      <c r="N87" s="179"/>
      <c r="O87" s="179"/>
      <c r="P87" s="179"/>
      <c r="Q87" s="179"/>
      <c r="R87" s="179"/>
      <c r="S87" s="179"/>
      <c r="T87" s="179"/>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row>
    <row r="88" spans="1:53" ht="12.75">
      <c r="A88" s="180" t="s">
        <v>590</v>
      </c>
      <c r="B88" s="180" t="s">
        <v>408</v>
      </c>
      <c r="C88" s="180" t="s">
        <v>408</v>
      </c>
      <c r="D88" s="180" t="s">
        <v>408</v>
      </c>
      <c r="E88" s="179" t="s">
        <v>501</v>
      </c>
      <c r="F88" s="179"/>
      <c r="G88" s="179"/>
      <c r="H88" s="179"/>
      <c r="I88" s="179"/>
      <c r="J88" s="179"/>
      <c r="K88" s="179"/>
      <c r="L88" s="179"/>
      <c r="M88" s="179"/>
      <c r="N88" s="179"/>
      <c r="O88" s="179"/>
      <c r="P88" s="179"/>
      <c r="Q88" s="179"/>
      <c r="R88" s="179"/>
      <c r="S88" s="179"/>
      <c r="T88" s="179"/>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row>
    <row r="89" spans="1:53" ht="12.75">
      <c r="A89" s="180" t="s">
        <v>591</v>
      </c>
      <c r="B89" s="180" t="s">
        <v>518</v>
      </c>
      <c r="C89" s="180" t="s">
        <v>408</v>
      </c>
      <c r="D89" s="180" t="s">
        <v>408</v>
      </c>
      <c r="E89" s="179" t="s">
        <v>501</v>
      </c>
      <c r="F89" s="179"/>
      <c r="G89" s="179"/>
      <c r="H89" s="179"/>
      <c r="I89" s="179"/>
      <c r="J89" s="179"/>
      <c r="K89" s="179"/>
      <c r="L89" s="179"/>
      <c r="M89" s="179"/>
      <c r="N89" s="179"/>
      <c r="O89" s="179"/>
      <c r="P89" s="179"/>
      <c r="Q89" s="179"/>
      <c r="R89" s="179"/>
      <c r="S89" s="179"/>
      <c r="T89" s="179"/>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row>
    <row r="90" spans="1:53" ht="12.75">
      <c r="A90" s="180" t="s">
        <v>592</v>
      </c>
      <c r="B90" s="180" t="s">
        <v>518</v>
      </c>
      <c r="C90" s="180" t="s">
        <v>518</v>
      </c>
      <c r="D90" s="180" t="s">
        <v>518</v>
      </c>
      <c r="E90" s="179" t="s">
        <v>504</v>
      </c>
      <c r="F90" s="179"/>
      <c r="G90" s="179"/>
      <c r="H90" s="179"/>
      <c r="I90" s="179"/>
      <c r="J90" s="179"/>
      <c r="K90" s="179"/>
      <c r="L90" s="179"/>
      <c r="M90" s="179"/>
      <c r="N90" s="179"/>
      <c r="O90" s="179"/>
      <c r="P90" s="179"/>
      <c r="Q90" s="179"/>
      <c r="R90" s="179"/>
      <c r="S90" s="179"/>
      <c r="T90" s="179"/>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row>
    <row r="91" spans="1:53" ht="12.75">
      <c r="A91" s="180" t="s">
        <v>593</v>
      </c>
      <c r="B91" s="180" t="s">
        <v>408</v>
      </c>
      <c r="C91" s="180" t="s">
        <v>408</v>
      </c>
      <c r="D91" s="180" t="s">
        <v>408</v>
      </c>
      <c r="E91" s="179" t="s">
        <v>501</v>
      </c>
      <c r="F91" s="179"/>
      <c r="G91" s="179"/>
      <c r="H91" s="179"/>
      <c r="I91" s="179"/>
      <c r="J91" s="179"/>
      <c r="K91" s="179"/>
      <c r="L91" s="179"/>
      <c r="M91" s="179"/>
      <c r="N91" s="179"/>
      <c r="O91" s="179"/>
      <c r="P91" s="179"/>
      <c r="Q91" s="179"/>
      <c r="R91" s="179"/>
      <c r="S91" s="179"/>
      <c r="T91" s="179"/>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row>
    <row r="92" spans="1:53" ht="12.75">
      <c r="A92" s="180" t="s">
        <v>594</v>
      </c>
      <c r="B92" s="180" t="s">
        <v>408</v>
      </c>
      <c r="C92" s="180" t="s">
        <v>408</v>
      </c>
      <c r="D92" s="180" t="s">
        <v>408</v>
      </c>
      <c r="E92" s="179" t="s">
        <v>501</v>
      </c>
      <c r="F92" s="179"/>
      <c r="G92" s="179"/>
      <c r="H92" s="179"/>
      <c r="I92" s="179"/>
      <c r="J92" s="179"/>
      <c r="K92" s="179"/>
      <c r="L92" s="179"/>
      <c r="M92" s="179"/>
      <c r="N92" s="179"/>
      <c r="O92" s="179"/>
      <c r="P92" s="179"/>
      <c r="Q92" s="179"/>
      <c r="R92" s="179"/>
      <c r="S92" s="179"/>
      <c r="T92" s="179"/>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row>
    <row r="93" spans="1:53" ht="12.75">
      <c r="A93" s="180" t="s">
        <v>595</v>
      </c>
      <c r="B93" s="180" t="s">
        <v>408</v>
      </c>
      <c r="C93" s="180" t="s">
        <v>408</v>
      </c>
      <c r="D93" s="180" t="s">
        <v>408</v>
      </c>
      <c r="E93" s="179" t="s">
        <v>501</v>
      </c>
      <c r="F93" s="179"/>
      <c r="G93" s="179"/>
      <c r="H93" s="179"/>
      <c r="I93" s="179"/>
      <c r="J93" s="179"/>
      <c r="K93" s="179"/>
      <c r="L93" s="179"/>
      <c r="M93" s="179"/>
      <c r="N93" s="179"/>
      <c r="O93" s="179"/>
      <c r="P93" s="179"/>
      <c r="Q93" s="179"/>
      <c r="R93" s="179"/>
      <c r="S93" s="179"/>
      <c r="T93" s="179"/>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row>
    <row r="94" spans="1:53" ht="12.75">
      <c r="A94" s="180" t="s">
        <v>596</v>
      </c>
      <c r="B94" s="180" t="s">
        <v>503</v>
      </c>
      <c r="C94" s="180" t="s">
        <v>503</v>
      </c>
      <c r="D94" s="180" t="s">
        <v>503</v>
      </c>
      <c r="E94" s="179" t="s">
        <v>504</v>
      </c>
      <c r="F94" s="179"/>
      <c r="G94" s="179"/>
      <c r="H94" s="179"/>
      <c r="I94" s="179"/>
      <c r="J94" s="179"/>
      <c r="K94" s="179"/>
      <c r="L94" s="179"/>
      <c r="M94" s="179"/>
      <c r="N94" s="179"/>
      <c r="O94" s="179"/>
      <c r="P94" s="179"/>
      <c r="Q94" s="179"/>
      <c r="R94" s="179"/>
      <c r="S94" s="179"/>
      <c r="T94" s="179"/>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row>
    <row r="95" spans="1:53" ht="12.75">
      <c r="A95" s="180" t="s">
        <v>597</v>
      </c>
      <c r="B95" s="180" t="s">
        <v>408</v>
      </c>
      <c r="C95" s="180" t="s">
        <v>408</v>
      </c>
      <c r="D95" s="180" t="s">
        <v>408</v>
      </c>
      <c r="E95" s="179" t="s">
        <v>501</v>
      </c>
      <c r="F95" s="179"/>
      <c r="G95" s="179"/>
      <c r="H95" s="179"/>
      <c r="I95" s="179"/>
      <c r="J95" s="179"/>
      <c r="K95" s="179"/>
      <c r="L95" s="179"/>
      <c r="M95" s="179"/>
      <c r="N95" s="179"/>
      <c r="O95" s="179"/>
      <c r="P95" s="179"/>
      <c r="Q95" s="179"/>
      <c r="R95" s="179"/>
      <c r="S95" s="179"/>
      <c r="T95" s="179"/>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row>
    <row r="96" spans="1:53" ht="12.75">
      <c r="A96" s="180" t="s">
        <v>598</v>
      </c>
      <c r="B96" s="180" t="s">
        <v>412</v>
      </c>
      <c r="C96" s="180" t="s">
        <v>412</v>
      </c>
      <c r="D96" s="180" t="s">
        <v>412</v>
      </c>
      <c r="E96" s="179" t="s">
        <v>768</v>
      </c>
      <c r="F96" s="179"/>
      <c r="G96" s="179"/>
      <c r="H96" s="179"/>
      <c r="I96" s="179"/>
      <c r="J96" s="179"/>
      <c r="K96" s="179"/>
      <c r="L96" s="179"/>
      <c r="M96" s="179"/>
      <c r="N96" s="179"/>
      <c r="O96" s="179"/>
      <c r="P96" s="179"/>
      <c r="Q96" s="179"/>
      <c r="R96" s="179"/>
      <c r="S96" s="179"/>
      <c r="T96" s="179"/>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row>
    <row r="97" spans="1:53" ht="12.75">
      <c r="A97" s="180" t="s">
        <v>599</v>
      </c>
      <c r="B97" s="180" t="s">
        <v>408</v>
      </c>
      <c r="C97" s="180" t="s">
        <v>408</v>
      </c>
      <c r="D97" s="180" t="s">
        <v>408</v>
      </c>
      <c r="E97" s="179" t="s">
        <v>501</v>
      </c>
      <c r="F97" s="179"/>
      <c r="G97" s="179"/>
      <c r="H97" s="179"/>
      <c r="I97" s="179"/>
      <c r="J97" s="179"/>
      <c r="K97" s="179"/>
      <c r="L97" s="179"/>
      <c r="M97" s="179"/>
      <c r="N97" s="179"/>
      <c r="O97" s="179"/>
      <c r="P97" s="179"/>
      <c r="Q97" s="179"/>
      <c r="R97" s="179"/>
      <c r="S97" s="179"/>
      <c r="T97" s="179"/>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row>
    <row r="98" spans="1:53" ht="12.75">
      <c r="A98" s="180" t="s">
        <v>600</v>
      </c>
      <c r="B98" s="180" t="s">
        <v>408</v>
      </c>
      <c r="C98" s="180" t="s">
        <v>408</v>
      </c>
      <c r="D98" s="180" t="s">
        <v>408</v>
      </c>
      <c r="E98" s="179" t="s">
        <v>501</v>
      </c>
      <c r="F98" s="179"/>
      <c r="G98" s="179"/>
      <c r="H98" s="179"/>
      <c r="I98" s="179"/>
      <c r="J98" s="179"/>
      <c r="K98" s="179"/>
      <c r="L98" s="179"/>
      <c r="M98" s="179"/>
      <c r="N98" s="179"/>
      <c r="O98" s="179"/>
      <c r="P98" s="179"/>
      <c r="Q98" s="179"/>
      <c r="R98" s="179"/>
      <c r="S98" s="179"/>
      <c r="T98" s="179"/>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row>
    <row r="99" spans="1:53" ht="12.75">
      <c r="A99" s="180" t="s">
        <v>601</v>
      </c>
      <c r="B99" s="180" t="s">
        <v>503</v>
      </c>
      <c r="C99" s="180" t="s">
        <v>503</v>
      </c>
      <c r="D99" s="180" t="s">
        <v>503</v>
      </c>
      <c r="E99" s="179" t="s">
        <v>504</v>
      </c>
      <c r="F99" s="179"/>
      <c r="G99" s="179"/>
      <c r="H99" s="179"/>
      <c r="I99" s="179"/>
      <c r="J99" s="179"/>
      <c r="K99" s="179"/>
      <c r="L99" s="179"/>
      <c r="M99" s="179"/>
      <c r="N99" s="179"/>
      <c r="O99" s="179"/>
      <c r="P99" s="179"/>
      <c r="Q99" s="179"/>
      <c r="R99" s="179"/>
      <c r="S99" s="179"/>
      <c r="T99" s="179"/>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row>
    <row r="100" spans="1:53" ht="12.75">
      <c r="A100" s="180" t="s">
        <v>602</v>
      </c>
      <c r="B100" s="180" t="s">
        <v>408</v>
      </c>
      <c r="C100" s="180" t="s">
        <v>408</v>
      </c>
      <c r="D100" s="180" t="s">
        <v>408</v>
      </c>
      <c r="E100" s="179" t="s">
        <v>501</v>
      </c>
      <c r="F100" s="179"/>
      <c r="G100" s="179"/>
      <c r="H100" s="179"/>
      <c r="I100" s="179"/>
      <c r="J100" s="179"/>
      <c r="K100" s="179"/>
      <c r="L100" s="179"/>
      <c r="M100" s="179"/>
      <c r="N100" s="179"/>
      <c r="O100" s="179"/>
      <c r="P100" s="179"/>
      <c r="Q100" s="179"/>
      <c r="R100" s="179"/>
      <c r="S100" s="179"/>
      <c r="T100" s="179"/>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row>
    <row r="101" spans="1:53" ht="12.75">
      <c r="A101" s="180" t="s">
        <v>603</v>
      </c>
      <c r="B101" s="180" t="s">
        <v>408</v>
      </c>
      <c r="C101" s="180" t="s">
        <v>408</v>
      </c>
      <c r="D101" s="180" t="s">
        <v>408</v>
      </c>
      <c r="E101" s="179" t="s">
        <v>501</v>
      </c>
      <c r="F101" s="179"/>
      <c r="G101" s="179"/>
      <c r="H101" s="179"/>
      <c r="I101" s="179"/>
      <c r="J101" s="179"/>
      <c r="K101" s="179"/>
      <c r="L101" s="179"/>
      <c r="M101" s="179"/>
      <c r="N101" s="179"/>
      <c r="O101" s="179"/>
      <c r="P101" s="179"/>
      <c r="Q101" s="179"/>
      <c r="R101" s="179"/>
      <c r="S101" s="179"/>
      <c r="T101" s="179"/>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row>
    <row r="102" spans="1:53" ht="12.75">
      <c r="A102" s="180" t="s">
        <v>604</v>
      </c>
      <c r="B102" s="180" t="s">
        <v>408</v>
      </c>
      <c r="C102" s="180" t="s">
        <v>408</v>
      </c>
      <c r="D102" s="180" t="s">
        <v>408</v>
      </c>
      <c r="E102" s="179" t="s">
        <v>501</v>
      </c>
      <c r="F102" s="179"/>
      <c r="G102" s="179"/>
      <c r="H102" s="179"/>
      <c r="I102" s="179"/>
      <c r="J102" s="179"/>
      <c r="K102" s="179"/>
      <c r="L102" s="179"/>
      <c r="M102" s="179"/>
      <c r="N102" s="179"/>
      <c r="O102" s="179"/>
      <c r="P102" s="179"/>
      <c r="Q102" s="179"/>
      <c r="R102" s="179"/>
      <c r="S102" s="179"/>
      <c r="T102" s="179"/>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row>
    <row r="103" spans="1:53" ht="12.75">
      <c r="A103" s="180" t="s">
        <v>605</v>
      </c>
      <c r="B103" s="180" t="s">
        <v>518</v>
      </c>
      <c r="C103" s="180" t="s">
        <v>408</v>
      </c>
      <c r="D103" s="180" t="s">
        <v>408</v>
      </c>
      <c r="E103" s="179" t="s">
        <v>501</v>
      </c>
      <c r="F103" s="179"/>
      <c r="G103" s="179"/>
      <c r="H103" s="179"/>
      <c r="I103" s="179"/>
      <c r="J103" s="179"/>
      <c r="K103" s="179"/>
      <c r="L103" s="179"/>
      <c r="M103" s="179"/>
      <c r="N103" s="179"/>
      <c r="O103" s="179"/>
      <c r="P103" s="179"/>
      <c r="Q103" s="179"/>
      <c r="R103" s="179"/>
      <c r="S103" s="179"/>
      <c r="T103" s="179"/>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row>
    <row r="104" spans="1:53" ht="12.75">
      <c r="A104" s="180" t="s">
        <v>606</v>
      </c>
      <c r="B104" s="180" t="s">
        <v>503</v>
      </c>
      <c r="C104" s="180" t="s">
        <v>503</v>
      </c>
      <c r="D104" s="180" t="s">
        <v>503</v>
      </c>
      <c r="E104" s="179" t="s">
        <v>504</v>
      </c>
      <c r="F104" s="179"/>
      <c r="G104" s="179"/>
      <c r="H104" s="179"/>
      <c r="I104" s="179"/>
      <c r="J104" s="179"/>
      <c r="K104" s="179"/>
      <c r="L104" s="179"/>
      <c r="M104" s="179"/>
      <c r="N104" s="179"/>
      <c r="O104" s="179"/>
      <c r="P104" s="179"/>
      <c r="Q104" s="179"/>
      <c r="R104" s="179"/>
      <c r="S104" s="179"/>
      <c r="T104" s="179"/>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row>
    <row r="105" spans="1:53" ht="12.75">
      <c r="A105" s="180" t="s">
        <v>607</v>
      </c>
      <c r="B105" s="180" t="s">
        <v>408</v>
      </c>
      <c r="C105" s="180" t="s">
        <v>408</v>
      </c>
      <c r="D105" s="180" t="s">
        <v>408</v>
      </c>
      <c r="E105" s="179" t="s">
        <v>501</v>
      </c>
      <c r="F105" s="179"/>
      <c r="G105" s="179"/>
      <c r="H105" s="179"/>
      <c r="I105" s="179"/>
      <c r="J105" s="179"/>
      <c r="K105" s="179"/>
      <c r="L105" s="179"/>
      <c r="M105" s="179"/>
      <c r="N105" s="179"/>
      <c r="O105" s="179"/>
      <c r="P105" s="179"/>
      <c r="Q105" s="179"/>
      <c r="R105" s="179"/>
      <c r="S105" s="179"/>
      <c r="T105" s="179"/>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row>
    <row r="106" spans="1:53" ht="12.75">
      <c r="A106" s="180" t="s">
        <v>608</v>
      </c>
      <c r="B106" s="180" t="s">
        <v>503</v>
      </c>
      <c r="C106" s="180" t="s">
        <v>503</v>
      </c>
      <c r="D106" s="180" t="s">
        <v>503</v>
      </c>
      <c r="E106" s="179" t="s">
        <v>504</v>
      </c>
      <c r="F106" s="179"/>
      <c r="G106" s="179"/>
      <c r="H106" s="179"/>
      <c r="I106" s="179"/>
      <c r="J106" s="179"/>
      <c r="K106" s="179"/>
      <c r="L106" s="179"/>
      <c r="M106" s="179"/>
      <c r="N106" s="179"/>
      <c r="O106" s="179"/>
      <c r="P106" s="179"/>
      <c r="Q106" s="179"/>
      <c r="R106" s="179"/>
      <c r="S106" s="179"/>
      <c r="T106" s="179"/>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row>
    <row r="107" spans="1:53" ht="12.75">
      <c r="A107" s="180" t="s">
        <v>609</v>
      </c>
      <c r="B107" s="180" t="s">
        <v>408</v>
      </c>
      <c r="C107" s="180" t="s">
        <v>408</v>
      </c>
      <c r="D107" s="180" t="s">
        <v>408</v>
      </c>
      <c r="E107" s="179" t="s">
        <v>501</v>
      </c>
      <c r="F107" s="179"/>
      <c r="G107" s="179"/>
      <c r="H107" s="179"/>
      <c r="I107" s="179"/>
      <c r="J107" s="179"/>
      <c r="K107" s="179"/>
      <c r="L107" s="179"/>
      <c r="M107" s="179"/>
      <c r="N107" s="179"/>
      <c r="O107" s="179"/>
      <c r="P107" s="179"/>
      <c r="Q107" s="179"/>
      <c r="R107" s="179"/>
      <c r="S107" s="179"/>
      <c r="T107" s="179"/>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row>
    <row r="108" spans="1:53" ht="12.75">
      <c r="A108" s="180" t="s">
        <v>610</v>
      </c>
      <c r="B108" s="180" t="s">
        <v>518</v>
      </c>
      <c r="C108" s="180" t="s">
        <v>518</v>
      </c>
      <c r="D108" s="180" t="s">
        <v>518</v>
      </c>
      <c r="E108" s="179" t="s">
        <v>504</v>
      </c>
      <c r="F108" s="179"/>
      <c r="G108" s="179"/>
      <c r="H108" s="179"/>
      <c r="I108" s="179"/>
      <c r="J108" s="179"/>
      <c r="K108" s="179"/>
      <c r="L108" s="179"/>
      <c r="M108" s="179"/>
      <c r="N108" s="179"/>
      <c r="O108" s="179"/>
      <c r="P108" s="179"/>
      <c r="Q108" s="179"/>
      <c r="R108" s="179"/>
      <c r="S108" s="179"/>
      <c r="T108" s="179"/>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row>
    <row r="109" spans="1:53" ht="12.75">
      <c r="A109" s="180" t="s">
        <v>611</v>
      </c>
      <c r="B109" s="180" t="s">
        <v>408</v>
      </c>
      <c r="C109" s="180" t="s">
        <v>408</v>
      </c>
      <c r="D109" s="180" t="s">
        <v>408</v>
      </c>
      <c r="E109" s="179" t="s">
        <v>501</v>
      </c>
      <c r="F109" s="179"/>
      <c r="G109" s="179"/>
      <c r="H109" s="179"/>
      <c r="I109" s="179"/>
      <c r="J109" s="179"/>
      <c r="K109" s="179"/>
      <c r="L109" s="179"/>
      <c r="M109" s="179"/>
      <c r="N109" s="179"/>
      <c r="O109" s="179"/>
      <c r="P109" s="179"/>
      <c r="Q109" s="179"/>
      <c r="R109" s="179"/>
      <c r="S109" s="179"/>
      <c r="T109" s="179"/>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row>
    <row r="110" spans="1:53" ht="12.75">
      <c r="A110" s="180" t="s">
        <v>612</v>
      </c>
      <c r="B110" s="180" t="s">
        <v>518</v>
      </c>
      <c r="C110" s="180" t="s">
        <v>518</v>
      </c>
      <c r="D110" s="180" t="s">
        <v>518</v>
      </c>
      <c r="E110" s="179" t="s">
        <v>504</v>
      </c>
      <c r="F110" s="179"/>
      <c r="G110" s="179"/>
      <c r="H110" s="179"/>
      <c r="I110" s="179"/>
      <c r="J110" s="179"/>
      <c r="K110" s="179"/>
      <c r="L110" s="179"/>
      <c r="M110" s="179"/>
      <c r="N110" s="179"/>
      <c r="O110" s="179"/>
      <c r="P110" s="179"/>
      <c r="Q110" s="179"/>
      <c r="R110" s="179"/>
      <c r="S110" s="179"/>
      <c r="T110" s="179"/>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row>
    <row r="111" spans="1:53" ht="12.75">
      <c r="A111" s="180" t="s">
        <v>613</v>
      </c>
      <c r="B111" s="180" t="s">
        <v>412</v>
      </c>
      <c r="C111" s="180" t="s">
        <v>503</v>
      </c>
      <c r="D111" s="180" t="s">
        <v>503</v>
      </c>
      <c r="E111" s="179" t="s">
        <v>504</v>
      </c>
      <c r="F111" s="179"/>
      <c r="G111" s="179"/>
      <c r="H111" s="179"/>
      <c r="I111" s="179"/>
      <c r="J111" s="179"/>
      <c r="K111" s="179"/>
      <c r="L111" s="179"/>
      <c r="M111" s="179"/>
      <c r="N111" s="179"/>
      <c r="O111" s="179"/>
      <c r="P111" s="179"/>
      <c r="Q111" s="179"/>
      <c r="R111" s="179"/>
      <c r="S111" s="179"/>
      <c r="T111" s="179"/>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row>
    <row r="112" spans="1:53" ht="12.75">
      <c r="A112" s="180" t="s">
        <v>614</v>
      </c>
      <c r="B112" s="180" t="s">
        <v>408</v>
      </c>
      <c r="C112" s="180" t="s">
        <v>408</v>
      </c>
      <c r="D112" s="180" t="s">
        <v>408</v>
      </c>
      <c r="E112" s="179" t="s">
        <v>501</v>
      </c>
      <c r="F112" s="179"/>
      <c r="G112" s="179"/>
      <c r="H112" s="179"/>
      <c r="I112" s="179"/>
      <c r="J112" s="179"/>
      <c r="K112" s="179"/>
      <c r="L112" s="179"/>
      <c r="M112" s="179"/>
      <c r="N112" s="179"/>
      <c r="O112" s="179"/>
      <c r="P112" s="179"/>
      <c r="Q112" s="179"/>
      <c r="R112" s="179"/>
      <c r="S112" s="179"/>
      <c r="T112" s="179"/>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row>
    <row r="113" spans="1:53" ht="12.75">
      <c r="A113" s="180" t="s">
        <v>615</v>
      </c>
      <c r="B113" s="180" t="s">
        <v>518</v>
      </c>
      <c r="C113" s="180" t="s">
        <v>518</v>
      </c>
      <c r="D113" s="180" t="s">
        <v>518</v>
      </c>
      <c r="E113" s="179" t="s">
        <v>504</v>
      </c>
      <c r="F113" s="179"/>
      <c r="G113" s="179"/>
      <c r="H113" s="179"/>
      <c r="I113" s="179"/>
      <c r="J113" s="179"/>
      <c r="K113" s="179"/>
      <c r="L113" s="179"/>
      <c r="M113" s="179"/>
      <c r="N113" s="179"/>
      <c r="O113" s="179"/>
      <c r="P113" s="179"/>
      <c r="Q113" s="179"/>
      <c r="R113" s="179"/>
      <c r="S113" s="179"/>
      <c r="T113" s="179"/>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row>
    <row r="114" spans="1:53" ht="12.75">
      <c r="A114" s="180" t="s">
        <v>616</v>
      </c>
      <c r="B114" s="180" t="s">
        <v>408</v>
      </c>
      <c r="C114" s="180" t="s">
        <v>408</v>
      </c>
      <c r="D114" s="180" t="s">
        <v>408</v>
      </c>
      <c r="E114" s="179" t="s">
        <v>501</v>
      </c>
      <c r="F114" s="179"/>
      <c r="G114" s="179"/>
      <c r="H114" s="179"/>
      <c r="I114" s="179"/>
      <c r="J114" s="179"/>
      <c r="K114" s="179"/>
      <c r="L114" s="179"/>
      <c r="M114" s="179"/>
      <c r="N114" s="179"/>
      <c r="O114" s="179"/>
      <c r="P114" s="179"/>
      <c r="Q114" s="179"/>
      <c r="R114" s="179"/>
      <c r="S114" s="179"/>
      <c r="T114" s="179"/>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row>
    <row r="115" spans="1:53" ht="12.75">
      <c r="A115" s="180" t="s">
        <v>617</v>
      </c>
      <c r="B115" s="180" t="s">
        <v>408</v>
      </c>
      <c r="C115" s="180" t="s">
        <v>408</v>
      </c>
      <c r="D115" s="180" t="s">
        <v>408</v>
      </c>
      <c r="E115" s="179" t="s">
        <v>501</v>
      </c>
      <c r="F115" s="179"/>
      <c r="G115" s="179"/>
      <c r="H115" s="179"/>
      <c r="I115" s="179"/>
      <c r="J115" s="179"/>
      <c r="K115" s="179"/>
      <c r="L115" s="179"/>
      <c r="M115" s="179"/>
      <c r="N115" s="179"/>
      <c r="O115" s="179"/>
      <c r="P115" s="179"/>
      <c r="Q115" s="179"/>
      <c r="R115" s="179"/>
      <c r="S115" s="179"/>
      <c r="T115" s="179"/>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row>
    <row r="116" spans="1:53" ht="12.75">
      <c r="A116" s="180" t="s">
        <v>618</v>
      </c>
      <c r="B116" s="180" t="s">
        <v>408</v>
      </c>
      <c r="C116" s="180" t="s">
        <v>408</v>
      </c>
      <c r="D116" s="180" t="s">
        <v>408</v>
      </c>
      <c r="E116" s="179" t="s">
        <v>501</v>
      </c>
      <c r="F116" s="179"/>
      <c r="G116" s="179"/>
      <c r="H116" s="179"/>
      <c r="I116" s="179"/>
      <c r="J116" s="179"/>
      <c r="K116" s="179"/>
      <c r="L116" s="179"/>
      <c r="M116" s="179"/>
      <c r="N116" s="179"/>
      <c r="O116" s="179"/>
      <c r="P116" s="179"/>
      <c r="Q116" s="179"/>
      <c r="R116" s="179"/>
      <c r="S116" s="179"/>
      <c r="T116" s="179"/>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row>
    <row r="117" spans="1:53" ht="12.75">
      <c r="A117" s="180" t="s">
        <v>619</v>
      </c>
      <c r="B117" s="180" t="s">
        <v>408</v>
      </c>
      <c r="C117" s="180" t="s">
        <v>408</v>
      </c>
      <c r="D117" s="180" t="s">
        <v>408</v>
      </c>
      <c r="E117" s="179" t="s">
        <v>501</v>
      </c>
      <c r="F117" s="179"/>
      <c r="G117" s="179"/>
      <c r="H117" s="179"/>
      <c r="I117" s="179"/>
      <c r="J117" s="179"/>
      <c r="K117" s="179"/>
      <c r="L117" s="179"/>
      <c r="M117" s="179"/>
      <c r="N117" s="179"/>
      <c r="O117" s="179"/>
      <c r="P117" s="179"/>
      <c r="Q117" s="179"/>
      <c r="R117" s="179"/>
      <c r="S117" s="179"/>
      <c r="T117" s="179"/>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row>
    <row r="118" spans="1:53" ht="12.75">
      <c r="A118" s="180" t="s">
        <v>620</v>
      </c>
      <c r="B118" s="180" t="s">
        <v>412</v>
      </c>
      <c r="C118" s="180" t="s">
        <v>412</v>
      </c>
      <c r="D118" s="180" t="s">
        <v>408</v>
      </c>
      <c r="E118" s="179" t="s">
        <v>501</v>
      </c>
      <c r="F118" s="179"/>
      <c r="G118" s="179"/>
      <c r="H118" s="179"/>
      <c r="I118" s="179"/>
      <c r="J118" s="179"/>
      <c r="K118" s="179"/>
      <c r="L118" s="179"/>
      <c r="M118" s="179"/>
      <c r="N118" s="179"/>
      <c r="O118" s="179"/>
      <c r="P118" s="179"/>
      <c r="Q118" s="179"/>
      <c r="R118" s="179"/>
      <c r="S118" s="179"/>
      <c r="T118" s="179"/>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row>
    <row r="119" spans="1:53" ht="12.75">
      <c r="A119" s="180" t="s">
        <v>621</v>
      </c>
      <c r="B119" s="180" t="s">
        <v>503</v>
      </c>
      <c r="C119" s="180" t="s">
        <v>503</v>
      </c>
      <c r="D119" s="180" t="s">
        <v>503</v>
      </c>
      <c r="E119" s="179" t="s">
        <v>504</v>
      </c>
      <c r="F119" s="179"/>
      <c r="G119" s="179"/>
      <c r="H119" s="179"/>
      <c r="I119" s="179"/>
      <c r="J119" s="179"/>
      <c r="K119" s="179"/>
      <c r="L119" s="179"/>
      <c r="M119" s="179"/>
      <c r="N119" s="179"/>
      <c r="O119" s="179"/>
      <c r="P119" s="179"/>
      <c r="Q119" s="179"/>
      <c r="R119" s="179"/>
      <c r="S119" s="179"/>
      <c r="T119" s="179"/>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row>
    <row r="120" spans="1:53" ht="12.75">
      <c r="A120" s="180" t="s">
        <v>622</v>
      </c>
      <c r="B120" s="180" t="s">
        <v>408</v>
      </c>
      <c r="C120" s="180" t="s">
        <v>503</v>
      </c>
      <c r="D120" s="180" t="s">
        <v>503</v>
      </c>
      <c r="E120" s="179" t="s">
        <v>504</v>
      </c>
      <c r="F120" s="179"/>
      <c r="G120" s="179"/>
      <c r="H120" s="179"/>
      <c r="I120" s="179"/>
      <c r="J120" s="179"/>
      <c r="K120" s="179"/>
      <c r="L120" s="179"/>
      <c r="M120" s="179"/>
      <c r="N120" s="179"/>
      <c r="O120" s="179"/>
      <c r="P120" s="179"/>
      <c r="Q120" s="179"/>
      <c r="R120" s="179"/>
      <c r="S120" s="179"/>
      <c r="T120" s="179"/>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row>
    <row r="121" spans="1:53" ht="12.75">
      <c r="A121" s="180" t="s">
        <v>623</v>
      </c>
      <c r="B121" s="180" t="s">
        <v>408</v>
      </c>
      <c r="C121" s="180" t="s">
        <v>408</v>
      </c>
      <c r="D121" s="180" t="s">
        <v>408</v>
      </c>
      <c r="E121" s="179" t="s">
        <v>501</v>
      </c>
      <c r="F121" s="179"/>
      <c r="G121" s="179"/>
      <c r="H121" s="179"/>
      <c r="I121" s="179"/>
      <c r="J121" s="179"/>
      <c r="K121" s="179"/>
      <c r="L121" s="179"/>
      <c r="M121" s="179"/>
      <c r="N121" s="179"/>
      <c r="O121" s="179"/>
      <c r="P121" s="179"/>
      <c r="Q121" s="179"/>
      <c r="R121" s="179"/>
      <c r="S121" s="179"/>
      <c r="T121" s="179"/>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row>
    <row r="122" spans="1:53" ht="12.75">
      <c r="A122" s="180" t="s">
        <v>624</v>
      </c>
      <c r="B122" s="180" t="s">
        <v>412</v>
      </c>
      <c r="C122" s="180" t="s">
        <v>412</v>
      </c>
      <c r="D122" s="180" t="s">
        <v>408</v>
      </c>
      <c r="E122" s="179" t="s">
        <v>501</v>
      </c>
      <c r="F122" s="179"/>
      <c r="G122" s="179"/>
      <c r="H122" s="179"/>
      <c r="I122" s="179"/>
      <c r="J122" s="179"/>
      <c r="K122" s="179"/>
      <c r="L122" s="179"/>
      <c r="M122" s="179"/>
      <c r="N122" s="179"/>
      <c r="O122" s="179"/>
      <c r="P122" s="179"/>
      <c r="Q122" s="179"/>
      <c r="R122" s="179"/>
      <c r="S122" s="179"/>
      <c r="T122" s="179"/>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row>
    <row r="123" spans="1:53" ht="12.75">
      <c r="A123" s="180" t="s">
        <v>625</v>
      </c>
      <c r="B123" s="180" t="s">
        <v>503</v>
      </c>
      <c r="C123" s="180" t="s">
        <v>503</v>
      </c>
      <c r="D123" s="180" t="s">
        <v>503</v>
      </c>
      <c r="E123" s="179" t="s">
        <v>504</v>
      </c>
      <c r="F123" s="179"/>
      <c r="G123" s="179"/>
      <c r="H123" s="179"/>
      <c r="I123" s="179"/>
      <c r="J123" s="179"/>
      <c r="K123" s="179"/>
      <c r="L123" s="179"/>
      <c r="M123" s="179"/>
      <c r="N123" s="179"/>
      <c r="O123" s="179"/>
      <c r="P123" s="179"/>
      <c r="Q123" s="179"/>
      <c r="R123" s="179"/>
      <c r="S123" s="179"/>
      <c r="T123" s="179"/>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row>
    <row r="124" spans="1:53" ht="12.75">
      <c r="A124" s="180" t="s">
        <v>626</v>
      </c>
      <c r="B124" s="180" t="s">
        <v>408</v>
      </c>
      <c r="C124" s="180" t="s">
        <v>408</v>
      </c>
      <c r="D124" s="180" t="s">
        <v>408</v>
      </c>
      <c r="E124" s="179" t="s">
        <v>501</v>
      </c>
      <c r="F124" s="179"/>
      <c r="G124" s="179"/>
      <c r="H124" s="179"/>
      <c r="I124" s="179"/>
      <c r="J124" s="179"/>
      <c r="K124" s="179"/>
      <c r="L124" s="179"/>
      <c r="M124" s="179"/>
      <c r="N124" s="179"/>
      <c r="O124" s="179"/>
      <c r="P124" s="179"/>
      <c r="Q124" s="179"/>
      <c r="R124" s="179"/>
      <c r="S124" s="179"/>
      <c r="T124" s="179"/>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row>
    <row r="125" spans="1:53" ht="12.75">
      <c r="A125" s="180" t="s">
        <v>627</v>
      </c>
      <c r="B125" s="180" t="s">
        <v>408</v>
      </c>
      <c r="C125" s="180" t="s">
        <v>408</v>
      </c>
      <c r="D125" s="180" t="s">
        <v>408</v>
      </c>
      <c r="E125" s="179" t="s">
        <v>501</v>
      </c>
      <c r="F125" s="179"/>
      <c r="G125" s="179"/>
      <c r="H125" s="179"/>
      <c r="I125" s="179"/>
      <c r="J125" s="179"/>
      <c r="K125" s="179"/>
      <c r="L125" s="179"/>
      <c r="M125" s="179"/>
      <c r="N125" s="179"/>
      <c r="O125" s="179"/>
      <c r="P125" s="179"/>
      <c r="Q125" s="179"/>
      <c r="R125" s="179"/>
      <c r="S125" s="179"/>
      <c r="T125" s="179"/>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row>
    <row r="126" spans="1:53" ht="12.75">
      <c r="A126" s="180" t="s">
        <v>628</v>
      </c>
      <c r="B126" s="180" t="s">
        <v>408</v>
      </c>
      <c r="C126" s="180" t="s">
        <v>408</v>
      </c>
      <c r="D126" s="180" t="s">
        <v>408</v>
      </c>
      <c r="E126" s="179" t="s">
        <v>501</v>
      </c>
      <c r="F126" s="179"/>
      <c r="G126" s="179"/>
      <c r="H126" s="179"/>
      <c r="I126" s="179"/>
      <c r="J126" s="179"/>
      <c r="K126" s="179"/>
      <c r="L126" s="179"/>
      <c r="M126" s="179"/>
      <c r="N126" s="179"/>
      <c r="O126" s="179"/>
      <c r="P126" s="179"/>
      <c r="Q126" s="179"/>
      <c r="R126" s="179"/>
      <c r="S126" s="179"/>
      <c r="T126" s="179"/>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row>
    <row r="127" spans="1:53" ht="12.75">
      <c r="A127" s="180" t="s">
        <v>629</v>
      </c>
      <c r="B127" s="180" t="s">
        <v>518</v>
      </c>
      <c r="C127" s="180" t="s">
        <v>518</v>
      </c>
      <c r="D127" s="180" t="s">
        <v>518</v>
      </c>
      <c r="E127" s="179" t="s">
        <v>504</v>
      </c>
      <c r="F127" s="179"/>
      <c r="G127" s="179"/>
      <c r="H127" s="179"/>
      <c r="I127" s="179"/>
      <c r="J127" s="179"/>
      <c r="K127" s="179"/>
      <c r="L127" s="179"/>
      <c r="M127" s="179"/>
      <c r="N127" s="179"/>
      <c r="O127" s="179"/>
      <c r="P127" s="179"/>
      <c r="Q127" s="179"/>
      <c r="R127" s="179"/>
      <c r="S127" s="179"/>
      <c r="T127" s="179"/>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row>
    <row r="128" spans="1:53" ht="12.75">
      <c r="A128" s="180" t="s">
        <v>630</v>
      </c>
      <c r="B128" s="180" t="s">
        <v>408</v>
      </c>
      <c r="C128" s="180" t="s">
        <v>408</v>
      </c>
      <c r="D128" s="180" t="s">
        <v>408</v>
      </c>
      <c r="E128" s="179" t="s">
        <v>501</v>
      </c>
      <c r="F128" s="179"/>
      <c r="G128" s="179"/>
      <c r="H128" s="179"/>
      <c r="I128" s="179"/>
      <c r="J128" s="179"/>
      <c r="K128" s="179"/>
      <c r="L128" s="179"/>
      <c r="M128" s="179"/>
      <c r="N128" s="179"/>
      <c r="O128" s="179"/>
      <c r="P128" s="179"/>
      <c r="Q128" s="179"/>
      <c r="R128" s="179"/>
      <c r="S128" s="179"/>
      <c r="T128" s="179"/>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row>
    <row r="129" spans="1:53" ht="12.75">
      <c r="A129" s="180" t="s">
        <v>631</v>
      </c>
      <c r="B129" s="180" t="s">
        <v>503</v>
      </c>
      <c r="C129" s="180" t="s">
        <v>503</v>
      </c>
      <c r="D129" s="180" t="s">
        <v>503</v>
      </c>
      <c r="E129" s="179" t="s">
        <v>504</v>
      </c>
      <c r="F129" s="179"/>
      <c r="G129" s="179"/>
      <c r="H129" s="179"/>
      <c r="I129" s="179"/>
      <c r="J129" s="179"/>
      <c r="K129" s="179"/>
      <c r="L129" s="179"/>
      <c r="M129" s="179"/>
      <c r="N129" s="179"/>
      <c r="O129" s="179"/>
      <c r="P129" s="179"/>
      <c r="Q129" s="179"/>
      <c r="R129" s="179"/>
      <c r="S129" s="179"/>
      <c r="T129" s="179"/>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row>
    <row r="130" spans="1:53" ht="12.75">
      <c r="A130" s="180" t="s">
        <v>632</v>
      </c>
      <c r="B130" s="180" t="s">
        <v>408</v>
      </c>
      <c r="C130" s="180" t="s">
        <v>408</v>
      </c>
      <c r="D130" s="180" t="s">
        <v>408</v>
      </c>
      <c r="E130" s="179" t="s">
        <v>501</v>
      </c>
      <c r="F130" s="179"/>
      <c r="G130" s="179"/>
      <c r="H130" s="179"/>
      <c r="I130" s="179"/>
      <c r="J130" s="179"/>
      <c r="K130" s="179"/>
      <c r="L130" s="179"/>
      <c r="M130" s="179"/>
      <c r="N130" s="179"/>
      <c r="O130" s="179"/>
      <c r="P130" s="179"/>
      <c r="Q130" s="179"/>
      <c r="R130" s="179"/>
      <c r="S130" s="179"/>
      <c r="T130" s="179"/>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row>
    <row r="131" spans="1:53" ht="12.75">
      <c r="A131" s="180" t="s">
        <v>633</v>
      </c>
      <c r="B131" s="180" t="s">
        <v>408</v>
      </c>
      <c r="C131" s="180" t="s">
        <v>408</v>
      </c>
      <c r="D131" s="180" t="s">
        <v>408</v>
      </c>
      <c r="E131" s="179" t="s">
        <v>501</v>
      </c>
      <c r="F131" s="179"/>
      <c r="G131" s="179"/>
      <c r="H131" s="179"/>
      <c r="I131" s="179"/>
      <c r="J131" s="179"/>
      <c r="K131" s="179"/>
      <c r="L131" s="179"/>
      <c r="M131" s="179"/>
      <c r="N131" s="179"/>
      <c r="O131" s="179"/>
      <c r="P131" s="179"/>
      <c r="Q131" s="179"/>
      <c r="R131" s="179"/>
      <c r="S131" s="179"/>
      <c r="T131" s="179"/>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row>
    <row r="132" spans="1:53" ht="12.75">
      <c r="A132" s="180" t="s">
        <v>634</v>
      </c>
      <c r="B132" s="180" t="s">
        <v>518</v>
      </c>
      <c r="C132" s="180" t="s">
        <v>518</v>
      </c>
      <c r="D132" s="180" t="s">
        <v>518</v>
      </c>
      <c r="E132" s="179" t="s">
        <v>504</v>
      </c>
      <c r="F132" s="179"/>
      <c r="G132" s="179"/>
      <c r="H132" s="179"/>
      <c r="I132" s="179"/>
      <c r="J132" s="179"/>
      <c r="K132" s="179"/>
      <c r="L132" s="179"/>
      <c r="M132" s="179"/>
      <c r="N132" s="179"/>
      <c r="O132" s="179"/>
      <c r="P132" s="179"/>
      <c r="Q132" s="179"/>
      <c r="R132" s="179"/>
      <c r="S132" s="179"/>
      <c r="T132" s="179"/>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row>
    <row r="133" spans="1:53" ht="12.75">
      <c r="A133" s="180" t="s">
        <v>635</v>
      </c>
      <c r="B133" s="180" t="s">
        <v>408</v>
      </c>
      <c r="C133" s="180" t="s">
        <v>408</v>
      </c>
      <c r="D133" s="180" t="s">
        <v>408</v>
      </c>
      <c r="E133" s="179" t="s">
        <v>501</v>
      </c>
      <c r="F133" s="179"/>
      <c r="G133" s="179"/>
      <c r="H133" s="179"/>
      <c r="I133" s="179"/>
      <c r="J133" s="179"/>
      <c r="K133" s="179"/>
      <c r="L133" s="179"/>
      <c r="M133" s="179"/>
      <c r="N133" s="179"/>
      <c r="O133" s="179"/>
      <c r="P133" s="179"/>
      <c r="Q133" s="179"/>
      <c r="R133" s="179"/>
      <c r="S133" s="179"/>
      <c r="T133" s="179"/>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row>
    <row r="134" spans="1:53" ht="12.75">
      <c r="A134" s="180" t="s">
        <v>636</v>
      </c>
      <c r="B134" s="180" t="s">
        <v>412</v>
      </c>
      <c r="C134" s="180" t="s">
        <v>412</v>
      </c>
      <c r="D134" s="180" t="s">
        <v>408</v>
      </c>
      <c r="E134" s="180" t="s">
        <v>501</v>
      </c>
      <c r="F134" s="179"/>
      <c r="G134" s="179"/>
      <c r="H134" s="179"/>
      <c r="I134" s="179"/>
      <c r="J134" s="179"/>
      <c r="K134" s="179"/>
      <c r="L134" s="179"/>
      <c r="M134" s="179"/>
      <c r="N134" s="179"/>
      <c r="O134" s="179"/>
      <c r="P134" s="179"/>
      <c r="Q134" s="179"/>
      <c r="R134" s="179"/>
      <c r="S134" s="179"/>
      <c r="T134" s="179"/>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row>
    <row r="135" spans="1:53" ht="12.75">
      <c r="A135" s="180" t="s">
        <v>637</v>
      </c>
      <c r="B135" s="180" t="s">
        <v>412</v>
      </c>
      <c r="C135" s="180" t="s">
        <v>408</v>
      </c>
      <c r="D135" s="180" t="s">
        <v>408</v>
      </c>
      <c r="E135" s="179" t="s">
        <v>501</v>
      </c>
      <c r="F135" s="179"/>
      <c r="G135" s="179"/>
      <c r="H135" s="179"/>
      <c r="I135" s="179"/>
      <c r="J135" s="179"/>
      <c r="K135" s="179"/>
      <c r="L135" s="179"/>
      <c r="M135" s="179"/>
      <c r="N135" s="179"/>
      <c r="O135" s="179"/>
      <c r="P135" s="179"/>
      <c r="Q135" s="179"/>
      <c r="R135" s="179"/>
      <c r="S135" s="179"/>
      <c r="T135" s="179"/>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row>
    <row r="136" spans="1:53" ht="12.75">
      <c r="A136" s="180" t="s">
        <v>638</v>
      </c>
      <c r="B136" s="180" t="s">
        <v>408</v>
      </c>
      <c r="C136" s="180" t="s">
        <v>408</v>
      </c>
      <c r="D136" s="180" t="s">
        <v>408</v>
      </c>
      <c r="E136" s="179" t="s">
        <v>501</v>
      </c>
      <c r="F136" s="179"/>
      <c r="G136" s="179"/>
      <c r="H136" s="179"/>
      <c r="I136" s="179"/>
      <c r="J136" s="179"/>
      <c r="K136" s="179"/>
      <c r="L136" s="179"/>
      <c r="M136" s="179"/>
      <c r="N136" s="179"/>
      <c r="O136" s="179"/>
      <c r="P136" s="179"/>
      <c r="Q136" s="179"/>
      <c r="R136" s="179"/>
      <c r="S136" s="179"/>
      <c r="T136" s="179"/>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row>
    <row r="137" spans="1:53" ht="25.5">
      <c r="A137" s="180" t="s">
        <v>639</v>
      </c>
      <c r="B137" s="180" t="s">
        <v>412</v>
      </c>
      <c r="C137" s="180" t="s">
        <v>412</v>
      </c>
      <c r="D137" s="180" t="s">
        <v>412</v>
      </c>
      <c r="E137" s="179" t="s">
        <v>766</v>
      </c>
      <c r="F137" s="179"/>
      <c r="G137" s="179"/>
      <c r="H137" s="179"/>
      <c r="I137" s="179"/>
      <c r="J137" s="179"/>
      <c r="K137" s="179"/>
      <c r="L137" s="179"/>
      <c r="M137" s="179"/>
      <c r="N137" s="179"/>
      <c r="O137" s="179"/>
      <c r="P137" s="179"/>
      <c r="Q137" s="179"/>
      <c r="R137" s="179"/>
      <c r="S137" s="179"/>
      <c r="T137" s="179"/>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row>
    <row r="138" spans="1:53" ht="12.75">
      <c r="A138" s="180" t="s">
        <v>640</v>
      </c>
      <c r="B138" s="180" t="s">
        <v>408</v>
      </c>
      <c r="C138" s="180" t="s">
        <v>408</v>
      </c>
      <c r="D138" s="180" t="s">
        <v>408</v>
      </c>
      <c r="E138" s="179" t="s">
        <v>501</v>
      </c>
      <c r="F138" s="179"/>
      <c r="G138" s="179"/>
      <c r="H138" s="179"/>
      <c r="I138" s="179"/>
      <c r="J138" s="179"/>
      <c r="K138" s="179"/>
      <c r="L138" s="179"/>
      <c r="M138" s="179"/>
      <c r="N138" s="179"/>
      <c r="O138" s="179"/>
      <c r="P138" s="179"/>
      <c r="Q138" s="179"/>
      <c r="R138" s="179"/>
      <c r="S138" s="179"/>
      <c r="T138" s="179"/>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row>
    <row r="139" spans="1:53" ht="12.75">
      <c r="A139" s="180" t="s">
        <v>641</v>
      </c>
      <c r="B139" s="180" t="s">
        <v>408</v>
      </c>
      <c r="C139" s="180" t="s">
        <v>408</v>
      </c>
      <c r="D139" s="180" t="s">
        <v>408</v>
      </c>
      <c r="E139" s="179" t="s">
        <v>501</v>
      </c>
      <c r="F139" s="179"/>
      <c r="G139" s="179"/>
      <c r="H139" s="179"/>
      <c r="I139" s="179"/>
      <c r="J139" s="179"/>
      <c r="K139" s="179"/>
      <c r="L139" s="179"/>
      <c r="M139" s="179"/>
      <c r="N139" s="179"/>
      <c r="O139" s="179"/>
      <c r="P139" s="179"/>
      <c r="Q139" s="179"/>
      <c r="R139" s="179"/>
      <c r="S139" s="179"/>
      <c r="T139" s="179"/>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row>
    <row r="140" spans="1:53" ht="12.75">
      <c r="A140" s="180" t="s">
        <v>642</v>
      </c>
      <c r="B140" s="180" t="s">
        <v>412</v>
      </c>
      <c r="C140" s="180" t="s">
        <v>412</v>
      </c>
      <c r="D140" s="180" t="s">
        <v>408</v>
      </c>
      <c r="E140" s="179" t="s">
        <v>501</v>
      </c>
      <c r="F140" s="179"/>
      <c r="G140" s="179"/>
      <c r="H140" s="179"/>
      <c r="I140" s="179"/>
      <c r="J140" s="179"/>
      <c r="K140" s="179"/>
      <c r="L140" s="179"/>
      <c r="M140" s="179"/>
      <c r="N140" s="179"/>
      <c r="O140" s="179"/>
      <c r="P140" s="179"/>
      <c r="Q140" s="179"/>
      <c r="R140" s="179"/>
      <c r="S140" s="179"/>
      <c r="T140" s="17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row>
    <row r="141" spans="1:53" ht="12.75">
      <c r="A141" s="180" t="s">
        <v>643</v>
      </c>
      <c r="B141" s="180" t="s">
        <v>408</v>
      </c>
      <c r="C141" s="180" t="s">
        <v>408</v>
      </c>
      <c r="D141" s="180" t="s">
        <v>408</v>
      </c>
      <c r="E141" s="179" t="s">
        <v>501</v>
      </c>
      <c r="F141" s="179"/>
      <c r="G141" s="179"/>
      <c r="H141" s="179"/>
      <c r="I141" s="179"/>
      <c r="J141" s="179"/>
      <c r="K141" s="179"/>
      <c r="L141" s="179"/>
      <c r="M141" s="179"/>
      <c r="N141" s="179"/>
      <c r="O141" s="179"/>
      <c r="P141" s="179"/>
      <c r="Q141" s="179"/>
      <c r="R141" s="179"/>
      <c r="S141" s="179"/>
      <c r="T141" s="179"/>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row>
    <row r="142" spans="1:53" ht="12.75">
      <c r="A142" s="180" t="s">
        <v>644</v>
      </c>
      <c r="B142" s="180" t="s">
        <v>408</v>
      </c>
      <c r="C142" s="180" t="s">
        <v>408</v>
      </c>
      <c r="D142" s="180" t="s">
        <v>408</v>
      </c>
      <c r="E142" s="179" t="s">
        <v>501</v>
      </c>
      <c r="F142" s="179"/>
      <c r="G142" s="179"/>
      <c r="H142" s="179"/>
      <c r="I142" s="179"/>
      <c r="J142" s="179"/>
      <c r="K142" s="179"/>
      <c r="L142" s="179"/>
      <c r="M142" s="179"/>
      <c r="N142" s="179"/>
      <c r="O142" s="179"/>
      <c r="P142" s="179"/>
      <c r="Q142" s="179"/>
      <c r="R142" s="179"/>
      <c r="S142" s="179"/>
      <c r="T142" s="179"/>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row>
    <row r="143" spans="1:53" ht="12.75">
      <c r="A143" s="180" t="s">
        <v>645</v>
      </c>
      <c r="B143" s="180" t="s">
        <v>412</v>
      </c>
      <c r="C143" s="180" t="s">
        <v>412</v>
      </c>
      <c r="D143" s="180" t="s">
        <v>412</v>
      </c>
      <c r="E143" s="179" t="s">
        <v>767</v>
      </c>
      <c r="F143" s="179"/>
      <c r="G143" s="179"/>
      <c r="H143" s="179"/>
      <c r="I143" s="179"/>
      <c r="J143" s="179"/>
      <c r="K143" s="179"/>
      <c r="L143" s="179"/>
      <c r="M143" s="179"/>
      <c r="N143" s="179"/>
      <c r="O143" s="179"/>
      <c r="P143" s="179"/>
      <c r="Q143" s="179"/>
      <c r="R143" s="179"/>
      <c r="S143" s="179"/>
      <c r="T143" s="179"/>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row>
    <row r="144" spans="1:53" ht="12.75">
      <c r="A144" s="180" t="s">
        <v>646</v>
      </c>
      <c r="B144" s="180" t="s">
        <v>412</v>
      </c>
      <c r="C144" s="180" t="s">
        <v>412</v>
      </c>
      <c r="D144" s="180" t="s">
        <v>408</v>
      </c>
      <c r="E144" s="180" t="s">
        <v>501</v>
      </c>
      <c r="F144" s="179"/>
      <c r="G144" s="179"/>
      <c r="H144" s="179"/>
      <c r="I144" s="179"/>
      <c r="J144" s="179"/>
      <c r="K144" s="179"/>
      <c r="L144" s="179"/>
      <c r="M144" s="179"/>
      <c r="N144" s="179"/>
      <c r="O144" s="179"/>
      <c r="P144" s="179"/>
      <c r="Q144" s="179"/>
      <c r="R144" s="179"/>
      <c r="S144" s="179"/>
      <c r="T144" s="179"/>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row>
    <row r="145" spans="1:53" ht="12.75">
      <c r="A145" s="180" t="s">
        <v>647</v>
      </c>
      <c r="B145" s="180" t="s">
        <v>503</v>
      </c>
      <c r="C145" s="180" t="s">
        <v>503</v>
      </c>
      <c r="D145" s="180" t="s">
        <v>503</v>
      </c>
      <c r="E145" s="179" t="s">
        <v>504</v>
      </c>
      <c r="F145" s="179"/>
      <c r="G145" s="179"/>
      <c r="H145" s="179"/>
      <c r="I145" s="179"/>
      <c r="J145" s="179"/>
      <c r="K145" s="179"/>
      <c r="L145" s="179"/>
      <c r="M145" s="179"/>
      <c r="N145" s="179"/>
      <c r="O145" s="179"/>
      <c r="P145" s="179"/>
      <c r="Q145" s="179"/>
      <c r="R145" s="179"/>
      <c r="S145" s="179"/>
      <c r="T145" s="179"/>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row>
    <row r="146" spans="1:53" ht="12.75">
      <c r="A146" s="180" t="s">
        <v>648</v>
      </c>
      <c r="B146" s="180" t="s">
        <v>408</v>
      </c>
      <c r="C146" s="180" t="s">
        <v>408</v>
      </c>
      <c r="D146" s="180" t="s">
        <v>408</v>
      </c>
      <c r="E146" s="179" t="s">
        <v>501</v>
      </c>
      <c r="F146" s="179"/>
      <c r="G146" s="179"/>
      <c r="H146" s="179"/>
      <c r="I146" s="179"/>
      <c r="J146" s="179"/>
      <c r="K146" s="179"/>
      <c r="L146" s="179"/>
      <c r="M146" s="179"/>
      <c r="N146" s="179"/>
      <c r="O146" s="179"/>
      <c r="P146" s="179"/>
      <c r="Q146" s="179"/>
      <c r="R146" s="179"/>
      <c r="S146" s="179"/>
      <c r="T146" s="179"/>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row>
    <row r="147" spans="1:53" ht="12.75">
      <c r="A147" s="180" t="s">
        <v>649</v>
      </c>
      <c r="B147" s="180" t="s">
        <v>408</v>
      </c>
      <c r="C147" s="180" t="s">
        <v>408</v>
      </c>
      <c r="D147" s="180" t="s">
        <v>408</v>
      </c>
      <c r="E147" s="179" t="s">
        <v>501</v>
      </c>
      <c r="F147" s="179"/>
      <c r="G147" s="179"/>
      <c r="H147" s="179"/>
      <c r="I147" s="179"/>
      <c r="J147" s="179"/>
      <c r="K147" s="179"/>
      <c r="L147" s="179"/>
      <c r="M147" s="179"/>
      <c r="N147" s="179"/>
      <c r="O147" s="179"/>
      <c r="P147" s="179"/>
      <c r="Q147" s="179"/>
      <c r="R147" s="179"/>
      <c r="S147" s="179"/>
      <c r="T147" s="179"/>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row>
    <row r="148" spans="1:53" ht="12.75">
      <c r="A148" s="180" t="s">
        <v>650</v>
      </c>
      <c r="B148" s="180" t="s">
        <v>408</v>
      </c>
      <c r="C148" s="180" t="s">
        <v>408</v>
      </c>
      <c r="D148" s="180" t="s">
        <v>408</v>
      </c>
      <c r="E148" s="179" t="s">
        <v>501</v>
      </c>
      <c r="F148" s="179"/>
      <c r="G148" s="179"/>
      <c r="H148" s="179"/>
      <c r="I148" s="179"/>
      <c r="J148" s="179"/>
      <c r="K148" s="179"/>
      <c r="L148" s="179"/>
      <c r="M148" s="179"/>
      <c r="N148" s="179"/>
      <c r="O148" s="179"/>
      <c r="P148" s="179"/>
      <c r="Q148" s="179"/>
      <c r="R148" s="179"/>
      <c r="S148" s="179"/>
      <c r="T148" s="179"/>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row>
    <row r="149" spans="1:53" ht="12.75">
      <c r="A149" s="180" t="s">
        <v>651</v>
      </c>
      <c r="B149" s="180" t="s">
        <v>408</v>
      </c>
      <c r="C149" s="180" t="s">
        <v>408</v>
      </c>
      <c r="D149" s="180" t="s">
        <v>408</v>
      </c>
      <c r="E149" s="179" t="s">
        <v>501</v>
      </c>
      <c r="F149" s="179"/>
      <c r="G149" s="179"/>
      <c r="H149" s="179"/>
      <c r="I149" s="179"/>
      <c r="J149" s="179"/>
      <c r="K149" s="179"/>
      <c r="L149" s="179"/>
      <c r="M149" s="179"/>
      <c r="N149" s="179"/>
      <c r="O149" s="179"/>
      <c r="P149" s="179"/>
      <c r="Q149" s="179"/>
      <c r="R149" s="179"/>
      <c r="S149" s="179"/>
      <c r="T149" s="179"/>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row>
    <row r="150" spans="1:53" ht="12.75">
      <c r="A150" s="180" t="s">
        <v>652</v>
      </c>
      <c r="B150" s="180" t="s">
        <v>408</v>
      </c>
      <c r="C150" s="180" t="s">
        <v>408</v>
      </c>
      <c r="D150" s="180" t="s">
        <v>408</v>
      </c>
      <c r="E150" s="179" t="s">
        <v>501</v>
      </c>
      <c r="F150" s="179"/>
      <c r="G150" s="179"/>
      <c r="H150" s="179"/>
      <c r="I150" s="179"/>
      <c r="J150" s="179"/>
      <c r="K150" s="179"/>
      <c r="L150" s="179"/>
      <c r="M150" s="179"/>
      <c r="N150" s="179"/>
      <c r="O150" s="179"/>
      <c r="P150" s="179"/>
      <c r="Q150" s="179"/>
      <c r="R150" s="179"/>
      <c r="S150" s="179"/>
      <c r="T150" s="179"/>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row>
    <row r="151" spans="1:53" ht="12.75">
      <c r="A151" s="180" t="s">
        <v>653</v>
      </c>
      <c r="B151" s="180" t="s">
        <v>408</v>
      </c>
      <c r="C151" s="180" t="s">
        <v>408</v>
      </c>
      <c r="D151" s="180" t="s">
        <v>408</v>
      </c>
      <c r="E151" s="179" t="s">
        <v>501</v>
      </c>
      <c r="F151" s="179"/>
      <c r="G151" s="179"/>
      <c r="H151" s="179"/>
      <c r="I151" s="179"/>
      <c r="J151" s="179"/>
      <c r="K151" s="179"/>
      <c r="L151" s="179"/>
      <c r="M151" s="179"/>
      <c r="N151" s="179"/>
      <c r="O151" s="179"/>
      <c r="P151" s="179"/>
      <c r="Q151" s="179"/>
      <c r="R151" s="179"/>
      <c r="S151" s="179"/>
      <c r="T151" s="179"/>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row>
    <row r="152" spans="1:53" ht="12.75">
      <c r="A152" s="180" t="s">
        <v>654</v>
      </c>
      <c r="B152" s="180" t="s">
        <v>408</v>
      </c>
      <c r="C152" s="180" t="s">
        <v>408</v>
      </c>
      <c r="D152" s="180" t="s">
        <v>408</v>
      </c>
      <c r="E152" s="179" t="s">
        <v>501</v>
      </c>
      <c r="F152" s="179"/>
      <c r="G152" s="179"/>
      <c r="H152" s="179"/>
      <c r="I152" s="179"/>
      <c r="J152" s="179"/>
      <c r="K152" s="179"/>
      <c r="L152" s="179"/>
      <c r="M152" s="179"/>
      <c r="N152" s="179"/>
      <c r="O152" s="179"/>
      <c r="P152" s="179"/>
      <c r="Q152" s="179"/>
      <c r="R152" s="179"/>
      <c r="S152" s="179"/>
      <c r="T152" s="179"/>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row>
    <row r="153" spans="1:53" ht="12.75">
      <c r="A153" s="180" t="s">
        <v>655</v>
      </c>
      <c r="B153" s="180" t="s">
        <v>408</v>
      </c>
      <c r="C153" s="180" t="s">
        <v>408</v>
      </c>
      <c r="D153" s="180" t="s">
        <v>408</v>
      </c>
      <c r="E153" s="179" t="s">
        <v>501</v>
      </c>
      <c r="F153" s="179"/>
      <c r="G153" s="179"/>
      <c r="H153" s="179"/>
      <c r="I153" s="179"/>
      <c r="J153" s="179"/>
      <c r="K153" s="179"/>
      <c r="L153" s="179"/>
      <c r="M153" s="179"/>
      <c r="N153" s="179"/>
      <c r="O153" s="179"/>
      <c r="P153" s="179"/>
      <c r="Q153" s="179"/>
      <c r="R153" s="179"/>
      <c r="S153" s="179"/>
      <c r="T153" s="179"/>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row>
    <row r="154" spans="1:53" ht="12.75">
      <c r="A154" s="180" t="s">
        <v>656</v>
      </c>
      <c r="B154" s="180" t="s">
        <v>408</v>
      </c>
      <c r="C154" s="180" t="s">
        <v>408</v>
      </c>
      <c r="D154" s="180" t="s">
        <v>408</v>
      </c>
      <c r="E154" s="179" t="s">
        <v>501</v>
      </c>
      <c r="F154" s="179"/>
      <c r="G154" s="179"/>
      <c r="H154" s="179"/>
      <c r="I154" s="179"/>
      <c r="J154" s="179"/>
      <c r="K154" s="179"/>
      <c r="L154" s="179"/>
      <c r="M154" s="179"/>
      <c r="N154" s="179"/>
      <c r="O154" s="179"/>
      <c r="P154" s="179"/>
      <c r="Q154" s="179"/>
      <c r="R154" s="179"/>
      <c r="S154" s="179"/>
      <c r="T154" s="179"/>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row>
    <row r="155" spans="1:53" ht="12.75">
      <c r="A155" s="180" t="s">
        <v>657</v>
      </c>
      <c r="B155" s="180" t="s">
        <v>503</v>
      </c>
      <c r="C155" s="180" t="s">
        <v>503</v>
      </c>
      <c r="D155" s="180" t="s">
        <v>503</v>
      </c>
      <c r="E155" s="179" t="s">
        <v>504</v>
      </c>
      <c r="F155" s="179"/>
      <c r="G155" s="179"/>
      <c r="H155" s="179"/>
      <c r="I155" s="179"/>
      <c r="J155" s="179"/>
      <c r="K155" s="179"/>
      <c r="L155" s="179"/>
      <c r="M155" s="179"/>
      <c r="N155" s="179"/>
      <c r="O155" s="179"/>
      <c r="P155" s="179"/>
      <c r="Q155" s="179"/>
      <c r="R155" s="179"/>
      <c r="S155" s="179"/>
      <c r="T155" s="179"/>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row>
    <row r="156" spans="1:53" ht="12.75">
      <c r="A156" s="180" t="s">
        <v>658</v>
      </c>
      <c r="B156" s="180" t="s">
        <v>503</v>
      </c>
      <c r="C156" s="180" t="s">
        <v>503</v>
      </c>
      <c r="D156" s="180" t="s">
        <v>503</v>
      </c>
      <c r="E156" s="179" t="s">
        <v>504</v>
      </c>
      <c r="F156" s="179"/>
      <c r="G156" s="179"/>
      <c r="H156" s="179"/>
      <c r="I156" s="179"/>
      <c r="J156" s="179"/>
      <c r="K156" s="179"/>
      <c r="L156" s="179"/>
      <c r="M156" s="179"/>
      <c r="N156" s="179"/>
      <c r="O156" s="179"/>
      <c r="P156" s="179"/>
      <c r="Q156" s="179"/>
      <c r="R156" s="179"/>
      <c r="S156" s="179"/>
      <c r="T156" s="179"/>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row>
    <row r="157" spans="1:53" ht="12.75">
      <c r="A157" s="180" t="s">
        <v>659</v>
      </c>
      <c r="B157" s="180" t="s">
        <v>408</v>
      </c>
      <c r="C157" s="180" t="s">
        <v>408</v>
      </c>
      <c r="D157" s="180" t="s">
        <v>408</v>
      </c>
      <c r="E157" s="179" t="s">
        <v>501</v>
      </c>
      <c r="F157" s="179"/>
      <c r="G157" s="179"/>
      <c r="H157" s="179"/>
      <c r="I157" s="179"/>
      <c r="J157" s="179"/>
      <c r="K157" s="179"/>
      <c r="L157" s="179"/>
      <c r="M157" s="179"/>
      <c r="N157" s="179"/>
      <c r="O157" s="179"/>
      <c r="P157" s="179"/>
      <c r="Q157" s="179"/>
      <c r="R157" s="179"/>
      <c r="S157" s="179"/>
      <c r="T157" s="179"/>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row>
    <row r="158" spans="1:53" ht="12.75">
      <c r="A158" s="180" t="s">
        <v>660</v>
      </c>
      <c r="B158" s="180" t="s">
        <v>503</v>
      </c>
      <c r="C158" s="180" t="s">
        <v>503</v>
      </c>
      <c r="D158" s="180" t="s">
        <v>503</v>
      </c>
      <c r="E158" s="179" t="s">
        <v>504</v>
      </c>
      <c r="F158" s="179"/>
      <c r="G158" s="179"/>
      <c r="H158" s="179"/>
      <c r="I158" s="179"/>
      <c r="J158" s="179"/>
      <c r="K158" s="179"/>
      <c r="L158" s="179"/>
      <c r="M158" s="179"/>
      <c r="N158" s="179"/>
      <c r="O158" s="179"/>
      <c r="P158" s="179"/>
      <c r="Q158" s="179"/>
      <c r="R158" s="179"/>
      <c r="S158" s="179"/>
      <c r="T158" s="179"/>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row>
    <row r="159" spans="1:53" ht="12.75">
      <c r="A159" s="180" t="s">
        <v>661</v>
      </c>
      <c r="B159" s="180" t="s">
        <v>408</v>
      </c>
      <c r="C159" s="180" t="s">
        <v>408</v>
      </c>
      <c r="D159" s="180" t="s">
        <v>408</v>
      </c>
      <c r="E159" s="179" t="s">
        <v>501</v>
      </c>
      <c r="F159" s="179"/>
      <c r="G159" s="179"/>
      <c r="H159" s="179"/>
      <c r="I159" s="179"/>
      <c r="J159" s="179"/>
      <c r="K159" s="179"/>
      <c r="L159" s="179"/>
      <c r="M159" s="179"/>
      <c r="N159" s="179"/>
      <c r="O159" s="179"/>
      <c r="P159" s="179"/>
      <c r="Q159" s="179"/>
      <c r="R159" s="179"/>
      <c r="S159" s="179"/>
      <c r="T159" s="179"/>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row>
    <row r="160" spans="1:53" ht="12.75">
      <c r="A160" s="180" t="s">
        <v>662</v>
      </c>
      <c r="B160" s="180" t="s">
        <v>408</v>
      </c>
      <c r="C160" s="180" t="s">
        <v>408</v>
      </c>
      <c r="D160" s="180" t="s">
        <v>408</v>
      </c>
      <c r="E160" s="179" t="s">
        <v>501</v>
      </c>
      <c r="F160" s="179"/>
      <c r="G160" s="179"/>
      <c r="H160" s="179"/>
      <c r="I160" s="179"/>
      <c r="J160" s="179"/>
      <c r="K160" s="179"/>
      <c r="L160" s="179"/>
      <c r="M160" s="179"/>
      <c r="N160" s="179"/>
      <c r="O160" s="179"/>
      <c r="P160" s="179"/>
      <c r="Q160" s="179"/>
      <c r="R160" s="179"/>
      <c r="S160" s="179"/>
      <c r="T160" s="179"/>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row>
    <row r="161" spans="1:53" ht="25.5">
      <c r="A161" s="180" t="s">
        <v>663</v>
      </c>
      <c r="B161" s="180" t="s">
        <v>408</v>
      </c>
      <c r="C161" s="180" t="s">
        <v>408</v>
      </c>
      <c r="D161" s="180" t="s">
        <v>408</v>
      </c>
      <c r="E161" s="179" t="s">
        <v>501</v>
      </c>
      <c r="F161" s="179"/>
      <c r="G161" s="179"/>
      <c r="H161" s="179"/>
      <c r="I161" s="179"/>
      <c r="J161" s="179"/>
      <c r="K161" s="179"/>
      <c r="L161" s="179"/>
      <c r="M161" s="179"/>
      <c r="N161" s="179"/>
      <c r="O161" s="179"/>
      <c r="P161" s="179"/>
      <c r="Q161" s="179"/>
      <c r="R161" s="179"/>
      <c r="S161" s="179"/>
      <c r="T161" s="179"/>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row>
    <row r="162" spans="1:53" ht="12.75">
      <c r="A162" s="180" t="s">
        <v>664</v>
      </c>
      <c r="B162" s="180" t="s">
        <v>408</v>
      </c>
      <c r="C162" s="180" t="s">
        <v>408</v>
      </c>
      <c r="D162" s="180" t="s">
        <v>408</v>
      </c>
      <c r="E162" s="179" t="s">
        <v>501</v>
      </c>
      <c r="F162" s="179"/>
      <c r="G162" s="179"/>
      <c r="H162" s="179"/>
      <c r="I162" s="179"/>
      <c r="J162" s="179"/>
      <c r="K162" s="179"/>
      <c r="L162" s="179"/>
      <c r="M162" s="179"/>
      <c r="N162" s="179"/>
      <c r="O162" s="179"/>
      <c r="P162" s="179"/>
      <c r="Q162" s="179"/>
      <c r="R162" s="179"/>
      <c r="S162" s="179"/>
      <c r="T162" s="179"/>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row>
    <row r="163" spans="1:53" ht="12.75">
      <c r="A163" s="180" t="s">
        <v>665</v>
      </c>
      <c r="B163" s="180" t="s">
        <v>518</v>
      </c>
      <c r="C163" s="180" t="s">
        <v>518</v>
      </c>
      <c r="D163" s="180" t="s">
        <v>518</v>
      </c>
      <c r="E163" s="179" t="s">
        <v>504</v>
      </c>
      <c r="F163" s="179"/>
      <c r="G163" s="179"/>
      <c r="H163" s="179"/>
      <c r="I163" s="179"/>
      <c r="J163" s="179"/>
      <c r="K163" s="179"/>
      <c r="L163" s="179"/>
      <c r="M163" s="179"/>
      <c r="N163" s="179"/>
      <c r="O163" s="179"/>
      <c r="P163" s="179"/>
      <c r="Q163" s="179"/>
      <c r="R163" s="179"/>
      <c r="S163" s="179"/>
      <c r="T163" s="179"/>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row>
    <row r="164" spans="1:53" ht="12.75">
      <c r="A164" s="180" t="s">
        <v>666</v>
      </c>
      <c r="B164" s="180" t="s">
        <v>408</v>
      </c>
      <c r="C164" s="180" t="s">
        <v>408</v>
      </c>
      <c r="D164" s="180" t="s">
        <v>408</v>
      </c>
      <c r="E164" s="179" t="s">
        <v>501</v>
      </c>
      <c r="F164" s="179"/>
      <c r="G164" s="179"/>
      <c r="H164" s="179"/>
      <c r="I164" s="179"/>
      <c r="J164" s="179"/>
      <c r="K164" s="179"/>
      <c r="L164" s="179"/>
      <c r="M164" s="179"/>
      <c r="N164" s="179"/>
      <c r="O164" s="179"/>
      <c r="P164" s="179"/>
      <c r="Q164" s="179"/>
      <c r="R164" s="179"/>
      <c r="S164" s="179"/>
      <c r="T164" s="179"/>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row>
    <row r="165" spans="1:53" ht="12.75">
      <c r="A165" s="180" t="s">
        <v>667</v>
      </c>
      <c r="B165" s="180" t="s">
        <v>408</v>
      </c>
      <c r="C165" s="180" t="s">
        <v>408</v>
      </c>
      <c r="D165" s="180" t="s">
        <v>408</v>
      </c>
      <c r="E165" s="179" t="s">
        <v>501</v>
      </c>
      <c r="F165" s="179"/>
      <c r="G165" s="179"/>
      <c r="H165" s="179"/>
      <c r="I165" s="179"/>
      <c r="J165" s="179"/>
      <c r="K165" s="179"/>
      <c r="L165" s="179"/>
      <c r="M165" s="179"/>
      <c r="N165" s="179"/>
      <c r="O165" s="179"/>
      <c r="P165" s="179"/>
      <c r="Q165" s="179"/>
      <c r="R165" s="179"/>
      <c r="S165" s="179"/>
      <c r="T165" s="179"/>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row>
    <row r="166" spans="1:53" ht="25.5">
      <c r="A166" s="180" t="s">
        <v>668</v>
      </c>
      <c r="B166" s="180" t="s">
        <v>408</v>
      </c>
      <c r="C166" s="180" t="s">
        <v>408</v>
      </c>
      <c r="D166" s="180" t="s">
        <v>408</v>
      </c>
      <c r="E166" s="179" t="s">
        <v>501</v>
      </c>
      <c r="F166" s="179"/>
      <c r="G166" s="179"/>
      <c r="H166" s="179"/>
      <c r="I166" s="179"/>
      <c r="J166" s="179"/>
      <c r="K166" s="179"/>
      <c r="L166" s="179"/>
      <c r="M166" s="179"/>
      <c r="N166" s="179"/>
      <c r="O166" s="179"/>
      <c r="P166" s="179"/>
      <c r="Q166" s="179"/>
      <c r="R166" s="179"/>
      <c r="S166" s="179"/>
      <c r="T166" s="179"/>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row>
    <row r="167" spans="1:53" ht="12.75">
      <c r="A167" s="180" t="s">
        <v>669</v>
      </c>
      <c r="B167" s="180" t="s">
        <v>408</v>
      </c>
      <c r="C167" s="180" t="s">
        <v>408</v>
      </c>
      <c r="D167" s="180" t="s">
        <v>408</v>
      </c>
      <c r="E167" s="179" t="s">
        <v>501</v>
      </c>
      <c r="F167" s="179"/>
      <c r="G167" s="179"/>
      <c r="H167" s="179"/>
      <c r="I167" s="179"/>
      <c r="J167" s="179"/>
      <c r="K167" s="179"/>
      <c r="L167" s="179"/>
      <c r="M167" s="179"/>
      <c r="N167" s="179"/>
      <c r="O167" s="179"/>
      <c r="P167" s="179"/>
      <c r="Q167" s="179"/>
      <c r="R167" s="179"/>
      <c r="S167" s="179"/>
      <c r="T167" s="179"/>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row>
    <row r="168" spans="1:53" ht="12.75">
      <c r="A168" s="180" t="s">
        <v>670</v>
      </c>
      <c r="B168" s="180" t="s">
        <v>408</v>
      </c>
      <c r="C168" s="180" t="s">
        <v>408</v>
      </c>
      <c r="D168" s="180" t="s">
        <v>408</v>
      </c>
      <c r="E168" s="179" t="s">
        <v>501</v>
      </c>
      <c r="F168" s="179"/>
      <c r="G168" s="179"/>
      <c r="H168" s="179"/>
      <c r="I168" s="179"/>
      <c r="J168" s="179"/>
      <c r="K168" s="179"/>
      <c r="L168" s="179"/>
      <c r="M168" s="179"/>
      <c r="N168" s="179"/>
      <c r="O168" s="179"/>
      <c r="P168" s="179"/>
      <c r="Q168" s="179"/>
      <c r="R168" s="179"/>
      <c r="S168" s="179"/>
      <c r="T168" s="179"/>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row>
    <row r="169" spans="1:53" ht="12.75">
      <c r="A169" s="180" t="s">
        <v>671</v>
      </c>
      <c r="B169" s="180" t="s">
        <v>408</v>
      </c>
      <c r="C169" s="180" t="s">
        <v>408</v>
      </c>
      <c r="D169" s="180" t="s">
        <v>408</v>
      </c>
      <c r="E169" s="179" t="s">
        <v>501</v>
      </c>
      <c r="F169" s="179"/>
      <c r="G169" s="179"/>
      <c r="H169" s="179"/>
      <c r="I169" s="179"/>
      <c r="J169" s="179"/>
      <c r="K169" s="179"/>
      <c r="L169" s="179"/>
      <c r="M169" s="179"/>
      <c r="N169" s="179"/>
      <c r="O169" s="179"/>
      <c r="P169" s="179"/>
      <c r="Q169" s="179"/>
      <c r="R169" s="179"/>
      <c r="S169" s="179"/>
      <c r="T169" s="179"/>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row>
    <row r="170" spans="1:53" ht="12.75">
      <c r="A170" s="180" t="s">
        <v>672</v>
      </c>
      <c r="B170" s="180" t="s">
        <v>408</v>
      </c>
      <c r="C170" s="180" t="s">
        <v>408</v>
      </c>
      <c r="D170" s="180" t="s">
        <v>408</v>
      </c>
      <c r="E170" s="179" t="s">
        <v>501</v>
      </c>
      <c r="F170" s="179"/>
      <c r="G170" s="179"/>
      <c r="H170" s="179"/>
      <c r="I170" s="179"/>
      <c r="J170" s="179"/>
      <c r="K170" s="179"/>
      <c r="L170" s="179"/>
      <c r="M170" s="179"/>
      <c r="N170" s="179"/>
      <c r="O170" s="179"/>
      <c r="P170" s="179"/>
      <c r="Q170" s="179"/>
      <c r="R170" s="179"/>
      <c r="S170" s="179"/>
      <c r="T170" s="179"/>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row>
    <row r="171" spans="1:53" ht="12.75">
      <c r="A171" s="180" t="s">
        <v>673</v>
      </c>
      <c r="B171" s="180" t="s">
        <v>408</v>
      </c>
      <c r="C171" s="180" t="s">
        <v>408</v>
      </c>
      <c r="D171" s="180" t="s">
        <v>408</v>
      </c>
      <c r="E171" s="179" t="s">
        <v>501</v>
      </c>
      <c r="F171" s="179"/>
      <c r="G171" s="179"/>
      <c r="H171" s="179"/>
      <c r="I171" s="179"/>
      <c r="J171" s="179"/>
      <c r="K171" s="179"/>
      <c r="L171" s="179"/>
      <c r="M171" s="179"/>
      <c r="N171" s="179"/>
      <c r="O171" s="179"/>
      <c r="P171" s="179"/>
      <c r="Q171" s="179"/>
      <c r="R171" s="179"/>
      <c r="S171" s="179"/>
      <c r="T171" s="179"/>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row>
    <row r="172" spans="1:53" ht="12.75">
      <c r="A172" s="180" t="s">
        <v>674</v>
      </c>
      <c r="B172" s="180" t="s">
        <v>412</v>
      </c>
      <c r="C172" s="180" t="s">
        <v>412</v>
      </c>
      <c r="D172" s="180" t="s">
        <v>412</v>
      </c>
      <c r="E172" s="180" t="s">
        <v>513</v>
      </c>
      <c r="F172" s="179"/>
      <c r="G172" s="179"/>
      <c r="H172" s="179"/>
      <c r="I172" s="179"/>
      <c r="J172" s="179"/>
      <c r="K172" s="179"/>
      <c r="L172" s="179"/>
      <c r="M172" s="179"/>
      <c r="N172" s="179"/>
      <c r="O172" s="179"/>
      <c r="P172" s="179"/>
      <c r="Q172" s="179"/>
      <c r="R172" s="179"/>
      <c r="S172" s="179"/>
      <c r="T172" s="179"/>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row>
    <row r="173" spans="1:53" ht="12.75">
      <c r="A173" s="180" t="s">
        <v>675</v>
      </c>
      <c r="B173" s="180" t="s">
        <v>412</v>
      </c>
      <c r="C173" s="180" t="s">
        <v>503</v>
      </c>
      <c r="D173" s="180" t="s">
        <v>503</v>
      </c>
      <c r="E173" s="179" t="s">
        <v>504</v>
      </c>
      <c r="F173" s="179"/>
      <c r="G173" s="179"/>
      <c r="H173" s="179"/>
      <c r="I173" s="179"/>
      <c r="J173" s="179"/>
      <c r="K173" s="179"/>
      <c r="L173" s="179"/>
      <c r="M173" s="179"/>
      <c r="N173" s="179"/>
      <c r="O173" s="179"/>
      <c r="P173" s="179"/>
      <c r="Q173" s="179"/>
      <c r="R173" s="179"/>
      <c r="S173" s="179"/>
      <c r="T173" s="179"/>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row>
    <row r="174" spans="1:53" ht="12.75">
      <c r="A174" s="180" t="s">
        <v>676</v>
      </c>
      <c r="B174" s="180" t="s">
        <v>408</v>
      </c>
      <c r="C174" s="180" t="s">
        <v>408</v>
      </c>
      <c r="D174" s="180" t="s">
        <v>408</v>
      </c>
      <c r="E174" s="179" t="s">
        <v>501</v>
      </c>
      <c r="F174" s="179"/>
      <c r="G174" s="179"/>
      <c r="H174" s="179"/>
      <c r="I174" s="179"/>
      <c r="J174" s="179"/>
      <c r="K174" s="179"/>
      <c r="L174" s="179"/>
      <c r="M174" s="179"/>
      <c r="N174" s="179"/>
      <c r="O174" s="179"/>
      <c r="P174" s="179"/>
      <c r="Q174" s="179"/>
      <c r="R174" s="179"/>
      <c r="S174" s="179"/>
      <c r="T174" s="179"/>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row>
    <row r="175" spans="1:53" ht="12.75">
      <c r="A175" s="180" t="s">
        <v>677</v>
      </c>
      <c r="B175" s="180" t="s">
        <v>408</v>
      </c>
      <c r="C175" s="180" t="s">
        <v>408</v>
      </c>
      <c r="D175" s="180" t="s">
        <v>408</v>
      </c>
      <c r="E175" s="179" t="s">
        <v>501</v>
      </c>
      <c r="F175" s="179"/>
      <c r="G175" s="179"/>
      <c r="H175" s="179"/>
      <c r="I175" s="179"/>
      <c r="J175" s="179"/>
      <c r="K175" s="179"/>
      <c r="L175" s="179"/>
      <c r="M175" s="179"/>
      <c r="N175" s="179"/>
      <c r="O175" s="179"/>
      <c r="P175" s="179"/>
      <c r="Q175" s="179"/>
      <c r="R175" s="179"/>
      <c r="S175" s="179"/>
      <c r="T175" s="179"/>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row>
    <row r="176" spans="1:53" ht="12.75">
      <c r="A176" s="180" t="s">
        <v>678</v>
      </c>
      <c r="B176" s="180" t="s">
        <v>408</v>
      </c>
      <c r="C176" s="180" t="s">
        <v>408</v>
      </c>
      <c r="D176" s="180" t="s">
        <v>408</v>
      </c>
      <c r="E176" s="179" t="s">
        <v>501</v>
      </c>
      <c r="F176" s="179"/>
      <c r="G176" s="179"/>
      <c r="H176" s="179"/>
      <c r="I176" s="179"/>
      <c r="J176" s="179"/>
      <c r="K176" s="179"/>
      <c r="L176" s="179"/>
      <c r="M176" s="179"/>
      <c r="N176" s="179"/>
      <c r="O176" s="179"/>
      <c r="P176" s="179"/>
      <c r="Q176" s="179"/>
      <c r="R176" s="179"/>
      <c r="S176" s="179"/>
      <c r="T176" s="179"/>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row>
    <row r="177" spans="1:53" ht="12.75">
      <c r="A177" s="180" t="s">
        <v>679</v>
      </c>
      <c r="B177" s="180" t="s">
        <v>408</v>
      </c>
      <c r="C177" s="180" t="s">
        <v>408</v>
      </c>
      <c r="D177" s="180" t="s">
        <v>408</v>
      </c>
      <c r="E177" s="179" t="s">
        <v>501</v>
      </c>
      <c r="F177" s="179"/>
      <c r="G177" s="179"/>
      <c r="H177" s="179"/>
      <c r="I177" s="179"/>
      <c r="J177" s="179"/>
      <c r="K177" s="179"/>
      <c r="L177" s="179"/>
      <c r="M177" s="179"/>
      <c r="N177" s="179"/>
      <c r="O177" s="179"/>
      <c r="P177" s="179"/>
      <c r="Q177" s="179"/>
      <c r="R177" s="179"/>
      <c r="S177" s="179"/>
      <c r="T177" s="179"/>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row>
    <row r="178" spans="1:53" ht="12.75">
      <c r="A178" s="180" t="s">
        <v>680</v>
      </c>
      <c r="B178" s="180" t="s">
        <v>503</v>
      </c>
      <c r="C178" s="180" t="s">
        <v>503</v>
      </c>
      <c r="D178" s="180" t="s">
        <v>503</v>
      </c>
      <c r="E178" s="179" t="s">
        <v>504</v>
      </c>
      <c r="F178" s="179"/>
      <c r="G178" s="179"/>
      <c r="H178" s="179"/>
      <c r="I178" s="179"/>
      <c r="J178" s="179"/>
      <c r="K178" s="179"/>
      <c r="L178" s="179"/>
      <c r="M178" s="179"/>
      <c r="N178" s="179"/>
      <c r="O178" s="179"/>
      <c r="P178" s="179"/>
      <c r="Q178" s="179"/>
      <c r="R178" s="179"/>
      <c r="S178" s="179"/>
      <c r="T178" s="179"/>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row>
    <row r="179" spans="1:53" ht="12.75">
      <c r="A179" s="180" t="s">
        <v>681</v>
      </c>
      <c r="B179" s="180" t="s">
        <v>412</v>
      </c>
      <c r="C179" s="180" t="s">
        <v>412</v>
      </c>
      <c r="D179" s="180" t="s">
        <v>408</v>
      </c>
      <c r="E179" s="179" t="s">
        <v>501</v>
      </c>
      <c r="F179" s="179"/>
      <c r="G179" s="179"/>
      <c r="H179" s="179"/>
      <c r="I179" s="179"/>
      <c r="J179" s="179"/>
      <c r="K179" s="179"/>
      <c r="L179" s="179"/>
      <c r="M179" s="179"/>
      <c r="N179" s="179"/>
      <c r="O179" s="179"/>
      <c r="P179" s="179"/>
      <c r="Q179" s="179"/>
      <c r="R179" s="179"/>
      <c r="S179" s="179"/>
      <c r="T179" s="179"/>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row>
    <row r="180" spans="1:53" ht="12.75">
      <c r="A180" s="180" t="s">
        <v>682</v>
      </c>
      <c r="B180" s="180" t="s">
        <v>408</v>
      </c>
      <c r="C180" s="180" t="s">
        <v>408</v>
      </c>
      <c r="D180" s="180" t="s">
        <v>408</v>
      </c>
      <c r="E180" s="179" t="s">
        <v>501</v>
      </c>
      <c r="F180" s="179"/>
      <c r="G180" s="179"/>
      <c r="H180" s="179"/>
      <c r="I180" s="179"/>
      <c r="J180" s="179"/>
      <c r="K180" s="179"/>
      <c r="L180" s="179"/>
      <c r="M180" s="179"/>
      <c r="N180" s="179"/>
      <c r="O180" s="179"/>
      <c r="P180" s="179"/>
      <c r="Q180" s="179"/>
      <c r="R180" s="179"/>
      <c r="S180" s="179"/>
      <c r="T180" s="179"/>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row>
    <row r="181" spans="1:53" ht="12.75">
      <c r="A181" s="180" t="s">
        <v>683</v>
      </c>
      <c r="B181" s="180" t="s">
        <v>503</v>
      </c>
      <c r="C181" s="180" t="s">
        <v>503</v>
      </c>
      <c r="D181" s="180" t="s">
        <v>503</v>
      </c>
      <c r="E181" s="179" t="s">
        <v>504</v>
      </c>
      <c r="F181" s="179"/>
      <c r="G181" s="179"/>
      <c r="H181" s="179"/>
      <c r="I181" s="179"/>
      <c r="J181" s="179"/>
      <c r="K181" s="179"/>
      <c r="L181" s="179"/>
      <c r="M181" s="179"/>
      <c r="N181" s="179"/>
      <c r="O181" s="179"/>
      <c r="P181" s="179"/>
      <c r="Q181" s="179"/>
      <c r="R181" s="179"/>
      <c r="S181" s="179"/>
      <c r="T181" s="179"/>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row>
    <row r="182" spans="1:53" ht="12.75">
      <c r="A182" s="180" t="s">
        <v>684</v>
      </c>
      <c r="B182" s="180" t="s">
        <v>518</v>
      </c>
      <c r="C182" s="180" t="s">
        <v>518</v>
      </c>
      <c r="D182" s="180" t="s">
        <v>518</v>
      </c>
      <c r="E182" s="179" t="s">
        <v>504</v>
      </c>
      <c r="F182" s="179"/>
      <c r="G182" s="179"/>
      <c r="H182" s="179"/>
      <c r="I182" s="179"/>
      <c r="J182" s="179"/>
      <c r="K182" s="179"/>
      <c r="L182" s="179"/>
      <c r="M182" s="179"/>
      <c r="N182" s="179"/>
      <c r="O182" s="179"/>
      <c r="P182" s="179"/>
      <c r="Q182" s="179"/>
      <c r="R182" s="179"/>
      <c r="S182" s="179"/>
      <c r="T182" s="179"/>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row>
    <row r="183" spans="1:53" ht="12.75">
      <c r="A183" s="180" t="s">
        <v>685</v>
      </c>
      <c r="B183" s="180" t="s">
        <v>408</v>
      </c>
      <c r="C183" s="180" t="s">
        <v>408</v>
      </c>
      <c r="D183" s="180" t="s">
        <v>408</v>
      </c>
      <c r="E183" s="179" t="s">
        <v>501</v>
      </c>
      <c r="F183" s="179"/>
      <c r="G183" s="179"/>
      <c r="H183" s="179"/>
      <c r="I183" s="179"/>
      <c r="J183" s="179"/>
      <c r="K183" s="179"/>
      <c r="L183" s="179"/>
      <c r="M183" s="179"/>
      <c r="N183" s="179"/>
      <c r="O183" s="179"/>
      <c r="P183" s="179"/>
      <c r="Q183" s="179"/>
      <c r="R183" s="179"/>
      <c r="S183" s="179"/>
      <c r="T183" s="179"/>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row>
    <row r="184" spans="1:53" ht="12.75">
      <c r="A184" s="180" t="s">
        <v>686</v>
      </c>
      <c r="B184" s="180" t="s">
        <v>408</v>
      </c>
      <c r="C184" s="180" t="s">
        <v>408</v>
      </c>
      <c r="D184" s="180" t="s">
        <v>408</v>
      </c>
      <c r="E184" s="179" t="s">
        <v>501</v>
      </c>
      <c r="F184" s="179"/>
      <c r="G184" s="179"/>
      <c r="H184" s="179"/>
      <c r="I184" s="179"/>
      <c r="J184" s="179"/>
      <c r="K184" s="179"/>
      <c r="L184" s="179"/>
      <c r="M184" s="179"/>
      <c r="N184" s="179"/>
      <c r="O184" s="179"/>
      <c r="P184" s="179"/>
      <c r="Q184" s="179"/>
      <c r="R184" s="179"/>
      <c r="S184" s="179"/>
      <c r="T184" s="179"/>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row>
    <row r="185" spans="1:53" ht="12.75">
      <c r="A185" s="180" t="s">
        <v>687</v>
      </c>
      <c r="B185" s="180" t="s">
        <v>408</v>
      </c>
      <c r="C185" s="180" t="s">
        <v>408</v>
      </c>
      <c r="D185" s="180" t="s">
        <v>408</v>
      </c>
      <c r="E185" s="179" t="s">
        <v>501</v>
      </c>
      <c r="F185" s="179"/>
      <c r="G185" s="179"/>
      <c r="H185" s="179"/>
      <c r="I185" s="179"/>
      <c r="J185" s="179"/>
      <c r="K185" s="179"/>
      <c r="L185" s="179"/>
      <c r="M185" s="179"/>
      <c r="N185" s="179"/>
      <c r="O185" s="179"/>
      <c r="P185" s="179"/>
      <c r="Q185" s="179"/>
      <c r="R185" s="179"/>
      <c r="S185" s="179"/>
      <c r="T185" s="179"/>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row>
    <row r="186" spans="1:53" ht="12.75">
      <c r="A186" s="180" t="s">
        <v>688</v>
      </c>
      <c r="B186" s="180" t="s">
        <v>408</v>
      </c>
      <c r="C186" s="180" t="s">
        <v>408</v>
      </c>
      <c r="D186" s="180" t="s">
        <v>408</v>
      </c>
      <c r="E186" s="179" t="s">
        <v>501</v>
      </c>
      <c r="F186" s="179"/>
      <c r="G186" s="179"/>
      <c r="H186" s="179"/>
      <c r="I186" s="179"/>
      <c r="J186" s="179"/>
      <c r="K186" s="179"/>
      <c r="L186" s="179"/>
      <c r="M186" s="179"/>
      <c r="N186" s="179"/>
      <c r="O186" s="179"/>
      <c r="P186" s="179"/>
      <c r="Q186" s="179"/>
      <c r="R186" s="179"/>
      <c r="S186" s="179"/>
      <c r="T186" s="179"/>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row>
    <row r="187" spans="1:53" ht="12.75">
      <c r="A187" s="180" t="s">
        <v>689</v>
      </c>
      <c r="B187" s="180" t="s">
        <v>518</v>
      </c>
      <c r="C187" s="180" t="s">
        <v>518</v>
      </c>
      <c r="D187" s="180" t="s">
        <v>518</v>
      </c>
      <c r="E187" s="179" t="s">
        <v>504</v>
      </c>
      <c r="F187" s="179"/>
      <c r="G187" s="179"/>
      <c r="H187" s="179"/>
      <c r="I187" s="179"/>
      <c r="J187" s="179"/>
      <c r="K187" s="179"/>
      <c r="L187" s="179"/>
      <c r="M187" s="179"/>
      <c r="N187" s="179"/>
      <c r="O187" s="179"/>
      <c r="P187" s="179"/>
      <c r="Q187" s="179"/>
      <c r="R187" s="179"/>
      <c r="S187" s="179"/>
      <c r="T187" s="179"/>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row>
    <row r="188" spans="1:53" ht="12.75">
      <c r="A188" s="180" t="s">
        <v>690</v>
      </c>
      <c r="B188" s="180" t="s">
        <v>412</v>
      </c>
      <c r="C188" s="180" t="s">
        <v>412</v>
      </c>
      <c r="D188" s="180" t="s">
        <v>412</v>
      </c>
      <c r="E188" s="180" t="s">
        <v>513</v>
      </c>
      <c r="F188" s="179"/>
      <c r="G188" s="179"/>
      <c r="H188" s="179"/>
      <c r="I188" s="179"/>
      <c r="J188" s="179"/>
      <c r="K188" s="179"/>
      <c r="L188" s="179"/>
      <c r="M188" s="179"/>
      <c r="N188" s="179"/>
      <c r="O188" s="179"/>
      <c r="P188" s="179"/>
      <c r="Q188" s="179"/>
      <c r="R188" s="179"/>
      <c r="S188" s="179"/>
      <c r="T188" s="179"/>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row>
    <row r="189" spans="1:53" ht="12.75">
      <c r="A189" s="180" t="s">
        <v>691</v>
      </c>
      <c r="B189" s="180" t="s">
        <v>503</v>
      </c>
      <c r="C189" s="180" t="s">
        <v>408</v>
      </c>
      <c r="D189" s="180" t="s">
        <v>408</v>
      </c>
      <c r="E189" s="179" t="s">
        <v>501</v>
      </c>
      <c r="F189" s="179"/>
      <c r="G189" s="179"/>
      <c r="H189" s="179"/>
      <c r="I189" s="179"/>
      <c r="J189" s="179"/>
      <c r="K189" s="179"/>
      <c r="L189" s="179"/>
      <c r="M189" s="179"/>
      <c r="N189" s="179"/>
      <c r="O189" s="179"/>
      <c r="P189" s="179"/>
      <c r="Q189" s="179"/>
      <c r="R189" s="179"/>
      <c r="S189" s="179"/>
      <c r="T189" s="179"/>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row>
    <row r="190" spans="1:53" ht="12.75">
      <c r="A190" s="180" t="s">
        <v>692</v>
      </c>
      <c r="B190" s="180" t="s">
        <v>503</v>
      </c>
      <c r="C190" s="180" t="s">
        <v>408</v>
      </c>
      <c r="D190" s="180" t="s">
        <v>408</v>
      </c>
      <c r="E190" s="179" t="s">
        <v>501</v>
      </c>
      <c r="F190" s="179"/>
      <c r="G190" s="179"/>
      <c r="H190" s="179"/>
      <c r="I190" s="179"/>
      <c r="J190" s="179"/>
      <c r="K190" s="179"/>
      <c r="L190" s="179"/>
      <c r="M190" s="179"/>
      <c r="N190" s="179"/>
      <c r="O190" s="179"/>
      <c r="P190" s="179"/>
      <c r="Q190" s="179"/>
      <c r="R190" s="179"/>
      <c r="S190" s="179"/>
      <c r="T190" s="179"/>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row>
    <row r="191" spans="1:53" ht="12.75">
      <c r="A191" s="180" t="s">
        <v>693</v>
      </c>
      <c r="B191" s="180" t="s">
        <v>408</v>
      </c>
      <c r="C191" s="180" t="s">
        <v>503</v>
      </c>
      <c r="D191" s="180" t="s">
        <v>503</v>
      </c>
      <c r="E191" s="179" t="s">
        <v>504</v>
      </c>
      <c r="F191" s="179"/>
      <c r="G191" s="179"/>
      <c r="H191" s="179"/>
      <c r="I191" s="179"/>
      <c r="J191" s="179"/>
      <c r="K191" s="179"/>
      <c r="L191" s="179"/>
      <c r="M191" s="179"/>
      <c r="N191" s="179"/>
      <c r="O191" s="179"/>
      <c r="P191" s="179"/>
      <c r="Q191" s="179"/>
      <c r="R191" s="179"/>
      <c r="S191" s="179"/>
      <c r="T191" s="179"/>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row>
    <row r="192" spans="1:53" ht="12.75">
      <c r="A192" s="180" t="s">
        <v>694</v>
      </c>
      <c r="B192" s="180" t="s">
        <v>408</v>
      </c>
      <c r="C192" s="180" t="s">
        <v>408</v>
      </c>
      <c r="D192" s="180" t="s">
        <v>408</v>
      </c>
      <c r="E192" s="179" t="s">
        <v>501</v>
      </c>
      <c r="F192" s="179"/>
      <c r="G192" s="179"/>
      <c r="H192" s="179"/>
      <c r="I192" s="179"/>
      <c r="J192" s="179"/>
      <c r="K192" s="179"/>
      <c r="L192" s="179"/>
      <c r="M192" s="179"/>
      <c r="N192" s="179"/>
      <c r="O192" s="179"/>
      <c r="P192" s="179"/>
      <c r="Q192" s="179"/>
      <c r="R192" s="179"/>
      <c r="S192" s="179"/>
      <c r="T192" s="179"/>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row>
    <row r="193" spans="1:53" ht="12.75">
      <c r="A193" s="180" t="s">
        <v>695</v>
      </c>
      <c r="B193" s="180" t="s">
        <v>408</v>
      </c>
      <c r="C193" s="180" t="s">
        <v>408</v>
      </c>
      <c r="D193" s="180" t="s">
        <v>408</v>
      </c>
      <c r="E193" s="179" t="s">
        <v>501</v>
      </c>
      <c r="F193" s="179"/>
      <c r="G193" s="179"/>
      <c r="H193" s="179"/>
      <c r="I193" s="179"/>
      <c r="J193" s="179"/>
      <c r="K193" s="179"/>
      <c r="L193" s="179"/>
      <c r="M193" s="179"/>
      <c r="N193" s="179"/>
      <c r="O193" s="179"/>
      <c r="P193" s="179"/>
      <c r="Q193" s="179"/>
      <c r="R193" s="179"/>
      <c r="S193" s="179"/>
      <c r="T193" s="179"/>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row>
    <row r="194" spans="1:53" ht="12.75">
      <c r="A194" s="180" t="s">
        <v>696</v>
      </c>
      <c r="B194" s="180" t="s">
        <v>408</v>
      </c>
      <c r="C194" s="180" t="s">
        <v>408</v>
      </c>
      <c r="D194" s="180" t="s">
        <v>408</v>
      </c>
      <c r="E194" s="179" t="s">
        <v>501</v>
      </c>
      <c r="F194" s="179"/>
      <c r="G194" s="179"/>
      <c r="H194" s="179"/>
      <c r="I194" s="179"/>
      <c r="J194" s="179"/>
      <c r="K194" s="179"/>
      <c r="L194" s="179"/>
      <c r="M194" s="179"/>
      <c r="N194" s="179"/>
      <c r="O194" s="179"/>
      <c r="P194" s="179"/>
      <c r="Q194" s="179"/>
      <c r="R194" s="179"/>
      <c r="S194" s="179"/>
      <c r="T194" s="179"/>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row>
    <row r="195" spans="1:53" ht="12.75">
      <c r="A195" s="180" t="s">
        <v>697</v>
      </c>
      <c r="B195" s="180" t="s">
        <v>412</v>
      </c>
      <c r="C195" s="180" t="s">
        <v>412</v>
      </c>
      <c r="D195" s="180" t="s">
        <v>408</v>
      </c>
      <c r="E195" s="179" t="s">
        <v>501</v>
      </c>
      <c r="F195" s="179"/>
      <c r="G195" s="179"/>
      <c r="H195" s="179"/>
      <c r="I195" s="179"/>
      <c r="J195" s="179"/>
      <c r="K195" s="179"/>
      <c r="L195" s="179"/>
      <c r="M195" s="179"/>
      <c r="N195" s="179"/>
      <c r="O195" s="179"/>
      <c r="P195" s="179"/>
      <c r="Q195" s="179"/>
      <c r="R195" s="179"/>
      <c r="S195" s="179"/>
      <c r="T195" s="179"/>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row>
    <row r="196" spans="1:53" ht="12.75">
      <c r="A196" s="180" t="s">
        <v>698</v>
      </c>
      <c r="B196" s="180" t="s">
        <v>408</v>
      </c>
      <c r="C196" s="180" t="s">
        <v>408</v>
      </c>
      <c r="D196" s="180" t="s">
        <v>408</v>
      </c>
      <c r="E196" s="179" t="s">
        <v>501</v>
      </c>
      <c r="F196" s="179"/>
      <c r="G196" s="179"/>
      <c r="H196" s="179"/>
      <c r="I196" s="179"/>
      <c r="J196" s="179"/>
      <c r="K196" s="179"/>
      <c r="L196" s="179"/>
      <c r="M196" s="179"/>
      <c r="N196" s="179"/>
      <c r="O196" s="179"/>
      <c r="P196" s="179"/>
      <c r="Q196" s="179"/>
      <c r="R196" s="179"/>
      <c r="S196" s="179"/>
      <c r="T196" s="179"/>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row>
    <row r="197" spans="1:53" ht="12.75">
      <c r="A197" s="180" t="s">
        <v>699</v>
      </c>
      <c r="B197" s="180" t="s">
        <v>503</v>
      </c>
      <c r="C197" s="180" t="s">
        <v>503</v>
      </c>
      <c r="D197" s="180" t="s">
        <v>503</v>
      </c>
      <c r="E197" s="179" t="s">
        <v>504</v>
      </c>
      <c r="F197" s="179"/>
      <c r="G197" s="179"/>
      <c r="H197" s="179"/>
      <c r="I197" s="179"/>
      <c r="J197" s="179"/>
      <c r="K197" s="179"/>
      <c r="L197" s="179"/>
      <c r="M197" s="179"/>
      <c r="N197" s="179"/>
      <c r="O197" s="179"/>
      <c r="P197" s="179"/>
      <c r="Q197" s="179"/>
      <c r="R197" s="179"/>
      <c r="S197" s="179"/>
      <c r="T197" s="179"/>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row>
    <row r="198" spans="1:53" ht="25.5">
      <c r="A198" s="180" t="s">
        <v>700</v>
      </c>
      <c r="B198" s="180" t="s">
        <v>518</v>
      </c>
      <c r="C198" s="180" t="s">
        <v>518</v>
      </c>
      <c r="D198" s="180" t="s">
        <v>518</v>
      </c>
      <c r="E198" s="179" t="s">
        <v>504</v>
      </c>
      <c r="F198" s="179"/>
      <c r="G198" s="179"/>
      <c r="H198" s="179"/>
      <c r="I198" s="179"/>
      <c r="J198" s="179"/>
      <c r="K198" s="179"/>
      <c r="L198" s="179"/>
      <c r="M198" s="179"/>
      <c r="N198" s="179"/>
      <c r="O198" s="179"/>
      <c r="P198" s="179"/>
      <c r="Q198" s="179"/>
      <c r="R198" s="179"/>
      <c r="S198" s="179"/>
      <c r="T198" s="179"/>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row>
    <row r="199" spans="1:53" ht="12.75">
      <c r="A199" s="180" t="s">
        <v>701</v>
      </c>
      <c r="B199" s="180" t="s">
        <v>408</v>
      </c>
      <c r="C199" s="180" t="s">
        <v>408</v>
      </c>
      <c r="D199" s="180" t="s">
        <v>408</v>
      </c>
      <c r="E199" s="179" t="s">
        <v>501</v>
      </c>
      <c r="F199" s="179"/>
      <c r="G199" s="179"/>
      <c r="H199" s="179"/>
      <c r="I199" s="179"/>
      <c r="J199" s="179"/>
      <c r="K199" s="179"/>
      <c r="L199" s="179"/>
      <c r="M199" s="179"/>
      <c r="N199" s="179"/>
      <c r="O199" s="179"/>
      <c r="P199" s="179"/>
      <c r="Q199" s="179"/>
      <c r="R199" s="179"/>
      <c r="S199" s="179"/>
      <c r="T199" s="179"/>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row>
    <row r="200" spans="1:53" ht="12.75">
      <c r="A200" s="180" t="s">
        <v>702</v>
      </c>
      <c r="B200" s="180" t="s">
        <v>503</v>
      </c>
      <c r="C200" s="180" t="s">
        <v>503</v>
      </c>
      <c r="D200" s="180" t="s">
        <v>503</v>
      </c>
      <c r="E200" s="179" t="s">
        <v>504</v>
      </c>
      <c r="F200" s="179"/>
      <c r="G200" s="179"/>
      <c r="H200" s="179"/>
      <c r="I200" s="179"/>
      <c r="J200" s="179"/>
      <c r="K200" s="179"/>
      <c r="L200" s="179"/>
      <c r="M200" s="179"/>
      <c r="N200" s="179"/>
      <c r="O200" s="179"/>
      <c r="P200" s="179"/>
      <c r="Q200" s="179"/>
      <c r="R200" s="179"/>
      <c r="S200" s="179"/>
      <c r="T200" s="179"/>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row>
    <row r="201" spans="1:53" ht="12.75">
      <c r="A201" s="180" t="s">
        <v>703</v>
      </c>
      <c r="B201" s="180" t="s">
        <v>408</v>
      </c>
      <c r="C201" s="180" t="s">
        <v>408</v>
      </c>
      <c r="D201" s="180" t="s">
        <v>408</v>
      </c>
      <c r="E201" s="179" t="s">
        <v>501</v>
      </c>
      <c r="F201" s="179"/>
      <c r="G201" s="179"/>
      <c r="H201" s="179"/>
      <c r="I201" s="179"/>
      <c r="J201" s="179"/>
      <c r="K201" s="179"/>
      <c r="L201" s="179"/>
      <c r="M201" s="179"/>
      <c r="N201" s="179"/>
      <c r="O201" s="179"/>
      <c r="P201" s="179"/>
      <c r="Q201" s="179"/>
      <c r="R201" s="179"/>
      <c r="S201" s="179"/>
      <c r="T201" s="179"/>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row>
    <row r="202" spans="1:53" ht="12.75">
      <c r="A202" s="180" t="s">
        <v>704</v>
      </c>
      <c r="B202" s="180" t="s">
        <v>408</v>
      </c>
      <c r="C202" s="180" t="s">
        <v>408</v>
      </c>
      <c r="D202" s="180" t="s">
        <v>408</v>
      </c>
      <c r="E202" s="179" t="s">
        <v>501</v>
      </c>
      <c r="F202" s="179"/>
      <c r="G202" s="179"/>
      <c r="H202" s="179"/>
      <c r="I202" s="179"/>
      <c r="J202" s="179"/>
      <c r="K202" s="179"/>
      <c r="L202" s="179"/>
      <c r="M202" s="179"/>
      <c r="N202" s="179"/>
      <c r="O202" s="179"/>
      <c r="P202" s="179"/>
      <c r="Q202" s="179"/>
      <c r="R202" s="179"/>
      <c r="S202" s="179"/>
      <c r="T202" s="179"/>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row>
    <row r="203" spans="1:53" ht="12.75">
      <c r="A203" s="180" t="s">
        <v>705</v>
      </c>
      <c r="B203" s="180" t="s">
        <v>408</v>
      </c>
      <c r="C203" s="180" t="s">
        <v>408</v>
      </c>
      <c r="D203" s="180" t="s">
        <v>408</v>
      </c>
      <c r="E203" s="179" t="s">
        <v>501</v>
      </c>
      <c r="F203" s="179"/>
      <c r="G203" s="179"/>
      <c r="H203" s="179"/>
      <c r="I203" s="179"/>
      <c r="J203" s="179"/>
      <c r="K203" s="179"/>
      <c r="L203" s="179"/>
      <c r="M203" s="179"/>
      <c r="N203" s="179"/>
      <c r="O203" s="179"/>
      <c r="P203" s="179"/>
      <c r="Q203" s="179"/>
      <c r="R203" s="179"/>
      <c r="S203" s="179"/>
      <c r="T203" s="179"/>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row>
    <row r="204" spans="1:53" ht="12.75">
      <c r="A204" s="180" t="s">
        <v>706</v>
      </c>
      <c r="B204" s="180" t="s">
        <v>412</v>
      </c>
      <c r="C204" s="180" t="s">
        <v>412</v>
      </c>
      <c r="D204" s="180" t="s">
        <v>412</v>
      </c>
      <c r="E204" s="180" t="s">
        <v>513</v>
      </c>
      <c r="F204" s="179"/>
      <c r="G204" s="179"/>
      <c r="H204" s="179"/>
      <c r="I204" s="179"/>
      <c r="J204" s="179"/>
      <c r="K204" s="179"/>
      <c r="L204" s="179"/>
      <c r="M204" s="179"/>
      <c r="N204" s="179"/>
      <c r="O204" s="179"/>
      <c r="P204" s="179"/>
      <c r="Q204" s="179"/>
      <c r="R204" s="179"/>
      <c r="S204" s="179"/>
      <c r="T204" s="179"/>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row>
    <row r="205" spans="1:53" ht="12.75">
      <c r="A205" s="180" t="s">
        <v>707</v>
      </c>
      <c r="B205" s="180" t="s">
        <v>408</v>
      </c>
      <c r="C205" s="180" t="s">
        <v>408</v>
      </c>
      <c r="D205" s="180" t="s">
        <v>408</v>
      </c>
      <c r="E205" s="179" t="s">
        <v>501</v>
      </c>
      <c r="F205" s="179"/>
      <c r="G205" s="179"/>
      <c r="H205" s="179"/>
      <c r="I205" s="179"/>
      <c r="J205" s="179"/>
      <c r="K205" s="179"/>
      <c r="L205" s="179"/>
      <c r="M205" s="179"/>
      <c r="N205" s="179"/>
      <c r="O205" s="179"/>
      <c r="P205" s="179"/>
      <c r="Q205" s="179"/>
      <c r="R205" s="179"/>
      <c r="S205" s="179"/>
      <c r="T205" s="179"/>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row>
    <row r="206" spans="1:53" ht="12.75">
      <c r="A206" s="180" t="s">
        <v>708</v>
      </c>
      <c r="B206" s="180" t="s">
        <v>408</v>
      </c>
      <c r="C206" s="180" t="s">
        <v>408</v>
      </c>
      <c r="D206" s="180" t="s">
        <v>408</v>
      </c>
      <c r="E206" s="179" t="s">
        <v>501</v>
      </c>
      <c r="F206" s="179"/>
      <c r="G206" s="179"/>
      <c r="H206" s="179"/>
      <c r="I206" s="179"/>
      <c r="J206" s="179"/>
      <c r="K206" s="179"/>
      <c r="L206" s="179"/>
      <c r="M206" s="179"/>
      <c r="N206" s="179"/>
      <c r="O206" s="179"/>
      <c r="P206" s="179"/>
      <c r="Q206" s="179"/>
      <c r="R206" s="179"/>
      <c r="S206" s="179"/>
      <c r="T206" s="179"/>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row>
    <row r="207" spans="1:53" ht="12.75">
      <c r="A207" s="180" t="s">
        <v>709</v>
      </c>
      <c r="B207" s="180" t="s">
        <v>412</v>
      </c>
      <c r="C207" s="180" t="s">
        <v>408</v>
      </c>
      <c r="D207" s="180" t="s">
        <v>408</v>
      </c>
      <c r="E207" s="179" t="s">
        <v>501</v>
      </c>
      <c r="F207" s="179"/>
      <c r="G207" s="179"/>
      <c r="H207" s="179"/>
      <c r="I207" s="179"/>
      <c r="J207" s="179"/>
      <c r="K207" s="179"/>
      <c r="L207" s="179"/>
      <c r="M207" s="179"/>
      <c r="N207" s="179"/>
      <c r="O207" s="179"/>
      <c r="P207" s="179"/>
      <c r="Q207" s="179"/>
      <c r="R207" s="179"/>
      <c r="S207" s="179"/>
      <c r="T207" s="179"/>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row>
    <row r="208" spans="1:53" ht="12.75">
      <c r="A208" s="180" t="s">
        <v>710</v>
      </c>
      <c r="B208" s="180" t="s">
        <v>408</v>
      </c>
      <c r="C208" s="180" t="s">
        <v>408</v>
      </c>
      <c r="D208" s="180" t="s">
        <v>408</v>
      </c>
      <c r="E208" s="179" t="s">
        <v>501</v>
      </c>
      <c r="F208" s="179"/>
      <c r="G208" s="179"/>
      <c r="H208" s="179"/>
      <c r="I208" s="179"/>
      <c r="J208" s="179"/>
      <c r="K208" s="179"/>
      <c r="L208" s="179"/>
      <c r="M208" s="179"/>
      <c r="N208" s="179"/>
      <c r="O208" s="179"/>
      <c r="P208" s="179"/>
      <c r="Q208" s="179"/>
      <c r="R208" s="179"/>
      <c r="S208" s="179"/>
      <c r="T208" s="179"/>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row>
    <row r="209" spans="1:53" ht="12.75">
      <c r="A209" s="180" t="s">
        <v>711</v>
      </c>
      <c r="B209" s="180" t="s">
        <v>408</v>
      </c>
      <c r="C209" s="180" t="s">
        <v>408</v>
      </c>
      <c r="D209" s="180" t="s">
        <v>408</v>
      </c>
      <c r="E209" s="179" t="s">
        <v>501</v>
      </c>
      <c r="F209" s="179"/>
      <c r="G209" s="179"/>
      <c r="H209" s="179"/>
      <c r="I209" s="179"/>
      <c r="J209" s="179"/>
      <c r="K209" s="179"/>
      <c r="L209" s="179"/>
      <c r="M209" s="179"/>
      <c r="N209" s="179"/>
      <c r="O209" s="179"/>
      <c r="P209" s="179"/>
      <c r="Q209" s="179"/>
      <c r="R209" s="179"/>
      <c r="S209" s="179"/>
      <c r="T209" s="179"/>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row>
    <row r="210" spans="1:53" ht="12.75">
      <c r="A210" s="180" t="s">
        <v>712</v>
      </c>
      <c r="B210" s="180" t="s">
        <v>408</v>
      </c>
      <c r="C210" s="180" t="s">
        <v>408</v>
      </c>
      <c r="D210" s="180" t="s">
        <v>408</v>
      </c>
      <c r="E210" s="179" t="s">
        <v>501</v>
      </c>
      <c r="F210" s="179"/>
      <c r="G210" s="179"/>
      <c r="H210" s="179"/>
      <c r="I210" s="179"/>
      <c r="J210" s="179"/>
      <c r="K210" s="179"/>
      <c r="L210" s="179"/>
      <c r="M210" s="179"/>
      <c r="N210" s="179"/>
      <c r="O210" s="179"/>
      <c r="P210" s="179"/>
      <c r="Q210" s="179"/>
      <c r="R210" s="179"/>
      <c r="S210" s="179"/>
      <c r="T210" s="179"/>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row>
    <row r="211" spans="1:53" ht="12.75">
      <c r="A211" s="180" t="s">
        <v>713</v>
      </c>
      <c r="B211" s="180" t="s">
        <v>408</v>
      </c>
      <c r="C211" s="180" t="s">
        <v>408</v>
      </c>
      <c r="D211" s="180" t="s">
        <v>408</v>
      </c>
      <c r="E211" s="179" t="s">
        <v>501</v>
      </c>
      <c r="F211" s="179"/>
      <c r="G211" s="179"/>
      <c r="H211" s="179"/>
      <c r="I211" s="179"/>
      <c r="J211" s="179"/>
      <c r="K211" s="179"/>
      <c r="L211" s="179"/>
      <c r="M211" s="179"/>
      <c r="N211" s="179"/>
      <c r="O211" s="179"/>
      <c r="P211" s="179"/>
      <c r="Q211" s="179"/>
      <c r="R211" s="179"/>
      <c r="S211" s="179"/>
      <c r="T211" s="179"/>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row>
    <row r="212" spans="1:53" ht="12.75">
      <c r="A212" s="180" t="s">
        <v>714</v>
      </c>
      <c r="B212" s="180" t="s">
        <v>518</v>
      </c>
      <c r="C212" s="180" t="s">
        <v>518</v>
      </c>
      <c r="D212" s="180" t="s">
        <v>518</v>
      </c>
      <c r="E212" s="179" t="s">
        <v>504</v>
      </c>
      <c r="F212" s="179"/>
      <c r="G212" s="179"/>
      <c r="H212" s="179"/>
      <c r="I212" s="179"/>
      <c r="J212" s="179"/>
      <c r="K212" s="179"/>
      <c r="L212" s="179"/>
      <c r="M212" s="179"/>
      <c r="N212" s="179"/>
      <c r="O212" s="179"/>
      <c r="P212" s="179"/>
      <c r="Q212" s="179"/>
      <c r="R212" s="179"/>
      <c r="S212" s="179"/>
      <c r="T212" s="179"/>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row>
    <row r="213" spans="1:53" ht="12.75">
      <c r="A213" s="180" t="s">
        <v>715</v>
      </c>
      <c r="B213" s="180" t="s">
        <v>503</v>
      </c>
      <c r="C213" s="180" t="s">
        <v>503</v>
      </c>
      <c r="D213" s="180" t="s">
        <v>503</v>
      </c>
      <c r="E213" s="179" t="s">
        <v>504</v>
      </c>
      <c r="F213" s="179"/>
      <c r="G213" s="179"/>
      <c r="H213" s="179"/>
      <c r="I213" s="179"/>
      <c r="J213" s="179"/>
      <c r="K213" s="179"/>
      <c r="L213" s="179"/>
      <c r="M213" s="179"/>
      <c r="N213" s="179"/>
      <c r="O213" s="179"/>
      <c r="P213" s="179"/>
      <c r="Q213" s="179"/>
      <c r="R213" s="179"/>
      <c r="S213" s="179"/>
      <c r="T213" s="179"/>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c r="BA213" s="177"/>
    </row>
    <row r="214" spans="1:53" ht="12.75">
      <c r="A214" s="180" t="s">
        <v>716</v>
      </c>
      <c r="B214" s="180" t="s">
        <v>408</v>
      </c>
      <c r="C214" s="180" t="s">
        <v>408</v>
      </c>
      <c r="D214" s="180" t="s">
        <v>408</v>
      </c>
      <c r="E214" s="179" t="s">
        <v>501</v>
      </c>
      <c r="F214" s="179"/>
      <c r="G214" s="179"/>
      <c r="H214" s="179"/>
      <c r="I214" s="179"/>
      <c r="J214" s="179"/>
      <c r="K214" s="179"/>
      <c r="L214" s="179"/>
      <c r="M214" s="179"/>
      <c r="N214" s="179"/>
      <c r="O214" s="179"/>
      <c r="P214" s="179"/>
      <c r="Q214" s="179"/>
      <c r="R214" s="179"/>
      <c r="S214" s="179"/>
      <c r="T214" s="179"/>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c r="BA214" s="177"/>
    </row>
    <row r="215" spans="1:53" ht="12.75">
      <c r="A215" s="180" t="s">
        <v>717</v>
      </c>
      <c r="B215" s="180" t="s">
        <v>503</v>
      </c>
      <c r="C215" s="180" t="s">
        <v>503</v>
      </c>
      <c r="D215" s="180" t="s">
        <v>503</v>
      </c>
      <c r="E215" s="179" t="s">
        <v>504</v>
      </c>
      <c r="F215" s="179"/>
      <c r="G215" s="179"/>
      <c r="H215" s="179"/>
      <c r="I215" s="179"/>
      <c r="J215" s="179"/>
      <c r="K215" s="179"/>
      <c r="L215" s="179"/>
      <c r="M215" s="179"/>
      <c r="N215" s="179"/>
      <c r="O215" s="179"/>
      <c r="P215" s="179"/>
      <c r="Q215" s="179"/>
      <c r="R215" s="179"/>
      <c r="S215" s="179"/>
      <c r="T215" s="179"/>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row>
    <row r="216" spans="1:53" ht="12.75">
      <c r="A216" s="180" t="s">
        <v>718</v>
      </c>
      <c r="B216" s="180" t="s">
        <v>408</v>
      </c>
      <c r="C216" s="180" t="s">
        <v>408</v>
      </c>
      <c r="D216" s="180" t="s">
        <v>408</v>
      </c>
      <c r="E216" s="179" t="s">
        <v>501</v>
      </c>
      <c r="F216" s="179"/>
      <c r="G216" s="179"/>
      <c r="H216" s="179"/>
      <c r="I216" s="179"/>
      <c r="J216" s="179"/>
      <c r="K216" s="179"/>
      <c r="L216" s="179"/>
      <c r="M216" s="179"/>
      <c r="N216" s="179"/>
      <c r="O216" s="179"/>
      <c r="P216" s="179"/>
      <c r="Q216" s="179"/>
      <c r="R216" s="179"/>
      <c r="S216" s="179"/>
      <c r="T216" s="179"/>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row>
    <row r="217" spans="1:53" ht="12.75">
      <c r="A217" s="180" t="s">
        <v>719</v>
      </c>
      <c r="B217" s="180" t="s">
        <v>408</v>
      </c>
      <c r="C217" s="180" t="s">
        <v>408</v>
      </c>
      <c r="D217" s="180" t="s">
        <v>408</v>
      </c>
      <c r="E217" s="179" t="s">
        <v>501</v>
      </c>
      <c r="F217" s="179"/>
      <c r="G217" s="179"/>
      <c r="H217" s="179"/>
      <c r="I217" s="179"/>
      <c r="J217" s="179"/>
      <c r="K217" s="179"/>
      <c r="L217" s="179"/>
      <c r="M217" s="179"/>
      <c r="N217" s="179"/>
      <c r="O217" s="179"/>
      <c r="P217" s="179"/>
      <c r="Q217" s="179"/>
      <c r="R217" s="179"/>
      <c r="S217" s="179"/>
      <c r="T217" s="179"/>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c r="BA217" s="177"/>
    </row>
    <row r="218" spans="1:53" ht="12.75">
      <c r="A218" s="180" t="s">
        <v>720</v>
      </c>
      <c r="B218" s="180" t="s">
        <v>408</v>
      </c>
      <c r="C218" s="180" t="s">
        <v>408</v>
      </c>
      <c r="D218" s="180" t="s">
        <v>408</v>
      </c>
      <c r="E218" s="179" t="s">
        <v>501</v>
      </c>
      <c r="F218" s="179"/>
      <c r="G218" s="179"/>
      <c r="H218" s="179"/>
      <c r="I218" s="179"/>
      <c r="J218" s="179"/>
      <c r="K218" s="179"/>
      <c r="L218" s="179"/>
      <c r="M218" s="179"/>
      <c r="N218" s="179"/>
      <c r="O218" s="179"/>
      <c r="P218" s="179"/>
      <c r="Q218" s="179"/>
      <c r="R218" s="179"/>
      <c r="S218" s="179"/>
      <c r="T218" s="179"/>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row>
    <row r="219" spans="1:53" ht="12.75">
      <c r="A219" s="180" t="s">
        <v>721</v>
      </c>
      <c r="B219" s="180" t="s">
        <v>408</v>
      </c>
      <c r="C219" s="180" t="s">
        <v>408</v>
      </c>
      <c r="D219" s="180" t="s">
        <v>408</v>
      </c>
      <c r="E219" s="179" t="s">
        <v>501</v>
      </c>
      <c r="F219" s="179"/>
      <c r="G219" s="179"/>
      <c r="H219" s="179"/>
      <c r="I219" s="179"/>
      <c r="J219" s="179"/>
      <c r="K219" s="179"/>
      <c r="L219" s="179"/>
      <c r="M219" s="179"/>
      <c r="N219" s="179"/>
      <c r="O219" s="179"/>
      <c r="P219" s="179"/>
      <c r="Q219" s="179"/>
      <c r="R219" s="179"/>
      <c r="S219" s="179"/>
      <c r="T219" s="179"/>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row>
    <row r="220" spans="1:53" ht="12.75">
      <c r="A220" s="180" t="s">
        <v>722</v>
      </c>
      <c r="B220" s="180" t="s">
        <v>503</v>
      </c>
      <c r="C220" s="180" t="s">
        <v>503</v>
      </c>
      <c r="D220" s="180" t="s">
        <v>503</v>
      </c>
      <c r="E220" s="179" t="s">
        <v>504</v>
      </c>
      <c r="F220" s="179"/>
      <c r="G220" s="179"/>
      <c r="H220" s="179"/>
      <c r="I220" s="179"/>
      <c r="J220" s="179"/>
      <c r="K220" s="179"/>
      <c r="L220" s="179"/>
      <c r="M220" s="179"/>
      <c r="N220" s="179"/>
      <c r="O220" s="179"/>
      <c r="P220" s="179"/>
      <c r="Q220" s="179"/>
      <c r="R220" s="179"/>
      <c r="S220" s="179"/>
      <c r="T220" s="179"/>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row>
    <row r="221" spans="1:53" ht="12.75">
      <c r="A221" s="180" t="s">
        <v>723</v>
      </c>
      <c r="B221" s="180" t="s">
        <v>408</v>
      </c>
      <c r="C221" s="180" t="s">
        <v>408</v>
      </c>
      <c r="D221" s="180" t="s">
        <v>408</v>
      </c>
      <c r="E221" s="179" t="s">
        <v>501</v>
      </c>
      <c r="F221" s="179"/>
      <c r="G221" s="179"/>
      <c r="H221" s="179"/>
      <c r="I221" s="179"/>
      <c r="J221" s="179"/>
      <c r="K221" s="179"/>
      <c r="L221" s="179"/>
      <c r="M221" s="179"/>
      <c r="N221" s="179"/>
      <c r="O221" s="179"/>
      <c r="P221" s="179"/>
      <c r="Q221" s="179"/>
      <c r="R221" s="179"/>
      <c r="S221" s="179"/>
      <c r="T221" s="179"/>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row>
    <row r="222" spans="1:53" ht="12.75">
      <c r="A222" s="180" t="s">
        <v>724</v>
      </c>
      <c r="B222" s="180" t="s">
        <v>518</v>
      </c>
      <c r="C222" s="180" t="s">
        <v>518</v>
      </c>
      <c r="D222" s="180" t="s">
        <v>518</v>
      </c>
      <c r="E222" s="179" t="s">
        <v>504</v>
      </c>
      <c r="F222" s="179"/>
      <c r="G222" s="179"/>
      <c r="H222" s="179"/>
      <c r="I222" s="179"/>
      <c r="J222" s="179"/>
      <c r="K222" s="179"/>
      <c r="L222" s="179"/>
      <c r="M222" s="179"/>
      <c r="N222" s="179"/>
      <c r="O222" s="179"/>
      <c r="P222" s="179"/>
      <c r="Q222" s="179"/>
      <c r="R222" s="179"/>
      <c r="S222" s="179"/>
      <c r="T222" s="179"/>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7"/>
    </row>
    <row r="223" spans="1:53" ht="12.75">
      <c r="A223" s="180" t="s">
        <v>725</v>
      </c>
      <c r="B223" s="180" t="s">
        <v>412</v>
      </c>
      <c r="C223" s="180" t="s">
        <v>503</v>
      </c>
      <c r="D223" s="180" t="s">
        <v>503</v>
      </c>
      <c r="E223" s="179" t="s">
        <v>504</v>
      </c>
      <c r="F223" s="179"/>
      <c r="G223" s="179"/>
      <c r="H223" s="179"/>
      <c r="I223" s="179"/>
      <c r="J223" s="179"/>
      <c r="K223" s="179"/>
      <c r="L223" s="179"/>
      <c r="M223" s="179"/>
      <c r="N223" s="179"/>
      <c r="O223" s="179"/>
      <c r="P223" s="179"/>
      <c r="Q223" s="179"/>
      <c r="R223" s="179"/>
      <c r="S223" s="179"/>
      <c r="T223" s="179"/>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row>
    <row r="224" spans="1:53" ht="12.75">
      <c r="A224" s="180" t="s">
        <v>726</v>
      </c>
      <c r="B224" s="180" t="s">
        <v>408</v>
      </c>
      <c r="C224" s="180" t="s">
        <v>408</v>
      </c>
      <c r="D224" s="180" t="s">
        <v>408</v>
      </c>
      <c r="E224" s="179" t="s">
        <v>501</v>
      </c>
      <c r="F224" s="179"/>
      <c r="G224" s="179"/>
      <c r="H224" s="179"/>
      <c r="I224" s="179"/>
      <c r="J224" s="179"/>
      <c r="K224" s="179"/>
      <c r="L224" s="179"/>
      <c r="M224" s="179"/>
      <c r="N224" s="179"/>
      <c r="O224" s="179"/>
      <c r="P224" s="179"/>
      <c r="Q224" s="179"/>
      <c r="R224" s="179"/>
      <c r="S224" s="179"/>
      <c r="T224" s="179"/>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row>
    <row r="225" spans="1:53" ht="12.75">
      <c r="A225" s="180" t="s">
        <v>727</v>
      </c>
      <c r="B225" s="180" t="s">
        <v>408</v>
      </c>
      <c r="C225" s="180" t="s">
        <v>408</v>
      </c>
      <c r="D225" s="180" t="s">
        <v>408</v>
      </c>
      <c r="E225" s="179" t="s">
        <v>501</v>
      </c>
      <c r="F225" s="179"/>
      <c r="G225" s="179"/>
      <c r="H225" s="179"/>
      <c r="I225" s="179"/>
      <c r="J225" s="179"/>
      <c r="K225" s="179"/>
      <c r="L225" s="179"/>
      <c r="M225" s="179"/>
      <c r="N225" s="179"/>
      <c r="O225" s="179"/>
      <c r="P225" s="179"/>
      <c r="Q225" s="179"/>
      <c r="R225" s="179"/>
      <c r="S225" s="179"/>
      <c r="T225" s="179"/>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row>
    <row r="226" spans="1:53" ht="12.75">
      <c r="A226" s="180" t="s">
        <v>728</v>
      </c>
      <c r="B226" s="180" t="s">
        <v>408</v>
      </c>
      <c r="C226" s="180" t="s">
        <v>408</v>
      </c>
      <c r="D226" s="180" t="s">
        <v>408</v>
      </c>
      <c r="E226" s="179" t="s">
        <v>501</v>
      </c>
      <c r="F226" s="179"/>
      <c r="G226" s="179"/>
      <c r="H226" s="179"/>
      <c r="I226" s="179"/>
      <c r="J226" s="179"/>
      <c r="K226" s="179"/>
      <c r="L226" s="179"/>
      <c r="M226" s="179"/>
      <c r="N226" s="179"/>
      <c r="O226" s="179"/>
      <c r="P226" s="179"/>
      <c r="Q226" s="179"/>
      <c r="R226" s="179"/>
      <c r="S226" s="179"/>
      <c r="T226" s="179"/>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row>
    <row r="227" spans="1:53" ht="12.75">
      <c r="A227" s="180" t="s">
        <v>729</v>
      </c>
      <c r="B227" s="180" t="s">
        <v>408</v>
      </c>
      <c r="C227" s="180" t="s">
        <v>408</v>
      </c>
      <c r="D227" s="180" t="s">
        <v>408</v>
      </c>
      <c r="E227" s="179" t="s">
        <v>501</v>
      </c>
      <c r="F227" s="179"/>
      <c r="G227" s="179"/>
      <c r="H227" s="179"/>
      <c r="I227" s="179"/>
      <c r="J227" s="179"/>
      <c r="K227" s="179"/>
      <c r="L227" s="179"/>
      <c r="M227" s="179"/>
      <c r="N227" s="179"/>
      <c r="O227" s="179"/>
      <c r="P227" s="179"/>
      <c r="Q227" s="179"/>
      <c r="R227" s="179"/>
      <c r="S227" s="179"/>
      <c r="T227" s="179"/>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row>
    <row r="228" spans="1:53" ht="12.75">
      <c r="A228" s="180" t="s">
        <v>730</v>
      </c>
      <c r="B228" s="180" t="s">
        <v>408</v>
      </c>
      <c r="C228" s="180" t="s">
        <v>408</v>
      </c>
      <c r="D228" s="180" t="s">
        <v>408</v>
      </c>
      <c r="E228" s="179" t="s">
        <v>501</v>
      </c>
      <c r="F228" s="179"/>
      <c r="G228" s="179"/>
      <c r="H228" s="179"/>
      <c r="I228" s="179"/>
      <c r="J228" s="179"/>
      <c r="K228" s="179"/>
      <c r="L228" s="179"/>
      <c r="M228" s="179"/>
      <c r="N228" s="179"/>
      <c r="O228" s="179"/>
      <c r="P228" s="179"/>
      <c r="Q228" s="179"/>
      <c r="R228" s="179"/>
      <c r="S228" s="179"/>
      <c r="T228" s="179"/>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row>
    <row r="229" spans="1:53" ht="12.75">
      <c r="A229" s="180" t="s">
        <v>731</v>
      </c>
      <c r="B229" s="180" t="s">
        <v>408</v>
      </c>
      <c r="C229" s="180" t="s">
        <v>408</v>
      </c>
      <c r="D229" s="180" t="s">
        <v>408</v>
      </c>
      <c r="E229" s="179" t="s">
        <v>501</v>
      </c>
      <c r="F229" s="179"/>
      <c r="G229" s="179"/>
      <c r="H229" s="179"/>
      <c r="I229" s="179"/>
      <c r="J229" s="179"/>
      <c r="K229" s="179"/>
      <c r="L229" s="179"/>
      <c r="M229" s="179"/>
      <c r="N229" s="179"/>
      <c r="O229" s="179"/>
      <c r="P229" s="179"/>
      <c r="Q229" s="179"/>
      <c r="R229" s="179"/>
      <c r="S229" s="179"/>
      <c r="T229" s="179"/>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row>
    <row r="230" spans="1:53" ht="12.75">
      <c r="A230" s="180" t="s">
        <v>732</v>
      </c>
      <c r="B230" s="180" t="s">
        <v>503</v>
      </c>
      <c r="C230" s="180" t="s">
        <v>503</v>
      </c>
      <c r="D230" s="180" t="s">
        <v>503</v>
      </c>
      <c r="E230" s="179" t="s">
        <v>504</v>
      </c>
      <c r="F230" s="179"/>
      <c r="G230" s="179"/>
      <c r="H230" s="179"/>
      <c r="I230" s="179"/>
      <c r="J230" s="179"/>
      <c r="K230" s="179"/>
      <c r="L230" s="179"/>
      <c r="M230" s="179"/>
      <c r="N230" s="179"/>
      <c r="O230" s="179"/>
      <c r="P230" s="179"/>
      <c r="Q230" s="179"/>
      <c r="R230" s="179"/>
      <c r="S230" s="179"/>
      <c r="T230" s="179"/>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row>
    <row r="231" spans="1:53" ht="12.75">
      <c r="A231" s="180" t="s">
        <v>733</v>
      </c>
      <c r="B231" s="180" t="s">
        <v>503</v>
      </c>
      <c r="C231" s="180" t="s">
        <v>412</v>
      </c>
      <c r="D231" s="180" t="s">
        <v>412</v>
      </c>
      <c r="E231" s="179" t="s">
        <v>759</v>
      </c>
      <c r="F231" s="179"/>
      <c r="G231" s="179"/>
      <c r="H231" s="179"/>
      <c r="I231" s="179"/>
      <c r="J231" s="179"/>
      <c r="K231" s="179"/>
      <c r="L231" s="179"/>
      <c r="M231" s="179"/>
      <c r="N231" s="179"/>
      <c r="O231" s="179"/>
      <c r="P231" s="179"/>
      <c r="Q231" s="179"/>
      <c r="R231" s="179"/>
      <c r="S231" s="179"/>
      <c r="T231" s="179"/>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row>
    <row r="232" spans="1:53" ht="12.75">
      <c r="A232" s="180" t="s">
        <v>734</v>
      </c>
      <c r="B232" s="180" t="s">
        <v>408</v>
      </c>
      <c r="C232" s="180" t="s">
        <v>408</v>
      </c>
      <c r="D232" s="180" t="s">
        <v>408</v>
      </c>
      <c r="E232" s="179" t="s">
        <v>501</v>
      </c>
      <c r="F232" s="179"/>
      <c r="G232" s="179"/>
      <c r="H232" s="179"/>
      <c r="I232" s="179"/>
      <c r="J232" s="179"/>
      <c r="K232" s="179"/>
      <c r="L232" s="179"/>
      <c r="M232" s="179"/>
      <c r="N232" s="179"/>
      <c r="O232" s="179"/>
      <c r="P232" s="179"/>
      <c r="Q232" s="179"/>
      <c r="R232" s="179"/>
      <c r="S232" s="179"/>
      <c r="T232" s="179"/>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row>
    <row r="233" spans="1:53" ht="12.75">
      <c r="A233" s="180" t="s">
        <v>735</v>
      </c>
      <c r="B233" s="180" t="s">
        <v>503</v>
      </c>
      <c r="C233" s="180" t="s">
        <v>503</v>
      </c>
      <c r="D233" s="180" t="s">
        <v>503</v>
      </c>
      <c r="E233" s="179" t="s">
        <v>504</v>
      </c>
      <c r="F233" s="179"/>
      <c r="G233" s="179"/>
      <c r="H233" s="179"/>
      <c r="I233" s="179"/>
      <c r="J233" s="179"/>
      <c r="K233" s="179"/>
      <c r="L233" s="179"/>
      <c r="M233" s="179"/>
      <c r="N233" s="179"/>
      <c r="O233" s="179"/>
      <c r="P233" s="179"/>
      <c r="Q233" s="179"/>
      <c r="R233" s="179"/>
      <c r="S233" s="179"/>
      <c r="T233" s="179"/>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row>
    <row r="234" spans="1:53" ht="12.75">
      <c r="A234" s="180" t="s">
        <v>736</v>
      </c>
      <c r="B234" s="180" t="s">
        <v>412</v>
      </c>
      <c r="C234" s="180" t="s">
        <v>412</v>
      </c>
      <c r="D234" s="180" t="s">
        <v>412</v>
      </c>
      <c r="E234" s="180" t="s">
        <v>759</v>
      </c>
      <c r="F234" s="179"/>
      <c r="G234" s="179"/>
      <c r="H234" s="179"/>
      <c r="I234" s="179"/>
      <c r="J234" s="179"/>
      <c r="K234" s="179"/>
      <c r="L234" s="179"/>
      <c r="M234" s="179"/>
      <c r="N234" s="179"/>
      <c r="O234" s="179"/>
      <c r="P234" s="179"/>
      <c r="Q234" s="179"/>
      <c r="R234" s="179"/>
      <c r="S234" s="179"/>
      <c r="T234" s="179"/>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row>
    <row r="235" spans="1:53" ht="12.75">
      <c r="A235" s="180" t="s">
        <v>737</v>
      </c>
      <c r="B235" s="180" t="s">
        <v>503</v>
      </c>
      <c r="C235" s="180" t="s">
        <v>503</v>
      </c>
      <c r="D235" s="180" t="s">
        <v>503</v>
      </c>
      <c r="E235" s="179" t="s">
        <v>504</v>
      </c>
      <c r="F235" s="179"/>
      <c r="G235" s="179"/>
      <c r="H235" s="179"/>
      <c r="I235" s="179"/>
      <c r="J235" s="179"/>
      <c r="K235" s="179"/>
      <c r="L235" s="179"/>
      <c r="M235" s="179"/>
      <c r="N235" s="179"/>
      <c r="O235" s="179"/>
      <c r="P235" s="179"/>
      <c r="Q235" s="179"/>
      <c r="R235" s="179"/>
      <c r="S235" s="179"/>
      <c r="T235" s="179"/>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row>
    <row r="236" spans="1:53" ht="12.75">
      <c r="A236" s="180" t="s">
        <v>738</v>
      </c>
      <c r="B236" s="180" t="s">
        <v>408</v>
      </c>
      <c r="C236" s="180" t="s">
        <v>408</v>
      </c>
      <c r="D236" s="180" t="s">
        <v>408</v>
      </c>
      <c r="E236" s="179" t="s">
        <v>501</v>
      </c>
      <c r="F236" s="179"/>
      <c r="G236" s="179"/>
      <c r="H236" s="179"/>
      <c r="I236" s="179"/>
      <c r="J236" s="179"/>
      <c r="K236" s="179"/>
      <c r="L236" s="179"/>
      <c r="M236" s="179"/>
      <c r="N236" s="179"/>
      <c r="O236" s="179"/>
      <c r="P236" s="179"/>
      <c r="Q236" s="179"/>
      <c r="R236" s="179"/>
      <c r="S236" s="179"/>
      <c r="T236" s="179"/>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row>
    <row r="237" spans="1:53" ht="12.75">
      <c r="A237" s="180" t="s">
        <v>739</v>
      </c>
      <c r="B237" s="180" t="s">
        <v>408</v>
      </c>
      <c r="C237" s="180" t="s">
        <v>408</v>
      </c>
      <c r="D237" s="180" t="s">
        <v>408</v>
      </c>
      <c r="E237" s="179" t="s">
        <v>501</v>
      </c>
      <c r="F237" s="179"/>
      <c r="G237" s="179"/>
      <c r="H237" s="179"/>
      <c r="I237" s="179"/>
      <c r="J237" s="179"/>
      <c r="K237" s="179"/>
      <c r="L237" s="179"/>
      <c r="M237" s="179"/>
      <c r="N237" s="179"/>
      <c r="O237" s="179"/>
      <c r="P237" s="179"/>
      <c r="Q237" s="179"/>
      <c r="R237" s="179"/>
      <c r="S237" s="179"/>
      <c r="T237" s="179"/>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row>
    <row r="238" spans="1:53" ht="12.75">
      <c r="A238" s="180" t="s">
        <v>740</v>
      </c>
      <c r="B238" s="180" t="s">
        <v>408</v>
      </c>
      <c r="C238" s="180" t="s">
        <v>408</v>
      </c>
      <c r="D238" s="180" t="s">
        <v>408</v>
      </c>
      <c r="E238" s="179" t="s">
        <v>501</v>
      </c>
      <c r="F238" s="179"/>
      <c r="G238" s="179"/>
      <c r="H238" s="179"/>
      <c r="I238" s="179"/>
      <c r="J238" s="179"/>
      <c r="K238" s="179"/>
      <c r="L238" s="179"/>
      <c r="M238" s="179"/>
      <c r="N238" s="179"/>
      <c r="O238" s="179"/>
      <c r="P238" s="179"/>
      <c r="Q238" s="179"/>
      <c r="R238" s="179"/>
      <c r="S238" s="179"/>
      <c r="T238" s="179"/>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row>
    <row r="239" spans="1:53" ht="12.75">
      <c r="A239" s="180" t="s">
        <v>741</v>
      </c>
      <c r="B239" s="180" t="s">
        <v>503</v>
      </c>
      <c r="C239" s="180" t="s">
        <v>503</v>
      </c>
      <c r="D239" s="180" t="s">
        <v>503</v>
      </c>
      <c r="E239" s="179" t="s">
        <v>504</v>
      </c>
      <c r="F239" s="179"/>
      <c r="G239" s="179"/>
      <c r="H239" s="179"/>
      <c r="I239" s="179"/>
      <c r="J239" s="179"/>
      <c r="K239" s="179"/>
      <c r="L239" s="179"/>
      <c r="M239" s="179"/>
      <c r="N239" s="179"/>
      <c r="O239" s="179"/>
      <c r="P239" s="179"/>
      <c r="Q239" s="179"/>
      <c r="R239" s="179"/>
      <c r="S239" s="179"/>
      <c r="T239" s="179"/>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row>
    <row r="240" spans="1:53" ht="12.75">
      <c r="A240" s="180" t="s">
        <v>742</v>
      </c>
      <c r="B240" s="180" t="s">
        <v>503</v>
      </c>
      <c r="C240" s="180" t="s">
        <v>503</v>
      </c>
      <c r="D240" s="180" t="s">
        <v>503</v>
      </c>
      <c r="E240" s="179" t="s">
        <v>504</v>
      </c>
      <c r="F240" s="179"/>
      <c r="G240" s="179"/>
      <c r="H240" s="179"/>
      <c r="I240" s="179"/>
      <c r="J240" s="179"/>
      <c r="K240" s="179"/>
      <c r="L240" s="179"/>
      <c r="M240" s="179"/>
      <c r="N240" s="179"/>
      <c r="O240" s="179"/>
      <c r="P240" s="179"/>
      <c r="Q240" s="179"/>
      <c r="R240" s="179"/>
      <c r="S240" s="179"/>
      <c r="T240" s="179"/>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row>
    <row r="241" spans="1:53" ht="12.75">
      <c r="A241" s="180" t="s">
        <v>743</v>
      </c>
      <c r="B241" s="180" t="s">
        <v>518</v>
      </c>
      <c r="C241" s="180" t="s">
        <v>518</v>
      </c>
      <c r="D241" s="180" t="s">
        <v>518</v>
      </c>
      <c r="E241" s="179" t="s">
        <v>504</v>
      </c>
      <c r="F241" s="179"/>
      <c r="G241" s="179"/>
      <c r="H241" s="179"/>
      <c r="I241" s="179"/>
      <c r="J241" s="179"/>
      <c r="K241" s="179"/>
      <c r="L241" s="179"/>
      <c r="M241" s="179"/>
      <c r="N241" s="179"/>
      <c r="O241" s="179"/>
      <c r="P241" s="179"/>
      <c r="Q241" s="179"/>
      <c r="R241" s="179"/>
      <c r="S241" s="179"/>
      <c r="T241" s="179"/>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c r="BA241" s="177"/>
    </row>
    <row r="242" spans="1:53" ht="12.75">
      <c r="A242" s="180" t="s">
        <v>744</v>
      </c>
      <c r="B242" s="180" t="s">
        <v>412</v>
      </c>
      <c r="C242" s="180" t="s">
        <v>408</v>
      </c>
      <c r="D242" s="180" t="s">
        <v>408</v>
      </c>
      <c r="E242" s="179" t="s">
        <v>501</v>
      </c>
      <c r="F242" s="179"/>
      <c r="G242" s="179"/>
      <c r="H242" s="179"/>
      <c r="I242" s="179"/>
      <c r="J242" s="179"/>
      <c r="K242" s="179"/>
      <c r="L242" s="179"/>
      <c r="M242" s="179"/>
      <c r="N242" s="179"/>
      <c r="O242" s="179"/>
      <c r="P242" s="179"/>
      <c r="Q242" s="179"/>
      <c r="R242" s="179"/>
      <c r="S242" s="179"/>
      <c r="T242" s="179"/>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row>
    <row r="243" spans="1:53" ht="12.75">
      <c r="A243" s="180" t="s">
        <v>745</v>
      </c>
      <c r="B243" s="180" t="s">
        <v>412</v>
      </c>
      <c r="C243" s="180" t="s">
        <v>412</v>
      </c>
      <c r="D243" s="180" t="s">
        <v>412</v>
      </c>
      <c r="E243" s="179" t="s">
        <v>765</v>
      </c>
      <c r="F243" s="179"/>
      <c r="G243" s="179"/>
      <c r="H243" s="179"/>
      <c r="I243" s="179"/>
      <c r="J243" s="179"/>
      <c r="K243" s="179"/>
      <c r="L243" s="179"/>
      <c r="M243" s="179"/>
      <c r="N243" s="179"/>
      <c r="O243" s="179"/>
      <c r="P243" s="179"/>
      <c r="Q243" s="179"/>
      <c r="R243" s="179"/>
      <c r="S243" s="179"/>
      <c r="T243" s="179"/>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row>
    <row r="244" spans="1:53" ht="12.75">
      <c r="A244" s="180" t="s">
        <v>746</v>
      </c>
      <c r="B244" s="180" t="s">
        <v>518</v>
      </c>
      <c r="C244" s="180" t="s">
        <v>518</v>
      </c>
      <c r="D244" s="180" t="s">
        <v>518</v>
      </c>
      <c r="E244" s="179" t="s">
        <v>504</v>
      </c>
      <c r="F244" s="179"/>
      <c r="G244" s="179"/>
      <c r="H244" s="179"/>
      <c r="I244" s="179"/>
      <c r="J244" s="179"/>
      <c r="K244" s="179"/>
      <c r="L244" s="179"/>
      <c r="M244" s="179"/>
      <c r="N244" s="179"/>
      <c r="O244" s="179"/>
      <c r="P244" s="179"/>
      <c r="Q244" s="179"/>
      <c r="R244" s="179"/>
      <c r="S244" s="179"/>
      <c r="T244" s="179"/>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row>
    <row r="245" spans="1:53" ht="12.75">
      <c r="A245" s="180" t="s">
        <v>747</v>
      </c>
      <c r="B245" s="180" t="s">
        <v>408</v>
      </c>
      <c r="C245" s="180" t="s">
        <v>408</v>
      </c>
      <c r="D245" s="180" t="s">
        <v>408</v>
      </c>
      <c r="E245" s="179" t="s">
        <v>501</v>
      </c>
      <c r="F245" s="179"/>
      <c r="G245" s="179"/>
      <c r="H245" s="179"/>
      <c r="I245" s="179"/>
      <c r="J245" s="179"/>
      <c r="K245" s="179"/>
      <c r="L245" s="179"/>
      <c r="M245" s="179"/>
      <c r="N245" s="179"/>
      <c r="O245" s="179"/>
      <c r="P245" s="179"/>
      <c r="Q245" s="179"/>
      <c r="R245" s="179"/>
      <c r="S245" s="179"/>
      <c r="T245" s="179"/>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c r="BA245" s="177"/>
    </row>
    <row r="246" spans="1:53" ht="12.75">
      <c r="A246" s="180" t="s">
        <v>748</v>
      </c>
      <c r="B246" s="180" t="s">
        <v>408</v>
      </c>
      <c r="C246" s="180" t="s">
        <v>408</v>
      </c>
      <c r="D246" s="180" t="s">
        <v>408</v>
      </c>
      <c r="E246" s="179" t="s">
        <v>501</v>
      </c>
      <c r="F246" s="179"/>
      <c r="G246" s="179"/>
      <c r="H246" s="179"/>
      <c r="I246" s="179"/>
      <c r="J246" s="179"/>
      <c r="K246" s="179"/>
      <c r="L246" s="179"/>
      <c r="M246" s="179"/>
      <c r="N246" s="179"/>
      <c r="O246" s="179"/>
      <c r="P246" s="179"/>
      <c r="Q246" s="179"/>
      <c r="R246" s="179"/>
      <c r="S246" s="179"/>
      <c r="T246" s="179"/>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c r="AU246" s="177"/>
      <c r="AV246" s="177"/>
      <c r="AW246" s="177"/>
      <c r="AX246" s="177"/>
      <c r="AY246" s="177"/>
      <c r="AZ246" s="177"/>
      <c r="BA246" s="177"/>
    </row>
    <row r="247" spans="1:53" ht="12.75">
      <c r="A247" s="180" t="s">
        <v>749</v>
      </c>
      <c r="B247" s="180" t="s">
        <v>503</v>
      </c>
      <c r="C247" s="180" t="s">
        <v>503</v>
      </c>
      <c r="D247" s="180" t="s">
        <v>503</v>
      </c>
      <c r="E247" s="179" t="s">
        <v>504</v>
      </c>
      <c r="F247" s="179"/>
      <c r="G247" s="179"/>
      <c r="H247" s="179"/>
      <c r="I247" s="179"/>
      <c r="J247" s="179"/>
      <c r="K247" s="179"/>
      <c r="L247" s="179"/>
      <c r="M247" s="179"/>
      <c r="N247" s="179"/>
      <c r="O247" s="179"/>
      <c r="P247" s="179"/>
      <c r="Q247" s="179"/>
      <c r="R247" s="179"/>
      <c r="S247" s="179"/>
      <c r="T247" s="179"/>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row>
    <row r="248" spans="1:53" ht="12.75">
      <c r="A248" s="180" t="s">
        <v>750</v>
      </c>
      <c r="B248" s="180" t="s">
        <v>503</v>
      </c>
      <c r="C248" s="180" t="s">
        <v>503</v>
      </c>
      <c r="D248" s="180" t="s">
        <v>503</v>
      </c>
      <c r="E248" s="179" t="s">
        <v>504</v>
      </c>
      <c r="F248" s="179"/>
      <c r="G248" s="179"/>
      <c r="H248" s="179"/>
      <c r="I248" s="179"/>
      <c r="J248" s="179"/>
      <c r="K248" s="179"/>
      <c r="L248" s="179"/>
      <c r="M248" s="179"/>
      <c r="N248" s="179"/>
      <c r="O248" s="179"/>
      <c r="P248" s="179"/>
      <c r="Q248" s="179"/>
      <c r="R248" s="179"/>
      <c r="S248" s="179"/>
      <c r="T248" s="179"/>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row>
    <row r="249" spans="1:53" ht="12.75">
      <c r="A249" s="180" t="s">
        <v>751</v>
      </c>
      <c r="B249" s="180" t="s">
        <v>408</v>
      </c>
      <c r="C249" s="180" t="s">
        <v>408</v>
      </c>
      <c r="D249" s="180" t="s">
        <v>408</v>
      </c>
      <c r="E249" s="179" t="s">
        <v>501</v>
      </c>
      <c r="F249" s="179"/>
      <c r="G249" s="179"/>
      <c r="H249" s="179"/>
      <c r="I249" s="179"/>
      <c r="J249" s="179"/>
      <c r="K249" s="179"/>
      <c r="L249" s="179"/>
      <c r="M249" s="179"/>
      <c r="N249" s="179"/>
      <c r="O249" s="179"/>
      <c r="P249" s="179"/>
      <c r="Q249" s="179"/>
      <c r="R249" s="179"/>
      <c r="S249" s="179"/>
      <c r="T249" s="179"/>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row>
    <row r="250" spans="1:53" ht="12.75">
      <c r="A250" s="180" t="s">
        <v>752</v>
      </c>
      <c r="B250" s="180" t="s">
        <v>408</v>
      </c>
      <c r="C250" s="180" t="s">
        <v>408</v>
      </c>
      <c r="D250" s="180" t="s">
        <v>408</v>
      </c>
      <c r="E250" s="179" t="s">
        <v>501</v>
      </c>
      <c r="F250" s="179"/>
      <c r="G250" s="179"/>
      <c r="H250" s="179"/>
      <c r="I250" s="179"/>
      <c r="J250" s="179"/>
      <c r="K250" s="179"/>
      <c r="L250" s="179"/>
      <c r="M250" s="179"/>
      <c r="N250" s="179"/>
      <c r="O250" s="179"/>
      <c r="P250" s="179"/>
      <c r="Q250" s="179"/>
      <c r="R250" s="179"/>
      <c r="S250" s="179"/>
      <c r="T250" s="179"/>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row>
    <row r="251" spans="1:53" ht="12.75">
      <c r="A251" s="180" t="s">
        <v>753</v>
      </c>
      <c r="B251" s="180" t="s">
        <v>503</v>
      </c>
      <c r="C251" s="180" t="s">
        <v>503</v>
      </c>
      <c r="D251" s="180" t="s">
        <v>503</v>
      </c>
      <c r="E251" s="179" t="s">
        <v>504</v>
      </c>
      <c r="F251" s="179"/>
      <c r="G251" s="179"/>
      <c r="H251" s="179"/>
      <c r="I251" s="179"/>
      <c r="J251" s="179"/>
      <c r="K251" s="179"/>
      <c r="L251" s="179"/>
      <c r="M251" s="179"/>
      <c r="N251" s="179"/>
      <c r="O251" s="179"/>
      <c r="P251" s="179"/>
      <c r="Q251" s="179"/>
      <c r="R251" s="179"/>
      <c r="S251" s="179"/>
      <c r="T251" s="179"/>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row>
    <row r="252" spans="1:53" ht="12.75">
      <c r="A252" s="180" t="s">
        <v>754</v>
      </c>
      <c r="B252" s="180" t="s">
        <v>408</v>
      </c>
      <c r="C252" s="180" t="s">
        <v>408</v>
      </c>
      <c r="D252" s="180" t="s">
        <v>408</v>
      </c>
      <c r="E252" s="179" t="s">
        <v>501</v>
      </c>
      <c r="F252" s="179"/>
      <c r="G252" s="179"/>
      <c r="H252" s="179"/>
      <c r="I252" s="179"/>
      <c r="J252" s="179"/>
      <c r="K252" s="179"/>
      <c r="L252" s="179"/>
      <c r="M252" s="179"/>
      <c r="N252" s="179"/>
      <c r="O252" s="179"/>
      <c r="P252" s="179"/>
      <c r="Q252" s="179"/>
      <c r="R252" s="179"/>
      <c r="S252" s="179"/>
      <c r="T252" s="179"/>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c r="BA252" s="177"/>
    </row>
    <row r="253" spans="1:53" ht="12.75">
      <c r="A253" s="180" t="s">
        <v>755</v>
      </c>
      <c r="B253" s="180" t="s">
        <v>518</v>
      </c>
      <c r="C253" s="180" t="s">
        <v>518</v>
      </c>
      <c r="D253" s="180" t="s">
        <v>518</v>
      </c>
      <c r="E253" s="179" t="s">
        <v>504</v>
      </c>
      <c r="F253" s="179"/>
      <c r="G253" s="179"/>
      <c r="H253" s="179"/>
      <c r="I253" s="179"/>
      <c r="J253" s="179"/>
      <c r="K253" s="179"/>
      <c r="L253" s="179"/>
      <c r="M253" s="179"/>
      <c r="N253" s="179"/>
      <c r="O253" s="179"/>
      <c r="P253" s="179"/>
      <c r="Q253" s="179"/>
      <c r="R253" s="179"/>
      <c r="S253" s="179"/>
      <c r="T253" s="179"/>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row>
    <row r="254" spans="1:53" ht="12.75">
      <c r="A254" s="180" t="s">
        <v>756</v>
      </c>
      <c r="B254" s="180" t="s">
        <v>408</v>
      </c>
      <c r="C254" s="180" t="s">
        <v>408</v>
      </c>
      <c r="D254" s="180" t="s">
        <v>408</v>
      </c>
      <c r="E254" s="179" t="s">
        <v>501</v>
      </c>
      <c r="F254" s="179"/>
      <c r="G254" s="179"/>
      <c r="H254" s="179"/>
      <c r="I254" s="179"/>
      <c r="J254" s="179"/>
      <c r="K254" s="179"/>
      <c r="L254" s="179"/>
      <c r="M254" s="179"/>
      <c r="N254" s="179"/>
      <c r="O254" s="179"/>
      <c r="P254" s="179"/>
      <c r="Q254" s="179"/>
      <c r="R254" s="179"/>
      <c r="S254" s="179"/>
      <c r="T254" s="179"/>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row>
    <row r="255" spans="1:53" ht="12.75">
      <c r="A255" s="180" t="s">
        <v>757</v>
      </c>
      <c r="B255" s="180" t="s">
        <v>408</v>
      </c>
      <c r="C255" s="180" t="s">
        <v>408</v>
      </c>
      <c r="D255" s="180" t="s">
        <v>408</v>
      </c>
      <c r="E255" s="179" t="s">
        <v>501</v>
      </c>
      <c r="F255" s="179"/>
      <c r="G255" s="179"/>
      <c r="H255" s="179"/>
      <c r="I255" s="179"/>
      <c r="J255" s="179"/>
      <c r="K255" s="179"/>
      <c r="L255" s="179"/>
      <c r="M255" s="179"/>
      <c r="N255" s="179"/>
      <c r="O255" s="179"/>
      <c r="P255" s="179"/>
      <c r="Q255" s="179"/>
      <c r="R255" s="179"/>
      <c r="S255" s="179"/>
      <c r="T255" s="179"/>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row>
    <row r="256" spans="1:53" ht="12.75">
      <c r="A256" s="180" t="s">
        <v>758</v>
      </c>
      <c r="B256" s="180" t="s">
        <v>408</v>
      </c>
      <c r="C256" s="180" t="s">
        <v>408</v>
      </c>
      <c r="D256" s="180" t="s">
        <v>408</v>
      </c>
      <c r="E256" s="179" t="s">
        <v>501</v>
      </c>
      <c r="F256" s="179"/>
      <c r="G256" s="179"/>
      <c r="H256" s="179"/>
      <c r="I256" s="179"/>
      <c r="J256" s="179"/>
      <c r="K256" s="179"/>
      <c r="L256" s="179"/>
      <c r="M256" s="179"/>
      <c r="N256" s="179"/>
      <c r="O256" s="179"/>
      <c r="P256" s="179"/>
      <c r="Q256" s="179"/>
      <c r="R256" s="179"/>
      <c r="S256" s="179"/>
      <c r="T256" s="179"/>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row>
    <row r="257" spans="1:53" ht="12.75">
      <c r="A257" s="181"/>
      <c r="B257" s="179"/>
      <c r="C257" s="179"/>
      <c r="D257" s="179"/>
      <c r="E257" s="179"/>
      <c r="F257" s="179"/>
      <c r="G257" s="179"/>
      <c r="H257" s="179"/>
      <c r="I257" s="179"/>
      <c r="J257" s="179"/>
      <c r="K257" s="179"/>
      <c r="L257" s="179"/>
      <c r="M257" s="179"/>
      <c r="N257" s="179"/>
      <c r="O257" s="179"/>
      <c r="P257" s="179"/>
      <c r="Q257" s="179"/>
      <c r="R257" s="179"/>
      <c r="S257" s="179"/>
      <c r="T257" s="179"/>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row>
    <row r="258" spans="1:53" ht="12.75">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c r="BA258" s="177"/>
    </row>
    <row r="259" spans="1:53" ht="12.75">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row>
    <row r="260" spans="1:53" ht="12.75">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row>
    <row r="261" spans="1:53" ht="12.75">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row>
    <row r="262" spans="1:53" ht="12.75">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row>
    <row r="263" spans="1:53" ht="12.75">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row>
    <row r="264" spans="1:53" ht="12.75">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c r="BA264" s="177"/>
    </row>
    <row r="265" spans="1:53" ht="12.75">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row>
    <row r="266" spans="1:53" ht="12.75">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row>
    <row r="267" spans="1:53" ht="12.75">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row>
    <row r="268" spans="1:53" ht="12.75">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row>
    <row r="269" spans="1:53" ht="12.75">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row>
    <row r="270" spans="1:53" ht="12.75">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row>
    <row r="271" spans="1:53" ht="12.75">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7"/>
    </row>
    <row r="272" spans="1:53" ht="12.75">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row>
    <row r="273" spans="1:53" ht="12.75">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row>
    <row r="274" spans="1:53" ht="12.75">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row>
    <row r="275" spans="1:53" ht="12.75">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7"/>
    </row>
    <row r="276" spans="1:53" ht="12.75">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7"/>
    </row>
    <row r="277" spans="1:53" ht="12.75">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7"/>
    </row>
    <row r="278" spans="1:53" ht="12.75">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row>
    <row r="279" spans="1:53" ht="12.75">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7"/>
    </row>
    <row r="280" spans="1:53" ht="12.75">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7"/>
    </row>
    <row r="281" spans="1:53" ht="12.75">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7"/>
    </row>
    <row r="282" spans="1:53" ht="12.75">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7"/>
    </row>
    <row r="283" spans="1:53" ht="12.75">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row>
    <row r="284" spans="1:53" ht="12.75">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row>
    <row r="285" spans="1:53" ht="12.75">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7"/>
    </row>
    <row r="286" spans="1:53" ht="12.75">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7"/>
    </row>
    <row r="287" spans="1:53" ht="12.75">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c r="BA287" s="177"/>
    </row>
    <row r="288" spans="1:53" ht="12.75">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c r="BA288" s="177"/>
    </row>
    <row r="289" spans="1:53" ht="12.75">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c r="BA289" s="177"/>
    </row>
    <row r="290" spans="1:53" ht="12.75">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177"/>
      <c r="AR290" s="177"/>
      <c r="AS290" s="177"/>
      <c r="AT290" s="177"/>
      <c r="AU290" s="177"/>
      <c r="AV290" s="177"/>
      <c r="AW290" s="177"/>
      <c r="AX290" s="177"/>
      <c r="AY290" s="177"/>
      <c r="AZ290" s="177"/>
      <c r="BA290" s="177"/>
    </row>
    <row r="291" spans="1:53" ht="12.75">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7"/>
      <c r="AY291" s="177"/>
      <c r="AZ291" s="177"/>
      <c r="BA291" s="177"/>
    </row>
    <row r="292" spans="1:53" ht="12.75">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7"/>
      <c r="AY292" s="177"/>
      <c r="AZ292" s="177"/>
      <c r="BA292" s="177"/>
    </row>
    <row r="293" spans="1:53" ht="12.75">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c r="BA293" s="177"/>
    </row>
    <row r="294" spans="1:53" ht="12.75">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c r="BA294" s="177"/>
    </row>
    <row r="295" spans="1:53" ht="12.75">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row>
    <row r="296" spans="1:53" ht="12.75">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c r="BA296" s="177"/>
    </row>
    <row r="297" spans="1:53" ht="12.75">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O297" s="177"/>
      <c r="AP297" s="177"/>
      <c r="AQ297" s="177"/>
      <c r="AR297" s="177"/>
      <c r="AS297" s="177"/>
      <c r="AT297" s="177"/>
      <c r="AU297" s="177"/>
      <c r="AV297" s="177"/>
      <c r="AW297" s="177"/>
      <c r="AX297" s="177"/>
      <c r="AY297" s="177"/>
      <c r="AZ297" s="177"/>
      <c r="BA297" s="177"/>
    </row>
    <row r="298" spans="1:53" ht="12.75">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row>
    <row r="299" spans="1:53" ht="12.75">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c r="AQ299" s="177"/>
      <c r="AR299" s="177"/>
      <c r="AS299" s="177"/>
      <c r="AT299" s="177"/>
      <c r="AU299" s="177"/>
      <c r="AV299" s="177"/>
      <c r="AW299" s="177"/>
      <c r="AX299" s="177"/>
      <c r="AY299" s="177"/>
      <c r="AZ299" s="177"/>
      <c r="BA299" s="177"/>
    </row>
    <row r="300" spans="1:53" ht="12.75">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c r="AQ300" s="177"/>
      <c r="AR300" s="177"/>
      <c r="AS300" s="177"/>
      <c r="AT300" s="177"/>
      <c r="AU300" s="177"/>
      <c r="AV300" s="177"/>
      <c r="AW300" s="177"/>
      <c r="AX300" s="177"/>
      <c r="AY300" s="177"/>
      <c r="AZ300" s="177"/>
      <c r="BA300" s="177"/>
    </row>
    <row r="301" spans="1:53" ht="12.75">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7"/>
      <c r="AY301" s="177"/>
      <c r="AZ301" s="177"/>
      <c r="BA301" s="177"/>
    </row>
    <row r="302" spans="1:53" ht="12.75">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7"/>
      <c r="AY302" s="177"/>
      <c r="AZ302" s="177"/>
      <c r="BA302" s="177"/>
    </row>
    <row r="303" spans="1:53" ht="12.75">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row>
    <row r="304" spans="1:53" ht="12.7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7"/>
      <c r="AV304" s="177"/>
      <c r="AW304" s="177"/>
      <c r="AX304" s="177"/>
      <c r="AY304" s="177"/>
      <c r="AZ304" s="177"/>
      <c r="BA304" s="177"/>
    </row>
    <row r="305" spans="1:53" ht="12.75">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O305" s="177"/>
      <c r="AP305" s="177"/>
      <c r="AQ305" s="177"/>
      <c r="AR305" s="177"/>
      <c r="AS305" s="177"/>
      <c r="AT305" s="177"/>
      <c r="AU305" s="177"/>
      <c r="AV305" s="177"/>
      <c r="AW305" s="177"/>
      <c r="AX305" s="177"/>
      <c r="AY305" s="177"/>
      <c r="AZ305" s="177"/>
      <c r="BA305" s="177"/>
    </row>
    <row r="306" spans="1:53" ht="12.75">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row>
    <row r="307" spans="1:53" ht="12.75">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7"/>
      <c r="AY307" s="177"/>
      <c r="AZ307" s="177"/>
      <c r="BA307" s="177"/>
    </row>
    <row r="308" spans="1:53" ht="12.75">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7"/>
      <c r="AY308" s="177"/>
      <c r="AZ308" s="177"/>
      <c r="BA308" s="177"/>
    </row>
    <row r="309" spans="1:53" ht="12.75">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row>
    <row r="310" spans="1:53" ht="12.75">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7"/>
      <c r="AY310" s="177"/>
      <c r="AZ310" s="177"/>
      <c r="BA310" s="177"/>
    </row>
    <row r="311" spans="1:53" ht="12.75">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c r="BA311" s="177"/>
    </row>
    <row r="312" spans="1:53" ht="12.75">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O312" s="177"/>
      <c r="AP312" s="177"/>
      <c r="AQ312" s="177"/>
      <c r="AR312" s="177"/>
      <c r="AS312" s="177"/>
      <c r="AT312" s="177"/>
      <c r="AU312" s="177"/>
      <c r="AV312" s="177"/>
      <c r="AW312" s="177"/>
      <c r="AX312" s="177"/>
      <c r="AY312" s="177"/>
      <c r="AZ312" s="177"/>
      <c r="BA312" s="177"/>
    </row>
    <row r="313" spans="1:53" ht="12.75">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7"/>
      <c r="AV313" s="177"/>
      <c r="AW313" s="177"/>
      <c r="AX313" s="177"/>
      <c r="AY313" s="177"/>
      <c r="AZ313" s="177"/>
      <c r="BA313" s="177"/>
    </row>
    <row r="314" spans="1:53" ht="12.75">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c r="BA314" s="177"/>
    </row>
    <row r="315" spans="1:53" ht="12.75">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7"/>
      <c r="AY315" s="177"/>
      <c r="AZ315" s="177"/>
      <c r="BA315" s="177"/>
    </row>
    <row r="316" spans="1:53" ht="12.75">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7"/>
      <c r="AV316" s="177"/>
      <c r="AW316" s="177"/>
      <c r="AX316" s="177"/>
      <c r="AY316" s="177"/>
      <c r="AZ316" s="177"/>
      <c r="BA316" s="177"/>
    </row>
    <row r="317" spans="1:53" ht="12.75">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c r="BA317" s="177"/>
    </row>
    <row r="318" spans="1:53" ht="12.75">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O318" s="177"/>
      <c r="AP318" s="177"/>
      <c r="AQ318" s="177"/>
      <c r="AR318" s="177"/>
      <c r="AS318" s="177"/>
      <c r="AT318" s="177"/>
      <c r="AU318" s="177"/>
      <c r="AV318" s="177"/>
      <c r="AW318" s="177"/>
      <c r="AX318" s="177"/>
      <c r="AY318" s="177"/>
      <c r="AZ318" s="177"/>
      <c r="BA318" s="177"/>
    </row>
    <row r="319" spans="1:53" ht="12.75">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7"/>
      <c r="AV319" s="177"/>
      <c r="AW319" s="177"/>
      <c r="AX319" s="177"/>
      <c r="AY319" s="177"/>
      <c r="AZ319" s="177"/>
      <c r="BA319" s="177"/>
    </row>
    <row r="320" spans="1:53" ht="12.75">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row>
    <row r="321" spans="1:53" ht="12.75">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c r="AM321" s="177"/>
      <c r="AN321" s="177"/>
      <c r="AO321" s="177"/>
      <c r="AP321" s="177"/>
      <c r="AQ321" s="177"/>
      <c r="AR321" s="177"/>
      <c r="AS321" s="177"/>
      <c r="AT321" s="177"/>
      <c r="AU321" s="177"/>
      <c r="AV321" s="177"/>
      <c r="AW321" s="177"/>
      <c r="AX321" s="177"/>
      <c r="AY321" s="177"/>
      <c r="AZ321" s="177"/>
      <c r="BA321" s="177"/>
    </row>
    <row r="322" spans="1:53" ht="12.75">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row>
    <row r="323" spans="1:53" ht="12.75">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c r="AM323" s="177"/>
      <c r="AN323" s="177"/>
      <c r="AO323" s="177"/>
      <c r="AP323" s="177"/>
      <c r="AQ323" s="177"/>
      <c r="AR323" s="177"/>
      <c r="AS323" s="177"/>
      <c r="AT323" s="177"/>
      <c r="AU323" s="177"/>
      <c r="AV323" s="177"/>
      <c r="AW323" s="177"/>
      <c r="AX323" s="177"/>
      <c r="AY323" s="177"/>
      <c r="AZ323" s="177"/>
      <c r="BA323" s="177"/>
    </row>
    <row r="324" spans="1:53" ht="12.75">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c r="AM324" s="177"/>
      <c r="AN324" s="177"/>
      <c r="AO324" s="177"/>
      <c r="AP324" s="177"/>
      <c r="AQ324" s="177"/>
      <c r="AR324" s="177"/>
      <c r="AS324" s="177"/>
      <c r="AT324" s="177"/>
      <c r="AU324" s="177"/>
      <c r="AV324" s="177"/>
      <c r="AW324" s="177"/>
      <c r="AX324" s="177"/>
      <c r="AY324" s="177"/>
      <c r="AZ324" s="177"/>
      <c r="BA324" s="177"/>
    </row>
    <row r="325" spans="1:53" ht="12.75">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c r="BA325" s="177"/>
    </row>
    <row r="326" spans="1:53" ht="12.75">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O326" s="177"/>
      <c r="AP326" s="177"/>
      <c r="AQ326" s="177"/>
      <c r="AR326" s="177"/>
      <c r="AS326" s="177"/>
      <c r="AT326" s="177"/>
      <c r="AU326" s="177"/>
      <c r="AV326" s="177"/>
      <c r="AW326" s="177"/>
      <c r="AX326" s="177"/>
      <c r="AY326" s="177"/>
      <c r="AZ326" s="177"/>
      <c r="BA326" s="177"/>
    </row>
    <row r="327" spans="1:53" ht="12.75">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c r="BA327" s="177"/>
    </row>
    <row r="328" spans="1:53" ht="12.75">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177"/>
      <c r="AO328" s="177"/>
      <c r="AP328" s="177"/>
      <c r="AQ328" s="177"/>
      <c r="AR328" s="177"/>
      <c r="AS328" s="177"/>
      <c r="AT328" s="177"/>
      <c r="AU328" s="177"/>
      <c r="AV328" s="177"/>
      <c r="AW328" s="177"/>
      <c r="AX328" s="177"/>
      <c r="AY328" s="177"/>
      <c r="AZ328" s="177"/>
      <c r="BA328" s="177"/>
    </row>
    <row r="329" spans="1:53" ht="12.75">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7"/>
      <c r="AY329" s="177"/>
      <c r="AZ329" s="177"/>
      <c r="BA329" s="177"/>
    </row>
    <row r="330" spans="1:53" ht="12.75">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row>
    <row r="331" spans="1:53" ht="12.7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c r="BA331" s="177"/>
    </row>
    <row r="332" spans="1:53" ht="12.75">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c r="BA332" s="177"/>
    </row>
    <row r="333" spans="1:53" ht="12.75">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c r="BA333" s="177"/>
    </row>
    <row r="334" spans="1:53" ht="12.75">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7"/>
      <c r="AY334" s="177"/>
      <c r="AZ334" s="177"/>
      <c r="BA334" s="177"/>
    </row>
    <row r="335" spans="1:53" ht="12.75">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c r="AY335" s="177"/>
      <c r="AZ335" s="177"/>
      <c r="BA335" s="177"/>
    </row>
    <row r="336" spans="1:53" ht="12.75">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c r="BA336" s="177"/>
    </row>
    <row r="337" spans="1:53" ht="12.75">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c r="BA337" s="177"/>
    </row>
    <row r="338" spans="1:53" ht="12.75">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c r="BA338" s="177"/>
    </row>
    <row r="339" spans="1:53" ht="12.75">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row>
    <row r="340" spans="1:53" ht="12.75">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row>
    <row r="341" spans="1:53" ht="12.75">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c r="AN341" s="177"/>
      <c r="AO341" s="177"/>
      <c r="AP341" s="177"/>
      <c r="AQ341" s="177"/>
      <c r="AR341" s="177"/>
      <c r="AS341" s="177"/>
      <c r="AT341" s="177"/>
      <c r="AU341" s="177"/>
      <c r="AV341" s="177"/>
      <c r="AW341" s="177"/>
      <c r="AX341" s="177"/>
      <c r="AY341" s="177"/>
      <c r="AZ341" s="177"/>
      <c r="BA341" s="177"/>
    </row>
    <row r="342" spans="1:53" ht="12.75">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7"/>
      <c r="AU342" s="177"/>
      <c r="AV342" s="177"/>
      <c r="AW342" s="177"/>
      <c r="AX342" s="177"/>
      <c r="AY342" s="177"/>
      <c r="AZ342" s="177"/>
      <c r="BA342" s="177"/>
    </row>
    <row r="343" spans="1:53" ht="12.75">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7"/>
      <c r="AY343" s="177"/>
      <c r="AZ343" s="177"/>
      <c r="BA343" s="177"/>
    </row>
    <row r="344" spans="1:53" ht="12.75">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c r="AM344" s="177"/>
      <c r="AN344" s="177"/>
      <c r="AO344" s="177"/>
      <c r="AP344" s="177"/>
      <c r="AQ344" s="177"/>
      <c r="AR344" s="177"/>
      <c r="AS344" s="177"/>
      <c r="AT344" s="177"/>
      <c r="AU344" s="177"/>
      <c r="AV344" s="177"/>
      <c r="AW344" s="177"/>
      <c r="AX344" s="177"/>
      <c r="AY344" s="177"/>
      <c r="AZ344" s="177"/>
      <c r="BA344" s="177"/>
    </row>
    <row r="345" spans="1:53" ht="12.75">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c r="AM345" s="177"/>
      <c r="AN345" s="177"/>
      <c r="AO345" s="177"/>
      <c r="AP345" s="177"/>
      <c r="AQ345" s="177"/>
      <c r="AR345" s="177"/>
      <c r="AS345" s="177"/>
      <c r="AT345" s="177"/>
      <c r="AU345" s="177"/>
      <c r="AV345" s="177"/>
      <c r="AW345" s="177"/>
      <c r="AX345" s="177"/>
      <c r="AY345" s="177"/>
      <c r="AZ345" s="177"/>
      <c r="BA345" s="177"/>
    </row>
    <row r="346" spans="1:53" ht="12.75">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row>
    <row r="347" spans="1:53" ht="12.75">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c r="AM347" s="177"/>
      <c r="AN347" s="177"/>
      <c r="AO347" s="177"/>
      <c r="AP347" s="177"/>
      <c r="AQ347" s="177"/>
      <c r="AR347" s="177"/>
      <c r="AS347" s="177"/>
      <c r="AT347" s="177"/>
      <c r="AU347" s="177"/>
      <c r="AV347" s="177"/>
      <c r="AW347" s="177"/>
      <c r="AX347" s="177"/>
      <c r="AY347" s="177"/>
      <c r="AZ347" s="177"/>
      <c r="BA347" s="177"/>
    </row>
    <row r="348" spans="1:53" ht="12.75">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row>
    <row r="349" spans="1:53" ht="12.75">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c r="AM349" s="177"/>
      <c r="AN349" s="177"/>
      <c r="AO349" s="177"/>
      <c r="AP349" s="177"/>
      <c r="AQ349" s="177"/>
      <c r="AR349" s="177"/>
      <c r="AS349" s="177"/>
      <c r="AT349" s="177"/>
      <c r="AU349" s="177"/>
      <c r="AV349" s="177"/>
      <c r="AW349" s="177"/>
      <c r="AX349" s="177"/>
      <c r="AY349" s="177"/>
      <c r="AZ349" s="177"/>
      <c r="BA349" s="177"/>
    </row>
    <row r="350" spans="1:53" ht="12.75">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7"/>
      <c r="AU350" s="177"/>
      <c r="AV350" s="177"/>
      <c r="AW350" s="177"/>
      <c r="AX350" s="177"/>
      <c r="AY350" s="177"/>
      <c r="AZ350" s="177"/>
      <c r="BA350" s="177"/>
    </row>
    <row r="351" spans="1:53" ht="12.75">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7"/>
      <c r="AY351" s="177"/>
      <c r="AZ351" s="177"/>
      <c r="BA351" s="177"/>
    </row>
    <row r="352" spans="1:53" ht="12.75">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7"/>
      <c r="AY352" s="177"/>
      <c r="AZ352" s="177"/>
      <c r="BA352" s="177"/>
    </row>
    <row r="353" spans="1:53" ht="12.75">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177"/>
      <c r="AT353" s="177"/>
      <c r="AU353" s="177"/>
      <c r="AV353" s="177"/>
      <c r="AW353" s="177"/>
      <c r="AX353" s="177"/>
      <c r="AY353" s="177"/>
      <c r="AZ353" s="177"/>
      <c r="BA353" s="177"/>
    </row>
    <row r="354" spans="1:53" ht="12.75">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177"/>
      <c r="AW354" s="177"/>
      <c r="AX354" s="177"/>
      <c r="AY354" s="177"/>
      <c r="AZ354" s="177"/>
      <c r="BA354" s="177"/>
    </row>
    <row r="355" spans="1:53" ht="12.75">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7"/>
      <c r="AY355" s="177"/>
      <c r="AZ355" s="177"/>
      <c r="BA355" s="177"/>
    </row>
    <row r="356" spans="1:53" ht="12.75">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row>
    <row r="357" spans="1:53" ht="12.75">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7"/>
      <c r="AU357" s="177"/>
      <c r="AV357" s="177"/>
      <c r="AW357" s="177"/>
      <c r="AX357" s="177"/>
      <c r="AY357" s="177"/>
      <c r="AZ357" s="177"/>
      <c r="BA357" s="177"/>
    </row>
    <row r="358" spans="1:53" ht="12.75">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c r="AM358" s="177"/>
      <c r="AN358" s="177"/>
      <c r="AO358" s="177"/>
      <c r="AP358" s="177"/>
      <c r="AQ358" s="177"/>
      <c r="AR358" s="177"/>
      <c r="AS358" s="177"/>
      <c r="AT358" s="177"/>
      <c r="AU358" s="177"/>
      <c r="AV358" s="177"/>
      <c r="AW358" s="177"/>
      <c r="AX358" s="177"/>
      <c r="AY358" s="177"/>
      <c r="AZ358" s="177"/>
      <c r="BA358" s="177"/>
    </row>
    <row r="359" spans="1:53" ht="12.75">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O359" s="177"/>
      <c r="AP359" s="177"/>
      <c r="AQ359" s="177"/>
      <c r="AR359" s="177"/>
      <c r="AS359" s="177"/>
      <c r="AT359" s="177"/>
      <c r="AU359" s="177"/>
      <c r="AV359" s="177"/>
      <c r="AW359" s="177"/>
      <c r="AX359" s="177"/>
      <c r="AY359" s="177"/>
      <c r="AZ359" s="177"/>
      <c r="BA359" s="177"/>
    </row>
    <row r="360" spans="1:53" ht="12.75">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c r="AV360" s="177"/>
      <c r="AW360" s="177"/>
      <c r="AX360" s="177"/>
      <c r="AY360" s="177"/>
      <c r="AZ360" s="177"/>
      <c r="BA360" s="177"/>
    </row>
    <row r="361" spans="1:53" ht="12.75">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row>
    <row r="362" spans="1:53" ht="12.75">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7"/>
      <c r="AY362" s="177"/>
      <c r="AZ362" s="177"/>
      <c r="BA362" s="177"/>
    </row>
    <row r="363" spans="1:53" ht="12.75">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c r="AS363" s="177"/>
      <c r="AT363" s="177"/>
      <c r="AU363" s="177"/>
      <c r="AV363" s="177"/>
      <c r="AW363" s="177"/>
      <c r="AX363" s="177"/>
      <c r="AY363" s="177"/>
      <c r="AZ363" s="177"/>
      <c r="BA363" s="177"/>
    </row>
    <row r="364" spans="1:53" ht="12.75">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c r="AM364" s="177"/>
      <c r="AN364" s="177"/>
      <c r="AO364" s="177"/>
      <c r="AP364" s="177"/>
      <c r="AQ364" s="177"/>
      <c r="AR364" s="177"/>
      <c r="AS364" s="177"/>
      <c r="AT364" s="177"/>
      <c r="AU364" s="177"/>
      <c r="AV364" s="177"/>
      <c r="AW364" s="177"/>
      <c r="AX364" s="177"/>
      <c r="AY364" s="177"/>
      <c r="AZ364" s="177"/>
      <c r="BA364" s="177"/>
    </row>
    <row r="365" spans="1:53" ht="12.75">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c r="BA365" s="177"/>
    </row>
    <row r="366" spans="1:53" ht="12.75">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c r="AJ366" s="177"/>
      <c r="AK366" s="177"/>
      <c r="AL366" s="177"/>
      <c r="AM366" s="177"/>
      <c r="AN366" s="177"/>
      <c r="AO366" s="177"/>
      <c r="AP366" s="177"/>
      <c r="AQ366" s="177"/>
      <c r="AR366" s="177"/>
      <c r="AS366" s="177"/>
      <c r="AT366" s="177"/>
      <c r="AU366" s="177"/>
      <c r="AV366" s="177"/>
      <c r="AW366" s="177"/>
      <c r="AX366" s="177"/>
      <c r="AY366" s="177"/>
      <c r="AZ366" s="177"/>
      <c r="BA366" s="177"/>
    </row>
    <row r="367" spans="1:53" ht="12.75">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row>
    <row r="368" spans="1:53" ht="12.75">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7"/>
      <c r="AY368" s="177"/>
      <c r="AZ368" s="177"/>
      <c r="BA368" s="177"/>
    </row>
    <row r="369" spans="1:53" ht="12.75">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row>
    <row r="370" spans="1:53" ht="12.75">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7"/>
      <c r="AY370" s="177"/>
      <c r="AZ370" s="177"/>
      <c r="BA370" s="177"/>
    </row>
    <row r="371" spans="1:53" ht="12.75">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row>
    <row r="372" spans="1:53" ht="12.75">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c r="AP372" s="177"/>
      <c r="AQ372" s="177"/>
      <c r="AR372" s="177"/>
      <c r="AS372" s="177"/>
      <c r="AT372" s="177"/>
      <c r="AU372" s="177"/>
      <c r="AV372" s="177"/>
      <c r="AW372" s="177"/>
      <c r="AX372" s="177"/>
      <c r="AY372" s="177"/>
      <c r="AZ372" s="177"/>
      <c r="BA372" s="177"/>
    </row>
    <row r="373" spans="1:53" ht="12.75">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row>
    <row r="374" spans="1:53" ht="12.75">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S374" s="177"/>
      <c r="AT374" s="177"/>
      <c r="AU374" s="177"/>
      <c r="AV374" s="177"/>
      <c r="AW374" s="177"/>
      <c r="AX374" s="177"/>
      <c r="AY374" s="177"/>
      <c r="AZ374" s="177"/>
      <c r="BA374" s="177"/>
    </row>
    <row r="375" spans="1:53" ht="12.75">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7"/>
      <c r="AY375" s="177"/>
      <c r="AZ375" s="177"/>
      <c r="BA375" s="177"/>
    </row>
    <row r="376" spans="1:53" ht="12.75">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O376" s="177"/>
      <c r="AP376" s="177"/>
      <c r="AQ376" s="177"/>
      <c r="AR376" s="177"/>
      <c r="AS376" s="177"/>
      <c r="AT376" s="177"/>
      <c r="AU376" s="177"/>
      <c r="AV376" s="177"/>
      <c r="AW376" s="177"/>
      <c r="AX376" s="177"/>
      <c r="AY376" s="177"/>
      <c r="AZ376" s="177"/>
      <c r="BA376" s="177"/>
    </row>
    <row r="377" spans="1:53" ht="12.75">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c r="AM377" s="177"/>
      <c r="AN377" s="177"/>
      <c r="AO377" s="177"/>
      <c r="AP377" s="177"/>
      <c r="AQ377" s="177"/>
      <c r="AR377" s="177"/>
      <c r="AS377" s="177"/>
      <c r="AT377" s="177"/>
      <c r="AU377" s="177"/>
      <c r="AV377" s="177"/>
      <c r="AW377" s="177"/>
      <c r="AX377" s="177"/>
      <c r="AY377" s="177"/>
      <c r="AZ377" s="177"/>
      <c r="BA377" s="177"/>
    </row>
    <row r="378" spans="1:53" ht="12.75">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77"/>
      <c r="AV378" s="177"/>
      <c r="AW378" s="177"/>
      <c r="AX378" s="177"/>
      <c r="AY378" s="177"/>
      <c r="AZ378" s="177"/>
      <c r="BA378" s="177"/>
    </row>
    <row r="379" spans="1:53" ht="12.75">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77"/>
      <c r="AV379" s="177"/>
      <c r="AW379" s="177"/>
      <c r="AX379" s="177"/>
      <c r="AY379" s="177"/>
      <c r="AZ379" s="177"/>
      <c r="BA379" s="177"/>
    </row>
    <row r="380" spans="1:53" ht="12.75">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row>
    <row r="381" spans="1:53" ht="12.75">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7"/>
      <c r="AL381" s="177"/>
      <c r="AM381" s="177"/>
      <c r="AN381" s="177"/>
      <c r="AO381" s="177"/>
      <c r="AP381" s="177"/>
      <c r="AQ381" s="177"/>
      <c r="AR381" s="177"/>
      <c r="AS381" s="177"/>
      <c r="AT381" s="177"/>
      <c r="AU381" s="177"/>
      <c r="AV381" s="177"/>
      <c r="AW381" s="177"/>
      <c r="AX381" s="177"/>
      <c r="AY381" s="177"/>
      <c r="AZ381" s="177"/>
      <c r="BA381" s="177"/>
    </row>
    <row r="382" spans="1:53" ht="12.75">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row>
    <row r="383" spans="1:53" ht="12.75">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c r="AZ383" s="177"/>
      <c r="BA383" s="177"/>
    </row>
    <row r="384" spans="1:53" ht="12.75">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7"/>
      <c r="AL384" s="177"/>
      <c r="AM384" s="177"/>
      <c r="AN384" s="177"/>
      <c r="AO384" s="177"/>
      <c r="AP384" s="177"/>
      <c r="AQ384" s="177"/>
      <c r="AR384" s="177"/>
      <c r="AS384" s="177"/>
      <c r="AT384" s="177"/>
      <c r="AU384" s="177"/>
      <c r="AV384" s="177"/>
      <c r="AW384" s="177"/>
      <c r="AX384" s="177"/>
      <c r="AY384" s="177"/>
      <c r="AZ384" s="177"/>
      <c r="BA384" s="177"/>
    </row>
    <row r="385" spans="1:53" ht="12.75">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7"/>
      <c r="AL385" s="177"/>
      <c r="AM385" s="177"/>
      <c r="AN385" s="177"/>
      <c r="AO385" s="177"/>
      <c r="AP385" s="177"/>
      <c r="AQ385" s="177"/>
      <c r="AR385" s="177"/>
      <c r="AS385" s="177"/>
      <c r="AT385" s="177"/>
      <c r="AU385" s="177"/>
      <c r="AV385" s="177"/>
      <c r="AW385" s="177"/>
      <c r="AX385" s="177"/>
      <c r="AY385" s="177"/>
      <c r="AZ385" s="177"/>
      <c r="BA385" s="177"/>
    </row>
    <row r="386" spans="1:53" ht="12.75">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row>
    <row r="387" spans="1:53" ht="12.75">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7"/>
      <c r="AL387" s="177"/>
      <c r="AM387" s="177"/>
      <c r="AN387" s="177"/>
      <c r="AO387" s="177"/>
      <c r="AP387" s="177"/>
      <c r="AQ387" s="177"/>
      <c r="AR387" s="177"/>
      <c r="AS387" s="177"/>
      <c r="AT387" s="177"/>
      <c r="AU387" s="177"/>
      <c r="AV387" s="177"/>
      <c r="AW387" s="177"/>
      <c r="AX387" s="177"/>
      <c r="AY387" s="177"/>
      <c r="AZ387" s="177"/>
      <c r="BA387" s="177"/>
    </row>
    <row r="388" spans="1:53" ht="12.75">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7"/>
      <c r="AL388" s="177"/>
      <c r="AM388" s="177"/>
      <c r="AN388" s="177"/>
      <c r="AO388" s="177"/>
      <c r="AP388" s="177"/>
      <c r="AQ388" s="177"/>
      <c r="AR388" s="177"/>
      <c r="AS388" s="177"/>
      <c r="AT388" s="177"/>
      <c r="AU388" s="177"/>
      <c r="AV388" s="177"/>
      <c r="AW388" s="177"/>
      <c r="AX388" s="177"/>
      <c r="AY388" s="177"/>
      <c r="AZ388" s="177"/>
      <c r="BA388" s="177"/>
    </row>
    <row r="389" spans="1:53" ht="12.75">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row>
    <row r="390" spans="1:53" ht="12.75">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7"/>
      <c r="AL390" s="177"/>
      <c r="AM390" s="177"/>
      <c r="AN390" s="177"/>
      <c r="AO390" s="177"/>
      <c r="AP390" s="177"/>
      <c r="AQ390" s="177"/>
      <c r="AR390" s="177"/>
      <c r="AS390" s="177"/>
      <c r="AT390" s="177"/>
      <c r="AU390" s="177"/>
      <c r="AV390" s="177"/>
      <c r="AW390" s="177"/>
      <c r="AX390" s="177"/>
      <c r="AY390" s="177"/>
      <c r="AZ390" s="177"/>
      <c r="BA390" s="177"/>
    </row>
    <row r="391" spans="1:53" ht="12.75">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7"/>
      <c r="AL391" s="177"/>
      <c r="AM391" s="177"/>
      <c r="AN391" s="177"/>
      <c r="AO391" s="177"/>
      <c r="AP391" s="177"/>
      <c r="AQ391" s="177"/>
      <c r="AR391" s="177"/>
      <c r="AS391" s="177"/>
      <c r="AT391" s="177"/>
      <c r="AU391" s="177"/>
      <c r="AV391" s="177"/>
      <c r="AW391" s="177"/>
      <c r="AX391" s="177"/>
      <c r="AY391" s="177"/>
      <c r="AZ391" s="177"/>
      <c r="BA391" s="177"/>
    </row>
    <row r="392" spans="1:53" ht="12.75">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c r="AM392" s="177"/>
      <c r="AN392" s="177"/>
      <c r="AO392" s="177"/>
      <c r="AP392" s="177"/>
      <c r="AQ392" s="177"/>
      <c r="AR392" s="177"/>
      <c r="AS392" s="177"/>
      <c r="AT392" s="177"/>
      <c r="AU392" s="177"/>
      <c r="AV392" s="177"/>
      <c r="AW392" s="177"/>
      <c r="AX392" s="177"/>
      <c r="AY392" s="177"/>
      <c r="AZ392" s="177"/>
      <c r="BA392" s="177"/>
    </row>
    <row r="393" spans="1:53" ht="12.75">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7"/>
      <c r="AL393" s="177"/>
      <c r="AM393" s="177"/>
      <c r="AN393" s="177"/>
      <c r="AO393" s="177"/>
      <c r="AP393" s="177"/>
      <c r="AQ393" s="177"/>
      <c r="AR393" s="177"/>
      <c r="AS393" s="177"/>
      <c r="AT393" s="177"/>
      <c r="AU393" s="177"/>
      <c r="AV393" s="177"/>
      <c r="AW393" s="177"/>
      <c r="AX393" s="177"/>
      <c r="AY393" s="177"/>
      <c r="AZ393" s="177"/>
      <c r="BA393" s="177"/>
    </row>
    <row r="394" spans="1:53" ht="12.75">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7"/>
      <c r="AL394" s="177"/>
      <c r="AM394" s="177"/>
      <c r="AN394" s="177"/>
      <c r="AO394" s="177"/>
      <c r="AP394" s="177"/>
      <c r="AQ394" s="177"/>
      <c r="AR394" s="177"/>
      <c r="AS394" s="177"/>
      <c r="AT394" s="177"/>
      <c r="AU394" s="177"/>
      <c r="AV394" s="177"/>
      <c r="AW394" s="177"/>
      <c r="AX394" s="177"/>
      <c r="AY394" s="177"/>
      <c r="AZ394" s="177"/>
      <c r="BA394" s="177"/>
    </row>
    <row r="395" spans="1:53" ht="12.75">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c r="AM395" s="177"/>
      <c r="AN395" s="177"/>
      <c r="AO395" s="177"/>
      <c r="AP395" s="177"/>
      <c r="AQ395" s="177"/>
      <c r="AR395" s="177"/>
      <c r="AS395" s="177"/>
      <c r="AT395" s="177"/>
      <c r="AU395" s="177"/>
      <c r="AV395" s="177"/>
      <c r="AW395" s="177"/>
      <c r="AX395" s="177"/>
      <c r="AY395" s="177"/>
      <c r="AZ395" s="177"/>
      <c r="BA395" s="177"/>
    </row>
    <row r="396" spans="1:53" ht="12.75">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row>
    <row r="397" spans="1:53" ht="12.75">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7"/>
      <c r="AL397" s="177"/>
      <c r="AM397" s="177"/>
      <c r="AN397" s="177"/>
      <c r="AO397" s="177"/>
      <c r="AP397" s="177"/>
      <c r="AQ397" s="177"/>
      <c r="AR397" s="177"/>
      <c r="AS397" s="177"/>
      <c r="AT397" s="177"/>
      <c r="AU397" s="177"/>
      <c r="AV397" s="177"/>
      <c r="AW397" s="177"/>
      <c r="AX397" s="177"/>
      <c r="AY397" s="177"/>
      <c r="AZ397" s="177"/>
      <c r="BA397" s="177"/>
    </row>
    <row r="398" spans="1:53" ht="12.75">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7"/>
      <c r="AK398" s="177"/>
      <c r="AL398" s="177"/>
      <c r="AM398" s="177"/>
      <c r="AN398" s="177"/>
      <c r="AO398" s="177"/>
      <c r="AP398" s="177"/>
      <c r="AQ398" s="177"/>
      <c r="AR398" s="177"/>
      <c r="AS398" s="177"/>
      <c r="AT398" s="177"/>
      <c r="AU398" s="177"/>
      <c r="AV398" s="177"/>
      <c r="AW398" s="177"/>
      <c r="AX398" s="177"/>
      <c r="AY398" s="177"/>
      <c r="AZ398" s="177"/>
      <c r="BA398" s="177"/>
    </row>
    <row r="399" spans="1:53" ht="12.75">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row>
    <row r="400" spans="1:53" ht="12.75">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7"/>
      <c r="AL400" s="177"/>
      <c r="AM400" s="177"/>
      <c r="AN400" s="177"/>
      <c r="AO400" s="177"/>
      <c r="AP400" s="177"/>
      <c r="AQ400" s="177"/>
      <c r="AR400" s="177"/>
      <c r="AS400" s="177"/>
      <c r="AT400" s="177"/>
      <c r="AU400" s="177"/>
      <c r="AV400" s="177"/>
      <c r="AW400" s="177"/>
      <c r="AX400" s="177"/>
      <c r="AY400" s="177"/>
      <c r="AZ400" s="177"/>
      <c r="BA400" s="177"/>
    </row>
    <row r="401" spans="1:53" ht="12.75">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row>
    <row r="402" spans="1:53" ht="12.75">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row>
    <row r="403" spans="1:53" ht="12.75">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row>
    <row r="404" spans="1:53" ht="12.75">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7"/>
      <c r="AL404" s="177"/>
      <c r="AM404" s="177"/>
      <c r="AN404" s="177"/>
      <c r="AO404" s="177"/>
      <c r="AP404" s="177"/>
      <c r="AQ404" s="177"/>
      <c r="AR404" s="177"/>
      <c r="AS404" s="177"/>
      <c r="AT404" s="177"/>
      <c r="AU404" s="177"/>
      <c r="AV404" s="177"/>
      <c r="AW404" s="177"/>
      <c r="AX404" s="177"/>
      <c r="AY404" s="177"/>
      <c r="AZ404" s="177"/>
      <c r="BA404" s="177"/>
    </row>
    <row r="405" spans="1:53" ht="12.75">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7"/>
      <c r="AL405" s="177"/>
      <c r="AM405" s="177"/>
      <c r="AN405" s="177"/>
      <c r="AO405" s="177"/>
      <c r="AP405" s="177"/>
      <c r="AQ405" s="177"/>
      <c r="AR405" s="177"/>
      <c r="AS405" s="177"/>
      <c r="AT405" s="177"/>
      <c r="AU405" s="177"/>
      <c r="AV405" s="177"/>
      <c r="AW405" s="177"/>
      <c r="AX405" s="177"/>
      <c r="AY405" s="177"/>
      <c r="AZ405" s="177"/>
      <c r="BA405" s="177"/>
    </row>
    <row r="406" spans="1:53" ht="12.75">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177"/>
      <c r="AM406" s="177"/>
      <c r="AN406" s="177"/>
      <c r="AO406" s="177"/>
      <c r="AP406" s="177"/>
      <c r="AQ406" s="177"/>
      <c r="AR406" s="177"/>
      <c r="AS406" s="177"/>
      <c r="AT406" s="177"/>
      <c r="AU406" s="177"/>
      <c r="AV406" s="177"/>
      <c r="AW406" s="177"/>
      <c r="AX406" s="177"/>
      <c r="AY406" s="177"/>
      <c r="AZ406" s="177"/>
      <c r="BA406" s="177"/>
    </row>
    <row r="407" spans="1:53" ht="12.75">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7"/>
      <c r="AL407" s="177"/>
      <c r="AM407" s="177"/>
      <c r="AN407" s="177"/>
      <c r="AO407" s="177"/>
      <c r="AP407" s="177"/>
      <c r="AQ407" s="177"/>
      <c r="AR407" s="177"/>
      <c r="AS407" s="177"/>
      <c r="AT407" s="177"/>
      <c r="AU407" s="177"/>
      <c r="AV407" s="177"/>
      <c r="AW407" s="177"/>
      <c r="AX407" s="177"/>
      <c r="AY407" s="177"/>
      <c r="AZ407" s="177"/>
      <c r="BA407" s="177"/>
    </row>
    <row r="408" spans="1:53" ht="12.75">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7"/>
      <c r="AY408" s="177"/>
      <c r="AZ408" s="177"/>
      <c r="BA408" s="177"/>
    </row>
    <row r="409" spans="1:53" ht="12.75">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7"/>
      <c r="AL409" s="177"/>
      <c r="AM409" s="177"/>
      <c r="AN409" s="177"/>
      <c r="AO409" s="177"/>
      <c r="AP409" s="177"/>
      <c r="AQ409" s="177"/>
      <c r="AR409" s="177"/>
      <c r="AS409" s="177"/>
      <c r="AT409" s="177"/>
      <c r="AU409" s="177"/>
      <c r="AV409" s="177"/>
      <c r="AW409" s="177"/>
      <c r="AX409" s="177"/>
      <c r="AY409" s="177"/>
      <c r="AZ409" s="177"/>
      <c r="BA409" s="177"/>
    </row>
    <row r="410" spans="1:53" ht="12.75">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7"/>
      <c r="AL410" s="177"/>
      <c r="AM410" s="177"/>
      <c r="AN410" s="177"/>
      <c r="AO410" s="177"/>
      <c r="AP410" s="177"/>
      <c r="AQ410" s="177"/>
      <c r="AR410" s="177"/>
      <c r="AS410" s="177"/>
      <c r="AT410" s="177"/>
      <c r="AU410" s="177"/>
      <c r="AV410" s="177"/>
      <c r="AW410" s="177"/>
      <c r="AX410" s="177"/>
      <c r="AY410" s="177"/>
      <c r="AZ410" s="177"/>
      <c r="BA410" s="177"/>
    </row>
    <row r="411" spans="1:53" ht="12.75">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7"/>
      <c r="AL411" s="177"/>
      <c r="AM411" s="177"/>
      <c r="AN411" s="177"/>
      <c r="AO411" s="177"/>
      <c r="AP411" s="177"/>
      <c r="AQ411" s="177"/>
      <c r="AR411" s="177"/>
      <c r="AS411" s="177"/>
      <c r="AT411" s="177"/>
      <c r="AU411" s="177"/>
      <c r="AV411" s="177"/>
      <c r="AW411" s="177"/>
      <c r="AX411" s="177"/>
      <c r="AY411" s="177"/>
      <c r="AZ411" s="177"/>
      <c r="BA411" s="177"/>
    </row>
    <row r="412" spans="1:53" ht="12.75">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7"/>
      <c r="AM412" s="177"/>
      <c r="AN412" s="177"/>
      <c r="AO412" s="177"/>
      <c r="AP412" s="177"/>
      <c r="AQ412" s="177"/>
      <c r="AR412" s="177"/>
      <c r="AS412" s="177"/>
      <c r="AT412" s="177"/>
      <c r="AU412" s="177"/>
      <c r="AV412" s="177"/>
      <c r="AW412" s="177"/>
      <c r="AX412" s="177"/>
      <c r="AY412" s="177"/>
      <c r="AZ412" s="177"/>
      <c r="BA412" s="177"/>
    </row>
    <row r="413" spans="1:53" ht="12.75">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c r="AM413" s="177"/>
      <c r="AN413" s="177"/>
      <c r="AO413" s="177"/>
      <c r="AP413" s="177"/>
      <c r="AQ413" s="177"/>
      <c r="AR413" s="177"/>
      <c r="AS413" s="177"/>
      <c r="AT413" s="177"/>
      <c r="AU413" s="177"/>
      <c r="AV413" s="177"/>
      <c r="AW413" s="177"/>
      <c r="AX413" s="177"/>
      <c r="AY413" s="177"/>
      <c r="AZ413" s="177"/>
      <c r="BA413" s="177"/>
    </row>
    <row r="414" spans="1:53" ht="12.75">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row>
    <row r="415" spans="1:53" ht="12.75">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row>
    <row r="416" spans="1:53" ht="12.75">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row>
    <row r="417" spans="1:53" ht="12.75">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row>
    <row r="418" spans="1:53" ht="12.75">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row>
    <row r="419" spans="1:53" ht="12.75">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7"/>
      <c r="AM419" s="177"/>
      <c r="AN419" s="177"/>
      <c r="AO419" s="177"/>
      <c r="AP419" s="177"/>
      <c r="AQ419" s="177"/>
      <c r="AR419" s="177"/>
      <c r="AS419" s="177"/>
      <c r="AT419" s="177"/>
      <c r="AU419" s="177"/>
      <c r="AV419" s="177"/>
      <c r="AW419" s="177"/>
      <c r="AX419" s="177"/>
      <c r="AY419" s="177"/>
      <c r="AZ419" s="177"/>
      <c r="BA419" s="177"/>
    </row>
    <row r="420" spans="1:53" ht="12.75">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row>
    <row r="421" spans="1:53" ht="12.75">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row>
    <row r="422" spans="1:53" ht="12.75">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7"/>
      <c r="AL422" s="177"/>
      <c r="AM422" s="177"/>
      <c r="AN422" s="177"/>
      <c r="AO422" s="177"/>
      <c r="AP422" s="177"/>
      <c r="AQ422" s="177"/>
      <c r="AR422" s="177"/>
      <c r="AS422" s="177"/>
      <c r="AT422" s="177"/>
      <c r="AU422" s="177"/>
      <c r="AV422" s="177"/>
      <c r="AW422" s="177"/>
      <c r="AX422" s="177"/>
      <c r="AY422" s="177"/>
      <c r="AZ422" s="177"/>
      <c r="BA422" s="177"/>
    </row>
    <row r="423" spans="1:53" ht="12.75">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7"/>
      <c r="AL423" s="177"/>
      <c r="AM423" s="177"/>
      <c r="AN423" s="177"/>
      <c r="AO423" s="177"/>
      <c r="AP423" s="177"/>
      <c r="AQ423" s="177"/>
      <c r="AR423" s="177"/>
      <c r="AS423" s="177"/>
      <c r="AT423" s="177"/>
      <c r="AU423" s="177"/>
      <c r="AV423" s="177"/>
      <c r="AW423" s="177"/>
      <c r="AX423" s="177"/>
      <c r="AY423" s="177"/>
      <c r="AZ423" s="177"/>
      <c r="BA423" s="177"/>
    </row>
    <row r="424" spans="1:53" ht="12.75">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row>
    <row r="425" spans="1:53" ht="12.75">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7"/>
      <c r="AL425" s="177"/>
      <c r="AM425" s="177"/>
      <c r="AN425" s="177"/>
      <c r="AO425" s="177"/>
      <c r="AP425" s="177"/>
      <c r="AQ425" s="177"/>
      <c r="AR425" s="177"/>
      <c r="AS425" s="177"/>
      <c r="AT425" s="177"/>
      <c r="AU425" s="177"/>
      <c r="AV425" s="177"/>
      <c r="AW425" s="177"/>
      <c r="AX425" s="177"/>
      <c r="AY425" s="177"/>
      <c r="AZ425" s="177"/>
      <c r="BA425" s="177"/>
    </row>
    <row r="426" spans="1:53" ht="12.75">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7"/>
      <c r="AL426" s="177"/>
      <c r="AM426" s="177"/>
      <c r="AN426" s="177"/>
      <c r="AO426" s="177"/>
      <c r="AP426" s="177"/>
      <c r="AQ426" s="177"/>
      <c r="AR426" s="177"/>
      <c r="AS426" s="177"/>
      <c r="AT426" s="177"/>
      <c r="AU426" s="177"/>
      <c r="AV426" s="177"/>
      <c r="AW426" s="177"/>
      <c r="AX426" s="177"/>
      <c r="AY426" s="177"/>
      <c r="AZ426" s="177"/>
      <c r="BA426" s="177"/>
    </row>
    <row r="427" spans="1:53" ht="12.75">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7"/>
      <c r="AY427" s="177"/>
      <c r="AZ427" s="177"/>
      <c r="BA427" s="177"/>
    </row>
    <row r="428" spans="1:53" ht="12.75">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row>
    <row r="429" spans="1:53" ht="12.75">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row>
    <row r="430" spans="1:53" ht="12.75">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177"/>
      <c r="AO430" s="177"/>
      <c r="AP430" s="177"/>
      <c r="AQ430" s="177"/>
      <c r="AR430" s="177"/>
      <c r="AS430" s="177"/>
      <c r="AT430" s="177"/>
      <c r="AU430" s="177"/>
      <c r="AV430" s="177"/>
      <c r="AW430" s="177"/>
      <c r="AX430" s="177"/>
      <c r="AY430" s="177"/>
      <c r="AZ430" s="177"/>
      <c r="BA430" s="177"/>
    </row>
    <row r="431" spans="1:53" ht="12.75">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c r="AM431" s="177"/>
      <c r="AN431" s="177"/>
      <c r="AO431" s="177"/>
      <c r="AP431" s="177"/>
      <c r="AQ431" s="177"/>
      <c r="AR431" s="177"/>
      <c r="AS431" s="177"/>
      <c r="AT431" s="177"/>
      <c r="AU431" s="177"/>
      <c r="AV431" s="177"/>
      <c r="AW431" s="177"/>
      <c r="AX431" s="177"/>
      <c r="AY431" s="177"/>
      <c r="AZ431" s="177"/>
      <c r="BA431" s="177"/>
    </row>
    <row r="432" spans="1:53" ht="12.75">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c r="AS432" s="177"/>
      <c r="AT432" s="177"/>
      <c r="AU432" s="177"/>
      <c r="AV432" s="177"/>
      <c r="AW432" s="177"/>
      <c r="AX432" s="177"/>
      <c r="AY432" s="177"/>
      <c r="AZ432" s="177"/>
      <c r="BA432" s="177"/>
    </row>
    <row r="433" spans="1:53" ht="12.75">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c r="AS433" s="177"/>
      <c r="AT433" s="177"/>
      <c r="AU433" s="177"/>
      <c r="AV433" s="177"/>
      <c r="AW433" s="177"/>
      <c r="AX433" s="177"/>
      <c r="AY433" s="177"/>
      <c r="AZ433" s="177"/>
      <c r="BA433" s="177"/>
    </row>
    <row r="434" spans="1:53" ht="12.75">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7"/>
      <c r="AL434" s="177"/>
      <c r="AM434" s="177"/>
      <c r="AN434" s="177"/>
      <c r="AO434" s="177"/>
      <c r="AP434" s="177"/>
      <c r="AQ434" s="177"/>
      <c r="AR434" s="177"/>
      <c r="AS434" s="177"/>
      <c r="AT434" s="177"/>
      <c r="AU434" s="177"/>
      <c r="AV434" s="177"/>
      <c r="AW434" s="177"/>
      <c r="AX434" s="177"/>
      <c r="AY434" s="177"/>
      <c r="AZ434" s="177"/>
      <c r="BA434" s="177"/>
    </row>
    <row r="435" spans="1:53" ht="12.75">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row>
    <row r="436" spans="1:53" ht="12.75">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7"/>
      <c r="AL436" s="177"/>
      <c r="AM436" s="177"/>
      <c r="AN436" s="177"/>
      <c r="AO436" s="177"/>
      <c r="AP436" s="177"/>
      <c r="AQ436" s="177"/>
      <c r="AR436" s="177"/>
      <c r="AS436" s="177"/>
      <c r="AT436" s="177"/>
      <c r="AU436" s="177"/>
      <c r="AV436" s="177"/>
      <c r="AW436" s="177"/>
      <c r="AX436" s="177"/>
      <c r="AY436" s="177"/>
      <c r="AZ436" s="177"/>
      <c r="BA436" s="177"/>
    </row>
    <row r="437" spans="1:53" ht="12.75">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c r="AM437" s="177"/>
      <c r="AN437" s="177"/>
      <c r="AO437" s="177"/>
      <c r="AP437" s="177"/>
      <c r="AQ437" s="177"/>
      <c r="AR437" s="177"/>
      <c r="AS437" s="177"/>
      <c r="AT437" s="177"/>
      <c r="AU437" s="177"/>
      <c r="AV437" s="177"/>
      <c r="AW437" s="177"/>
      <c r="AX437" s="177"/>
      <c r="AY437" s="177"/>
      <c r="AZ437" s="177"/>
      <c r="BA437" s="177"/>
    </row>
    <row r="438" spans="1:53" ht="12.75">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7"/>
      <c r="AL438" s="177"/>
      <c r="AM438" s="177"/>
      <c r="AN438" s="177"/>
      <c r="AO438" s="177"/>
      <c r="AP438" s="177"/>
      <c r="AQ438" s="177"/>
      <c r="AR438" s="177"/>
      <c r="AS438" s="177"/>
      <c r="AT438" s="177"/>
      <c r="AU438" s="177"/>
      <c r="AV438" s="177"/>
      <c r="AW438" s="177"/>
      <c r="AX438" s="177"/>
      <c r="AY438" s="177"/>
      <c r="AZ438" s="177"/>
      <c r="BA438" s="177"/>
    </row>
    <row r="439" spans="1:53" ht="12.75">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7"/>
      <c r="AL439" s="177"/>
      <c r="AM439" s="177"/>
      <c r="AN439" s="177"/>
      <c r="AO439" s="177"/>
      <c r="AP439" s="177"/>
      <c r="AQ439" s="177"/>
      <c r="AR439" s="177"/>
      <c r="AS439" s="177"/>
      <c r="AT439" s="177"/>
      <c r="AU439" s="177"/>
      <c r="AV439" s="177"/>
      <c r="AW439" s="177"/>
      <c r="AX439" s="177"/>
      <c r="AY439" s="177"/>
      <c r="AZ439" s="177"/>
      <c r="BA439" s="177"/>
    </row>
    <row r="440" spans="1:53" ht="12.75">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c r="AM440" s="177"/>
      <c r="AN440" s="177"/>
      <c r="AO440" s="177"/>
      <c r="AP440" s="177"/>
      <c r="AQ440" s="177"/>
      <c r="AR440" s="177"/>
      <c r="AS440" s="177"/>
      <c r="AT440" s="177"/>
      <c r="AU440" s="177"/>
      <c r="AV440" s="177"/>
      <c r="AW440" s="177"/>
      <c r="AX440" s="177"/>
      <c r="AY440" s="177"/>
      <c r="AZ440" s="177"/>
      <c r="BA440" s="177"/>
    </row>
    <row r="441" spans="1:53" ht="12.75">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c r="AM441" s="177"/>
      <c r="AN441" s="177"/>
      <c r="AO441" s="177"/>
      <c r="AP441" s="177"/>
      <c r="AQ441" s="177"/>
      <c r="AR441" s="177"/>
      <c r="AS441" s="177"/>
      <c r="AT441" s="177"/>
      <c r="AU441" s="177"/>
      <c r="AV441" s="177"/>
      <c r="AW441" s="177"/>
      <c r="AX441" s="177"/>
      <c r="AY441" s="177"/>
      <c r="AZ441" s="177"/>
      <c r="BA441" s="177"/>
    </row>
    <row r="442" spans="1:53" ht="12.75">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c r="AM442" s="177"/>
      <c r="AN442" s="177"/>
      <c r="AO442" s="177"/>
      <c r="AP442" s="177"/>
      <c r="AQ442" s="177"/>
      <c r="AR442" s="177"/>
      <c r="AS442" s="177"/>
      <c r="AT442" s="177"/>
      <c r="AU442" s="177"/>
      <c r="AV442" s="177"/>
      <c r="AW442" s="177"/>
      <c r="AX442" s="177"/>
      <c r="AY442" s="177"/>
      <c r="AZ442" s="177"/>
      <c r="BA442" s="177"/>
    </row>
    <row r="443" spans="1:53" ht="12.75">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7"/>
      <c r="AL443" s="177"/>
      <c r="AM443" s="177"/>
      <c r="AN443" s="177"/>
      <c r="AO443" s="177"/>
      <c r="AP443" s="177"/>
      <c r="AQ443" s="177"/>
      <c r="AR443" s="177"/>
      <c r="AS443" s="177"/>
      <c r="AT443" s="177"/>
      <c r="AU443" s="177"/>
      <c r="AV443" s="177"/>
      <c r="AW443" s="177"/>
      <c r="AX443" s="177"/>
      <c r="AY443" s="177"/>
      <c r="AZ443" s="177"/>
      <c r="BA443" s="177"/>
    </row>
    <row r="444" spans="1:53" ht="12.75">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7"/>
      <c r="AL444" s="177"/>
      <c r="AM444" s="177"/>
      <c r="AN444" s="177"/>
      <c r="AO444" s="177"/>
      <c r="AP444" s="177"/>
      <c r="AQ444" s="177"/>
      <c r="AR444" s="177"/>
      <c r="AS444" s="177"/>
      <c r="AT444" s="177"/>
      <c r="AU444" s="177"/>
      <c r="AV444" s="177"/>
      <c r="AW444" s="177"/>
      <c r="AX444" s="177"/>
      <c r="AY444" s="177"/>
      <c r="AZ444" s="177"/>
      <c r="BA444" s="177"/>
    </row>
    <row r="445" spans="1:53" ht="12.75">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7"/>
      <c r="AL445" s="177"/>
      <c r="AM445" s="177"/>
      <c r="AN445" s="177"/>
      <c r="AO445" s="177"/>
      <c r="AP445" s="177"/>
      <c r="AQ445" s="177"/>
      <c r="AR445" s="177"/>
      <c r="AS445" s="177"/>
      <c r="AT445" s="177"/>
      <c r="AU445" s="177"/>
      <c r="AV445" s="177"/>
      <c r="AW445" s="177"/>
      <c r="AX445" s="177"/>
      <c r="AY445" s="177"/>
      <c r="AZ445" s="177"/>
      <c r="BA445" s="177"/>
    </row>
    <row r="446" spans="1:53" ht="12.75">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7"/>
      <c r="AL446" s="177"/>
      <c r="AM446" s="177"/>
      <c r="AN446" s="177"/>
      <c r="AO446" s="177"/>
      <c r="AP446" s="177"/>
      <c r="AQ446" s="177"/>
      <c r="AR446" s="177"/>
      <c r="AS446" s="177"/>
      <c r="AT446" s="177"/>
      <c r="AU446" s="177"/>
      <c r="AV446" s="177"/>
      <c r="AW446" s="177"/>
      <c r="AX446" s="177"/>
      <c r="AY446" s="177"/>
      <c r="AZ446" s="177"/>
      <c r="BA446" s="177"/>
    </row>
    <row r="447" spans="1:53" ht="12.75">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7"/>
      <c r="AL447" s="177"/>
      <c r="AM447" s="177"/>
      <c r="AN447" s="177"/>
      <c r="AO447" s="177"/>
      <c r="AP447" s="177"/>
      <c r="AQ447" s="177"/>
      <c r="AR447" s="177"/>
      <c r="AS447" s="177"/>
      <c r="AT447" s="177"/>
      <c r="AU447" s="177"/>
      <c r="AV447" s="177"/>
      <c r="AW447" s="177"/>
      <c r="AX447" s="177"/>
      <c r="AY447" s="177"/>
      <c r="AZ447" s="177"/>
      <c r="BA447" s="177"/>
    </row>
    <row r="448" spans="1:53" ht="12.75">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c r="AM448" s="177"/>
      <c r="AN448" s="177"/>
      <c r="AO448" s="177"/>
      <c r="AP448" s="177"/>
      <c r="AQ448" s="177"/>
      <c r="AR448" s="177"/>
      <c r="AS448" s="177"/>
      <c r="AT448" s="177"/>
      <c r="AU448" s="177"/>
      <c r="AV448" s="177"/>
      <c r="AW448" s="177"/>
      <c r="AX448" s="177"/>
      <c r="AY448" s="177"/>
      <c r="AZ448" s="177"/>
      <c r="BA448" s="177"/>
    </row>
    <row r="449" spans="1:53" ht="12.75">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7"/>
      <c r="AL449" s="177"/>
      <c r="AM449" s="177"/>
      <c r="AN449" s="177"/>
      <c r="AO449" s="177"/>
      <c r="AP449" s="177"/>
      <c r="AQ449" s="177"/>
      <c r="AR449" s="177"/>
      <c r="AS449" s="177"/>
      <c r="AT449" s="177"/>
      <c r="AU449" s="177"/>
      <c r="AV449" s="177"/>
      <c r="AW449" s="177"/>
      <c r="AX449" s="177"/>
      <c r="AY449" s="177"/>
      <c r="AZ449" s="177"/>
      <c r="BA449" s="177"/>
    </row>
    <row r="450" spans="1:53" ht="12.75">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c r="AM450" s="177"/>
      <c r="AN450" s="177"/>
      <c r="AO450" s="177"/>
      <c r="AP450" s="177"/>
      <c r="AQ450" s="177"/>
      <c r="AR450" s="177"/>
      <c r="AS450" s="177"/>
      <c r="AT450" s="177"/>
      <c r="AU450" s="177"/>
      <c r="AV450" s="177"/>
      <c r="AW450" s="177"/>
      <c r="AX450" s="177"/>
      <c r="AY450" s="177"/>
      <c r="AZ450" s="177"/>
      <c r="BA450" s="177"/>
    </row>
    <row r="451" spans="1:53" ht="12.75">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row>
    <row r="452" spans="1:53" ht="12.75">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c r="AN452" s="177"/>
      <c r="AO452" s="177"/>
      <c r="AP452" s="177"/>
      <c r="AQ452" s="177"/>
      <c r="AR452" s="177"/>
      <c r="AS452" s="177"/>
      <c r="AT452" s="177"/>
      <c r="AU452" s="177"/>
      <c r="AV452" s="177"/>
      <c r="AW452" s="177"/>
      <c r="AX452" s="177"/>
      <c r="AY452" s="177"/>
      <c r="AZ452" s="177"/>
      <c r="BA452" s="177"/>
    </row>
    <row r="453" spans="1:53" ht="12.75">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7"/>
      <c r="AL453" s="177"/>
      <c r="AM453" s="177"/>
      <c r="AN453" s="177"/>
      <c r="AO453" s="177"/>
      <c r="AP453" s="177"/>
      <c r="AQ453" s="177"/>
      <c r="AR453" s="177"/>
      <c r="AS453" s="177"/>
      <c r="AT453" s="177"/>
      <c r="AU453" s="177"/>
      <c r="AV453" s="177"/>
      <c r="AW453" s="177"/>
      <c r="AX453" s="177"/>
      <c r="AY453" s="177"/>
      <c r="AZ453" s="177"/>
      <c r="BA453" s="177"/>
    </row>
    <row r="454" spans="1:53" ht="12.75">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c r="AM454" s="177"/>
      <c r="AN454" s="177"/>
      <c r="AO454" s="177"/>
      <c r="AP454" s="177"/>
      <c r="AQ454" s="177"/>
      <c r="AR454" s="177"/>
      <c r="AS454" s="177"/>
      <c r="AT454" s="177"/>
      <c r="AU454" s="177"/>
      <c r="AV454" s="177"/>
      <c r="AW454" s="177"/>
      <c r="AX454" s="177"/>
      <c r="AY454" s="177"/>
      <c r="AZ454" s="177"/>
      <c r="BA454" s="177"/>
    </row>
    <row r="455" spans="1:53" ht="12.75">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c r="AM455" s="177"/>
      <c r="AN455" s="177"/>
      <c r="AO455" s="177"/>
      <c r="AP455" s="177"/>
      <c r="AQ455" s="177"/>
      <c r="AR455" s="177"/>
      <c r="AS455" s="177"/>
      <c r="AT455" s="177"/>
      <c r="AU455" s="177"/>
      <c r="AV455" s="177"/>
      <c r="AW455" s="177"/>
      <c r="AX455" s="177"/>
      <c r="AY455" s="177"/>
      <c r="AZ455" s="177"/>
      <c r="BA455" s="177"/>
    </row>
    <row r="456" spans="1:53" ht="12.75">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7"/>
      <c r="AL456" s="177"/>
      <c r="AM456" s="177"/>
      <c r="AN456" s="177"/>
      <c r="AO456" s="177"/>
      <c r="AP456" s="177"/>
      <c r="AQ456" s="177"/>
      <c r="AR456" s="177"/>
      <c r="AS456" s="177"/>
      <c r="AT456" s="177"/>
      <c r="AU456" s="177"/>
      <c r="AV456" s="177"/>
      <c r="AW456" s="177"/>
      <c r="AX456" s="177"/>
      <c r="AY456" s="177"/>
      <c r="AZ456" s="177"/>
      <c r="BA456" s="177"/>
    </row>
    <row r="457" spans="1:53" ht="12.75">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c r="AM457" s="177"/>
      <c r="AN457" s="177"/>
      <c r="AO457" s="177"/>
      <c r="AP457" s="177"/>
      <c r="AQ457" s="177"/>
      <c r="AR457" s="177"/>
      <c r="AS457" s="177"/>
      <c r="AT457" s="177"/>
      <c r="AU457" s="177"/>
      <c r="AV457" s="177"/>
      <c r="AW457" s="177"/>
      <c r="AX457" s="177"/>
      <c r="AY457" s="177"/>
      <c r="AZ457" s="177"/>
      <c r="BA457" s="177"/>
    </row>
    <row r="458" spans="1:53" ht="12.75">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c r="AM458" s="177"/>
      <c r="AN458" s="177"/>
      <c r="AO458" s="177"/>
      <c r="AP458" s="177"/>
      <c r="AQ458" s="177"/>
      <c r="AR458" s="177"/>
      <c r="AS458" s="177"/>
      <c r="AT458" s="177"/>
      <c r="AU458" s="177"/>
      <c r="AV458" s="177"/>
      <c r="AW458" s="177"/>
      <c r="AX458" s="177"/>
      <c r="AY458" s="177"/>
      <c r="AZ458" s="177"/>
      <c r="BA458" s="177"/>
    </row>
    <row r="459" spans="1:53" ht="12.75">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7"/>
      <c r="AL459" s="177"/>
      <c r="AM459" s="177"/>
      <c r="AN459" s="177"/>
      <c r="AO459" s="177"/>
      <c r="AP459" s="177"/>
      <c r="AQ459" s="177"/>
      <c r="AR459" s="177"/>
      <c r="AS459" s="177"/>
      <c r="AT459" s="177"/>
      <c r="AU459" s="177"/>
      <c r="AV459" s="177"/>
      <c r="AW459" s="177"/>
      <c r="AX459" s="177"/>
      <c r="AY459" s="177"/>
      <c r="AZ459" s="177"/>
      <c r="BA459" s="177"/>
    </row>
    <row r="460" spans="1:53" ht="12.75">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7"/>
      <c r="AL460" s="177"/>
      <c r="AM460" s="177"/>
      <c r="AN460" s="177"/>
      <c r="AO460" s="177"/>
      <c r="AP460" s="177"/>
      <c r="AQ460" s="177"/>
      <c r="AR460" s="177"/>
      <c r="AS460" s="177"/>
      <c r="AT460" s="177"/>
      <c r="AU460" s="177"/>
      <c r="AV460" s="177"/>
      <c r="AW460" s="177"/>
      <c r="AX460" s="177"/>
      <c r="AY460" s="177"/>
      <c r="AZ460" s="177"/>
      <c r="BA460" s="177"/>
    </row>
    <row r="461" spans="1:53" ht="12.75">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7"/>
      <c r="AL461" s="177"/>
      <c r="AM461" s="177"/>
      <c r="AN461" s="177"/>
      <c r="AO461" s="177"/>
      <c r="AP461" s="177"/>
      <c r="AQ461" s="177"/>
      <c r="AR461" s="177"/>
      <c r="AS461" s="177"/>
      <c r="AT461" s="177"/>
      <c r="AU461" s="177"/>
      <c r="AV461" s="177"/>
      <c r="AW461" s="177"/>
      <c r="AX461" s="177"/>
      <c r="AY461" s="177"/>
      <c r="AZ461" s="177"/>
      <c r="BA461" s="177"/>
    </row>
    <row r="462" spans="1:53" ht="12.75">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7"/>
      <c r="AY462" s="177"/>
      <c r="AZ462" s="177"/>
      <c r="BA462" s="177"/>
    </row>
    <row r="463" spans="1:53" ht="12.75">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row>
    <row r="464" spans="1:53" ht="12.75">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7"/>
      <c r="AK464" s="177"/>
      <c r="AL464" s="177"/>
      <c r="AM464" s="177"/>
      <c r="AN464" s="177"/>
      <c r="AO464" s="177"/>
      <c r="AP464" s="177"/>
      <c r="AQ464" s="177"/>
      <c r="AR464" s="177"/>
      <c r="AS464" s="177"/>
      <c r="AT464" s="177"/>
      <c r="AU464" s="177"/>
      <c r="AV464" s="177"/>
      <c r="AW464" s="177"/>
      <c r="AX464" s="177"/>
      <c r="AY464" s="177"/>
      <c r="AZ464" s="177"/>
      <c r="BA464" s="177"/>
    </row>
    <row r="465" spans="1:53" ht="12.75">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7"/>
      <c r="AK465" s="177"/>
      <c r="AL465" s="177"/>
      <c r="AM465" s="177"/>
      <c r="AN465" s="177"/>
      <c r="AO465" s="177"/>
      <c r="AP465" s="177"/>
      <c r="AQ465" s="177"/>
      <c r="AR465" s="177"/>
      <c r="AS465" s="177"/>
      <c r="AT465" s="177"/>
      <c r="AU465" s="177"/>
      <c r="AV465" s="177"/>
      <c r="AW465" s="177"/>
      <c r="AX465" s="177"/>
      <c r="AY465" s="177"/>
      <c r="AZ465" s="177"/>
      <c r="BA465" s="177"/>
    </row>
    <row r="466" spans="1:53" ht="12.75">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c r="AM466" s="177"/>
      <c r="AN466" s="177"/>
      <c r="AO466" s="177"/>
      <c r="AP466" s="177"/>
      <c r="AQ466" s="177"/>
      <c r="AR466" s="177"/>
      <c r="AS466" s="177"/>
      <c r="AT466" s="177"/>
      <c r="AU466" s="177"/>
      <c r="AV466" s="177"/>
      <c r="AW466" s="177"/>
      <c r="AX466" s="177"/>
      <c r="AY466" s="177"/>
      <c r="AZ466" s="177"/>
      <c r="BA466" s="177"/>
    </row>
    <row r="467" spans="1:53" ht="12.75">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row>
    <row r="468" spans="1:53" ht="12.75">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7"/>
      <c r="AL468" s="177"/>
      <c r="AM468" s="177"/>
      <c r="AN468" s="177"/>
      <c r="AO468" s="177"/>
      <c r="AP468" s="177"/>
      <c r="AQ468" s="177"/>
      <c r="AR468" s="177"/>
      <c r="AS468" s="177"/>
      <c r="AT468" s="177"/>
      <c r="AU468" s="177"/>
      <c r="AV468" s="177"/>
      <c r="AW468" s="177"/>
      <c r="AX468" s="177"/>
      <c r="AY468" s="177"/>
      <c r="AZ468" s="177"/>
      <c r="BA468" s="177"/>
    </row>
    <row r="469" spans="1:53" ht="12.75">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c r="AM469" s="177"/>
      <c r="AN469" s="177"/>
      <c r="AO469" s="177"/>
      <c r="AP469" s="177"/>
      <c r="AQ469" s="177"/>
      <c r="AR469" s="177"/>
      <c r="AS469" s="177"/>
      <c r="AT469" s="177"/>
      <c r="AU469" s="177"/>
      <c r="AV469" s="177"/>
      <c r="AW469" s="177"/>
      <c r="AX469" s="177"/>
      <c r="AY469" s="177"/>
      <c r="AZ469" s="177"/>
      <c r="BA469" s="177"/>
    </row>
    <row r="470" spans="1:53" ht="12.75">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c r="AM470" s="177"/>
      <c r="AN470" s="177"/>
      <c r="AO470" s="177"/>
      <c r="AP470" s="177"/>
      <c r="AQ470" s="177"/>
      <c r="AR470" s="177"/>
      <c r="AS470" s="177"/>
      <c r="AT470" s="177"/>
      <c r="AU470" s="177"/>
      <c r="AV470" s="177"/>
      <c r="AW470" s="177"/>
      <c r="AX470" s="177"/>
      <c r="AY470" s="177"/>
      <c r="AZ470" s="177"/>
      <c r="BA470" s="177"/>
    </row>
  </sheetData>
  <autoFilter ref="A2:E256"/>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2009-07-14T23:48:51Z</dcterms:modified>
  <cp:category/>
  <cp:version/>
  <cp:contentType/>
  <cp:contentStatus/>
</cp:coreProperties>
</file>