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86" yWindow="1275" windowWidth="15465" windowHeight="8595" tabRatio="481" activeTab="2"/>
  </bookViews>
  <sheets>
    <sheet name="Title" sheetId="1" r:id="rId1"/>
    <sheet name="LB150 Comments" sheetId="2" r:id="rId2"/>
    <sheet name="OverView" sheetId="3" r:id="rId3"/>
    <sheet name="Revisions" sheetId="4" r:id="rId4"/>
    <sheet name="References" sheetId="5" r:id="rId5"/>
    <sheet name="LB Voters" sheetId="6" r:id="rId6"/>
  </sheets>
  <definedNames>
    <definedName name="_xlnm._FilterDatabase" localSheetId="5" hidden="1">'LB Voters'!$A$2:$E$256</definedName>
    <definedName name="_xlnm._FilterDatabase" localSheetId="1" hidden="1">'LB150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<sst xmlns="http://schemas.openxmlformats.org/spreadsheetml/2006/main" count="2623" uniqueCount="839">
  <si>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</si>
  <si>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</si>
  <si>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</si>
  <si>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</si>
  <si>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</si>
  <si>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</si>
  <si>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</si>
  <si>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</si>
  <si>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</si>
  <si>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</si>
  <si>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</si>
  <si>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</si>
  <si>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</si>
  <si>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</si>
  <si>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</si>
  <si>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</si>
  <si>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</si>
  <si>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</si>
  <si>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</si>
  <si>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</si>
  <si>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</si>
  <si>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</si>
  <si>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</si>
  <si>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</si>
  <si>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</si>
  <si>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</si>
  <si>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</si>
  <si>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</si>
  <si>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</si>
  <si>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</si>
  <si>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</si>
  <si>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</si>
  <si>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</si>
  <si>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</si>
  <si>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</si>
  <si>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</si>
  <si>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</si>
  <si>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</si>
  <si>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</si>
  <si>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</si>
  <si>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</si>
  <si>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</si>
  <si>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</si>
  <si>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</si>
  <si>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</si>
  <si>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</si>
  <si>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</si>
  <si>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</si>
  <si>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</si>
  <si>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The text should describe the interaction of this feature with the Listen Interval (cf IEEE 802.11-2007, clause 11.2.1.5 bullet k)).</t>
  </si>
  <si>
    <t>Add the text.</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</si>
  <si>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</si>
  <si>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</si>
  <si>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</si>
  <si>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</si>
  <si>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</si>
  <si>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</si>
  <si>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</si>
  <si>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</si>
  <si>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</si>
  <si>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</si>
  <si>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</si>
  <si>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</si>
  <si>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</si>
  <si>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</si>
  <si>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</si>
  <si>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</si>
  <si>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</si>
  <si>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</si>
  <si>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</si>
  <si>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</si>
  <si>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</si>
  <si>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</si>
  <si>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</si>
  <si>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</si>
  <si>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</si>
  <si>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</si>
  <si>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</si>
  <si>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</si>
  <si>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</si>
  <si>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</si>
  <si>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</si>
  <si>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</si>
  <si>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</si>
  <si>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</si>
  <si>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</si>
  <si>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</si>
  <si>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</si>
  <si>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</si>
  <si>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</si>
  <si>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</si>
  <si>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</si>
  <si>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</si>
  <si>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</si>
  <si>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</si>
  <si>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</si>
  <si>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</si>
  <si>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</si>
  <si>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</si>
  <si>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</si>
  <si>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</si>
  <si>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</si>
  <si>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</si>
  <si>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</si>
  <si>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</si>
  <si>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</si>
  <si>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</si>
  <si>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</si>
  <si>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</si>
  <si>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</si>
  <si>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</si>
  <si>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</si>
  <si>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</si>
  <si>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</si>
  <si>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</si>
  <si>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</si>
  <si>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</si>
  <si>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</si>
  <si>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</si>
  <si>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</si>
  <si>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</si>
  <si>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</si>
  <si>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</si>
  <si>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</si>
  <si>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</si>
  <si>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</si>
  <si>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</si>
  <si>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</si>
  <si>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</si>
  <si>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</si>
  <si>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</si>
  <si>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</si>
  <si>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</si>
  <si>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</si>
  <si>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</si>
  <si>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</si>
  <si>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</si>
  <si>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</si>
  <si>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</si>
  <si>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</si>
  <si>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</si>
  <si>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</si>
  <si>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</si>
  <si>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</si>
  <si>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</si>
  <si>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</si>
  <si>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</si>
  <si>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</si>
  <si>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</si>
  <si>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</si>
  <si>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</si>
  <si>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</si>
  <si>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</si>
  <si>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</si>
  <si>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</si>
  <si>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</si>
  <si>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</si>
  <si>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</si>
  <si>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</si>
  <si>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</si>
  <si>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</si>
  <si>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</si>
  <si>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</si>
  <si>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</si>
  <si>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</si>
  <si>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</si>
  <si>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</si>
  <si>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</si>
  <si>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</si>
  <si>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</si>
  <si>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</si>
  <si>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</si>
  <si>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</si>
  <si>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</si>
  <si>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</si>
  <si>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</si>
  <si>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</si>
  <si>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</si>
  <si>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</si>
  <si>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</si>
  <si>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</si>
  <si>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</si>
  <si>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</si>
  <si>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</si>
  <si>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</si>
  <si>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</si>
  <si>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</si>
  <si>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</si>
  <si>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</si>
  <si>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</si>
  <si>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</si>
  <si>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</si>
  <si>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</si>
  <si>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</si>
  <si>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</si>
  <si>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</si>
  <si>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</si>
  <si>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</si>
  <si>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</si>
  <si>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</si>
  <si>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</si>
  <si>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</si>
  <si>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</si>
  <si>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</si>
  <si>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</si>
  <si>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</si>
  <si>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</si>
  <si>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</si>
  <si>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</si>
  <si>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</si>
  <si>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</si>
  <si>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</si>
  <si>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</si>
  <si>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</si>
  <si>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</si>
  <si>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</si>
  <si>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</si>
  <si>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</si>
  <si>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</si>
  <si>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</si>
  <si>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</si>
  <si>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</si>
  <si>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</si>
  <si>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</si>
  <si>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</si>
  <si>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</si>
  <si>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</si>
  <si>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</si>
  <si>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</si>
  <si>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</si>
  <si>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</si>
  <si>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</si>
  <si>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</si>
  <si>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</si>
  <si>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</si>
  <si>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</si>
  <si>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</si>
  <si>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</si>
  <si>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</si>
  <si>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</si>
  <si>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</si>
  <si>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</si>
  <si>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</si>
  <si>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</si>
  <si>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</si>
  <si>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</si>
  <si>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</si>
  <si>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</si>
  <si>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</si>
  <si>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</si>
  <si>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</si>
  <si>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</si>
  <si>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</si>
  <si>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</si>
  <si>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</si>
  <si>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</si>
  <si>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</si>
  <si>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</si>
  <si>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</si>
  <si>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</si>
  <si>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</si>
  <si>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</si>
  <si>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</si>
  <si>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</si>
  <si>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</si>
  <si>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</si>
  <si>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</si>
  <si>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</si>
  <si>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</si>
  <si>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</si>
  <si>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</si>
  <si>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</si>
  <si>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</si>
  <si>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</si>
  <si>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</si>
  <si>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</si>
  <si>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</si>
  <si>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</si>
  <si>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</si>
  <si>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</si>
  <si>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</si>
  <si>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</si>
  <si>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</si>
  <si>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</si>
  <si>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</si>
  <si>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</si>
  <si>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</si>
  <si>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</si>
  <si>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</si>
  <si>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</si>
  <si>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</si>
  <si>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</si>
  <si>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</si>
  <si>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</si>
  <si>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</si>
  <si>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</si>
  <si>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</si>
  <si>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</si>
  <si>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</si>
  <si>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</si>
  <si>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</si>
  <si>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</si>
  <si>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</si>
  <si>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</si>
  <si>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</si>
  <si>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</si>
  <si>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</si>
  <si>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</si>
  <si>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</si>
  <si>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</si>
  <si>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</si>
  <si>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</si>
  <si>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</si>
  <si>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</si>
  <si>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</si>
  <si>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</si>
  <si>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</si>
  <si>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</si>
  <si>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</si>
  <si>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</si>
  <si>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Note - page and line numbers indicated by the commenter are swapped - comment refers to page 75, line 56</t>
  </si>
  <si>
    <t>Note - page indicated by the commenter is incorrect; comment refers to page 55, not 56.</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</si>
  <si>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</si>
  <si>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</si>
  <si>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</si>
  <si>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</si>
  <si>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</si>
  <si>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</si>
  <si>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</si>
  <si>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</si>
  <si>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</si>
  <si>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</si>
  <si>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</si>
  <si>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</si>
  <si>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</si>
  <si>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</si>
  <si>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</si>
  <si>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</si>
  <si>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</si>
  <si>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</si>
  <si>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</si>
  <si>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</si>
  <si>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</si>
  <si>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</si>
  <si>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</si>
  <si>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</si>
  <si>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</si>
  <si>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</si>
  <si>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</si>
  <si>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</si>
  <si>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</si>
  <si>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</si>
  <si>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</si>
  <si>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</si>
  <si>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</si>
  <si>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</si>
  <si>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</si>
  <si>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</si>
  <si>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</si>
  <si>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</si>
  <si>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</si>
  <si>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</si>
  <si>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</si>
  <si>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</si>
  <si>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</si>
  <si>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</si>
  <si>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</si>
  <si>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</si>
  <si>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</si>
  <si>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</si>
  <si>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</si>
  <si>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</si>
  <si>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</si>
  <si>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</si>
  <si>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</si>
  <si>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</si>
  <si>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</si>
  <si>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</si>
  <si>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</si>
  <si>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</si>
  <si>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</si>
  <si>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</si>
  <si>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</si>
  <si>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</si>
  <si>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</si>
  <si>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</si>
  <si>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</si>
  <si>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</si>
  <si>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</si>
  <si>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</si>
  <si>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</si>
  <si>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</si>
  <si>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</si>
  <si>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</si>
  <si>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</si>
  <si>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</si>
  <si>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</si>
  <si>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</si>
  <si>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</si>
  <si>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</si>
  <si>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</si>
  <si>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</si>
  <si>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</si>
  <si>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</si>
  <si>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</si>
  <si>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</si>
  <si>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</si>
  <si>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</si>
  <si>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</si>
  <si>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</si>
  <si>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</si>
  <si>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</si>
  <si>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</si>
  <si>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</si>
  <si>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</si>
  <si>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</si>
  <si>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</si>
  <si>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</si>
  <si>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</si>
  <si>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</si>
  <si>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</si>
  <si>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</si>
  <si>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</si>
  <si>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</si>
  <si>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</si>
  <si>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</si>
  <si>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</si>
  <si>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</si>
  <si>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</si>
  <si>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</si>
  <si>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</si>
  <si>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</si>
  <si>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</si>
  <si>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</si>
  <si>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</si>
  <si>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</si>
  <si>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</si>
  <si>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</si>
  <si>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</si>
  <si>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</si>
  <si>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</si>
  <si>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</si>
  <si>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</si>
  <si>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</si>
  <si>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</si>
  <si>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</si>
  <si>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</si>
  <si>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</si>
  <si>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</si>
  <si>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</si>
  <si>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</si>
  <si>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</si>
  <si>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</si>
  <si>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</si>
  <si>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</si>
  <si>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</si>
  <si>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</si>
  <si>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</si>
  <si>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</si>
  <si>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</si>
  <si>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</si>
  <si>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</si>
  <si>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</si>
  <si>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</si>
  <si>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</si>
  <si>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</si>
  <si>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</si>
  <si>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</si>
  <si>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</si>
  <si>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</si>
  <si>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</si>
  <si>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</si>
  <si>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</si>
  <si>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</si>
  <si>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</si>
  <si>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</si>
  <si>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</si>
  <si>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</si>
  <si>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</si>
  <si>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</si>
  <si>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</si>
  <si>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</si>
  <si>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</si>
  <si>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</si>
  <si>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</si>
  <si>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</si>
  <si>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</si>
  <si>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</si>
  <si>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</si>
  <si>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</si>
  <si>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</si>
  <si>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</si>
  <si>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</si>
  <si>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</si>
  <si>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</si>
  <si>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</si>
  <si>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</si>
  <si>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</si>
  <si>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</si>
  <si>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</si>
  <si>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</si>
  <si>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</si>
  <si>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</si>
  <si>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</si>
  <si>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</si>
  <si>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</si>
  <si>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</si>
  <si>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</si>
  <si>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</si>
  <si>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</si>
  <si>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</si>
  <si>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</si>
  <si>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</si>
  <si>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</si>
  <si>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</si>
  <si>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</si>
  <si>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</si>
  <si>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</si>
  <si>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</si>
  <si>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</si>
  <si>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</si>
  <si>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</si>
  <si>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</si>
  <si>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</si>
  <si>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</si>
  <si>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</si>
  <si>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</si>
  <si>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</si>
  <si>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</si>
  <si>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</si>
  <si>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</si>
  <si>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</si>
  <si>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</si>
  <si>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</si>
  <si>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</si>
  <si>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</si>
  <si>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</si>
  <si>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</si>
  <si>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</si>
  <si>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</si>
  <si>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</si>
  <si>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</si>
  <si>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</si>
  <si>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</si>
  <si>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</si>
  <si>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</si>
  <si>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</si>
  <si>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</si>
  <si>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</si>
  <si>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</si>
  <si>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</si>
  <si>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</si>
  <si>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</si>
  <si>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</si>
  <si>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</si>
  <si>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</si>
  <si>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</si>
  <si>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</si>
  <si>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</si>
  <si>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</si>
  <si>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</si>
  <si>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</si>
  <si>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</si>
  <si>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</si>
  <si>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</si>
  <si>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</si>
  <si>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</si>
  <si>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</si>
  <si>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</si>
  <si>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</si>
  <si>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</si>
  <si>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</si>
  <si>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</si>
  <si>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</si>
  <si>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</si>
  <si>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</si>
  <si>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</si>
  <si>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</si>
  <si>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</si>
  <si>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</si>
  <si>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</si>
  <si>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</si>
  <si>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</si>
  <si>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</si>
  <si>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</si>
  <si>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</si>
  <si>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</si>
  <si>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</si>
  <si>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</si>
  <si>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</si>
  <si>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</si>
  <si>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</si>
  <si>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</si>
  <si>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</si>
  <si>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</si>
  <si>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</si>
  <si>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</si>
  <si>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</si>
  <si>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</si>
  <si>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</si>
  <si>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</si>
  <si>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</si>
  <si>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</si>
  <si>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</si>
  <si>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</si>
  <si>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</si>
  <si>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</si>
  <si>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</si>
  <si>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</si>
  <si>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</si>
  <si>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</si>
  <si>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</si>
  <si>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</si>
  <si>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</si>
  <si>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</si>
  <si>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</si>
  <si>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</si>
  <si>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</si>
  <si>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</si>
  <si>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</si>
  <si>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</si>
  <si>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</si>
  <si>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</si>
  <si>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</si>
  <si>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</si>
  <si>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</si>
  <si>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</si>
  <si>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</si>
  <si>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</si>
  <si>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</si>
  <si>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</si>
  <si>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</si>
  <si>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</si>
  <si>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</si>
  <si>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</si>
  <si>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</si>
  <si>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</si>
  <si>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</si>
  <si>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</si>
  <si>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Implemented editorial comments</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</si>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</sst>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s>
  <fills count="11">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color indexed="63"/>
      </left>
      <right style="thin"/>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xf>
    <xf numFmtId="0" fontId="0" fillId="0" borderId="0" xfId="0"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23" fillId="0" borderId="0" xfId="0" applyFont="1" applyAlignment="1">
      <alignment wrapText="1"/>
    </xf>
    <xf numFmtId="0" fontId="0" fillId="0" borderId="19" xfId="20"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10" borderId="2" xfId="0" applyFont="1" applyFill="1" applyBorder="1" applyAlignment="1">
      <alignment horizontal="left" vertical="top" wrapText="1"/>
    </xf>
    <xf numFmtId="0" fontId="0" fillId="0" borderId="2"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strRef>
          </c:cat>
          <c:val>
            <c:numRef>
              <c:f>OverView!$B$28:$B$39</c:f>
              <c:numCache/>
            </c:numRef>
          </c:val>
          <c:shape val="box"/>
        </c:ser>
        <c:shape val="box"/>
        <c:axId val="26885576"/>
        <c:axId val="40643593"/>
      </c:bar3DChart>
      <c:catAx>
        <c:axId val="26885576"/>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0643593"/>
        <c:crosses val="autoZero"/>
        <c:auto val="1"/>
        <c:lblOffset val="100"/>
        <c:tickLblSkip val="1"/>
        <c:noMultiLvlLbl val="0"/>
      </c:catAx>
      <c:valAx>
        <c:axId val="40643593"/>
        <c:scaling>
          <c:orientation val="minMax"/>
        </c:scaling>
        <c:axPos val="l"/>
        <c:majorGridlines/>
        <c:delete val="0"/>
        <c:numFmt formatCode="General" sourceLinked="1"/>
        <c:majorTickMark val="out"/>
        <c:minorTickMark val="none"/>
        <c:tickLblPos val="nextTo"/>
        <c:crossAx val="2688557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4"/>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7"/>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8"/>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8" sqref="P18"/>
    </sheetView>
  </sheetViews>
  <sheetFormatPr defaultColWidth="9.140625" defaultRowHeight="12.75"/>
  <cols>
    <col min="1" max="1" width="11.28125" style="2" customWidth="1"/>
    <col min="2" max="16384" width="9.140625" style="2" customWidth="1"/>
  </cols>
  <sheetData>
    <row r="1" ht="18.75">
      <c r="B1" s="1" t="s">
        <v>648</v>
      </c>
    </row>
    <row r="2" ht="18.75">
      <c r="B2" s="1" t="s">
        <v>671</v>
      </c>
    </row>
    <row r="3" spans="1:2" ht="18.75">
      <c r="A3" s="2" t="s">
        <v>773</v>
      </c>
      <c r="B3" s="1" t="s">
        <v>323</v>
      </c>
    </row>
    <row r="4" spans="1:6" ht="18.75">
      <c r="A4" s="2" t="s">
        <v>647</v>
      </c>
      <c r="B4" s="11" t="s">
        <v>324</v>
      </c>
      <c r="F4" s="7"/>
    </row>
    <row r="5" s="3" customFormat="1" ht="16.5" thickBot="1"/>
    <row r="6" spans="1:2" s="4" customFormat="1" ht="15.75">
      <c r="A6" s="4" t="s">
        <v>650</v>
      </c>
      <c r="B6" s="100" t="s">
        <v>816</v>
      </c>
    </row>
    <row r="7" spans="1:2" ht="15.75">
      <c r="A7" s="2" t="s">
        <v>663</v>
      </c>
      <c r="B7" s="8" t="s">
        <v>324</v>
      </c>
    </row>
    <row r="8" spans="1:9" ht="15.75">
      <c r="A8" s="2" t="s">
        <v>651</v>
      </c>
      <c r="B8" s="2" t="s">
        <v>645</v>
      </c>
      <c r="C8" s="8"/>
      <c r="D8" s="8"/>
      <c r="E8" s="8"/>
      <c r="F8" s="8"/>
      <c r="G8" s="8"/>
      <c r="H8" s="8"/>
      <c r="I8" s="8"/>
    </row>
    <row r="9" spans="2:9" ht="15.75">
      <c r="B9" s="2" t="s">
        <v>646</v>
      </c>
      <c r="C9" s="8"/>
      <c r="D9" s="8"/>
      <c r="E9" s="8"/>
      <c r="F9" s="8"/>
      <c r="G9" s="8"/>
      <c r="H9" s="8"/>
      <c r="I9" s="8"/>
    </row>
    <row r="10" spans="3:9" ht="15.75">
      <c r="C10" s="8"/>
      <c r="D10" s="8"/>
      <c r="E10" s="8"/>
      <c r="F10" s="8"/>
      <c r="G10" s="8"/>
      <c r="H10" s="8"/>
      <c r="I10" s="8"/>
    </row>
    <row r="11" ht="15.75">
      <c r="A11" s="2" t="s">
        <v>649</v>
      </c>
    </row>
    <row r="23" spans="1:5" ht="15.75" customHeight="1">
      <c r="A23" s="6"/>
      <c r="B23" s="172"/>
      <c r="C23" s="172"/>
      <c r="D23" s="172"/>
      <c r="E23" s="172"/>
    </row>
    <row r="24" spans="1:5" ht="15.75" customHeight="1">
      <c r="A24" s="4"/>
      <c r="B24" s="5"/>
      <c r="C24" s="5"/>
      <c r="D24" s="5"/>
      <c r="E24" s="5"/>
    </row>
    <row r="25" spans="1:5" ht="15.75" customHeight="1">
      <c r="A25" s="4"/>
      <c r="B25" s="171"/>
      <c r="C25" s="171"/>
      <c r="D25" s="171"/>
      <c r="E25" s="171"/>
    </row>
    <row r="26" spans="1:5" ht="15.75" customHeight="1">
      <c r="A26" s="4"/>
      <c r="B26" s="5"/>
      <c r="C26" s="5"/>
      <c r="D26" s="5"/>
      <c r="E26" s="5"/>
    </row>
    <row r="27" spans="1:5" ht="15.75" customHeight="1">
      <c r="A27" s="4"/>
      <c r="B27" s="171"/>
      <c r="C27" s="171"/>
      <c r="D27" s="171"/>
      <c r="E27" s="171"/>
    </row>
    <row r="28" spans="2:5" ht="15.75" customHeight="1">
      <c r="B28" s="171"/>
      <c r="C28" s="171"/>
      <c r="D28" s="171"/>
      <c r="E28" s="171"/>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workbookViewId="0" topLeftCell="A1">
      <selection activeCell="K2" sqref="K2"/>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5" customWidth="1"/>
    <col min="20" max="20" width="5.00390625" style="36" customWidth="1"/>
    <col min="21" max="16384" width="27.00390625" style="36" customWidth="1"/>
  </cols>
  <sheetData>
    <row r="1" spans="1:20" ht="36" customHeight="1">
      <c r="A1" s="37" t="s">
        <v>777</v>
      </c>
      <c r="B1" s="38" t="s">
        <v>678</v>
      </c>
      <c r="C1" s="48" t="s">
        <v>679</v>
      </c>
      <c r="D1" s="35" t="s">
        <v>790</v>
      </c>
      <c r="E1" s="35" t="s">
        <v>791</v>
      </c>
      <c r="F1" s="39" t="s">
        <v>792</v>
      </c>
      <c r="G1" s="39" t="s">
        <v>793</v>
      </c>
      <c r="H1" s="40" t="s">
        <v>680</v>
      </c>
      <c r="I1" s="41" t="s">
        <v>681</v>
      </c>
      <c r="J1" s="42" t="s">
        <v>682</v>
      </c>
      <c r="K1" s="39" t="s">
        <v>685</v>
      </c>
      <c r="L1" s="39" t="s">
        <v>668</v>
      </c>
      <c r="M1" s="39" t="s">
        <v>797</v>
      </c>
      <c r="N1" s="39" t="s">
        <v>662</v>
      </c>
      <c r="O1" s="39" t="s">
        <v>674</v>
      </c>
      <c r="P1" s="39" t="s">
        <v>683</v>
      </c>
      <c r="Q1" s="39" t="s">
        <v>794</v>
      </c>
      <c r="R1" s="39" t="s">
        <v>785</v>
      </c>
      <c r="S1" s="133" t="s">
        <v>652</v>
      </c>
      <c r="T1" s="39" t="s">
        <v>655</v>
      </c>
    </row>
    <row r="2" spans="1:20" ht="25.5">
      <c r="A2" s="173">
        <v>2</v>
      </c>
      <c r="B2" s="45" t="s">
        <v>568</v>
      </c>
      <c r="C2" s="95" t="s">
        <v>593</v>
      </c>
      <c r="D2" s="95" t="s">
        <v>569</v>
      </c>
      <c r="E2" s="95" t="s">
        <v>753</v>
      </c>
      <c r="F2" s="96" t="s">
        <v>828</v>
      </c>
      <c r="G2" s="96" t="s">
        <v>824</v>
      </c>
      <c r="H2" s="105" t="s">
        <v>570</v>
      </c>
      <c r="I2" s="105" t="s">
        <v>571</v>
      </c>
      <c r="J2" s="45"/>
      <c r="K2" s="46"/>
      <c r="L2" s="46"/>
      <c r="M2" s="46"/>
      <c r="N2" s="46"/>
      <c r="O2" s="46"/>
      <c r="P2" s="46"/>
      <c r="Q2" s="46"/>
      <c r="R2" s="46"/>
      <c r="S2" s="129"/>
      <c r="T2" s="46"/>
    </row>
    <row r="3" spans="1:20" ht="89.25">
      <c r="A3" s="173">
        <v>3</v>
      </c>
      <c r="B3" s="45" t="s">
        <v>637</v>
      </c>
      <c r="C3" s="97" t="s">
        <v>572</v>
      </c>
      <c r="D3" s="97" t="s">
        <v>704</v>
      </c>
      <c r="E3" s="97" t="s">
        <v>813</v>
      </c>
      <c r="F3" s="98" t="s">
        <v>819</v>
      </c>
      <c r="G3" s="98" t="s">
        <v>824</v>
      </c>
      <c r="H3" s="99" t="s">
        <v>573</v>
      </c>
      <c r="I3" s="99" t="s">
        <v>574</v>
      </c>
      <c r="J3" s="45"/>
      <c r="K3" s="102"/>
      <c r="L3" s="46"/>
      <c r="M3" s="46"/>
      <c r="N3" s="46"/>
      <c r="O3" s="46"/>
      <c r="P3" s="46" t="s">
        <v>319</v>
      </c>
      <c r="Q3" s="46"/>
      <c r="R3" s="46"/>
      <c r="S3" s="129"/>
      <c r="T3" s="46"/>
    </row>
    <row r="4" spans="1:20" ht="63.75">
      <c r="A4" s="173">
        <v>4</v>
      </c>
      <c r="B4" s="45" t="s">
        <v>637</v>
      </c>
      <c r="C4" s="97" t="s">
        <v>572</v>
      </c>
      <c r="D4" s="97" t="s">
        <v>704</v>
      </c>
      <c r="E4" s="97" t="s">
        <v>700</v>
      </c>
      <c r="F4" s="98" t="s">
        <v>828</v>
      </c>
      <c r="G4" s="98" t="s">
        <v>824</v>
      </c>
      <c r="H4" s="99" t="s">
        <v>575</v>
      </c>
      <c r="I4" s="99" t="s">
        <v>576</v>
      </c>
      <c r="J4" s="45"/>
      <c r="K4" s="102"/>
      <c r="L4" s="46"/>
      <c r="M4" s="46"/>
      <c r="N4" s="46"/>
      <c r="O4" s="46"/>
      <c r="P4" s="46"/>
      <c r="Q4" s="46"/>
      <c r="R4" s="46"/>
      <c r="S4" s="129"/>
      <c r="T4" s="46"/>
    </row>
    <row r="5" spans="1:20" ht="102">
      <c r="A5" s="173">
        <v>5</v>
      </c>
      <c r="B5" s="45" t="s">
        <v>637</v>
      </c>
      <c r="C5" s="97" t="s">
        <v>572</v>
      </c>
      <c r="D5" s="97" t="s">
        <v>704</v>
      </c>
      <c r="E5" s="97" t="s">
        <v>730</v>
      </c>
      <c r="F5" s="98" t="s">
        <v>819</v>
      </c>
      <c r="G5" s="98" t="s">
        <v>824</v>
      </c>
      <c r="H5" s="99" t="s">
        <v>577</v>
      </c>
      <c r="I5" s="99" t="s">
        <v>578</v>
      </c>
      <c r="J5" s="174"/>
      <c r="K5" s="175"/>
      <c r="L5" s="175"/>
      <c r="M5" s="175"/>
      <c r="N5" s="46"/>
      <c r="O5" s="46"/>
      <c r="P5" s="46" t="s">
        <v>319</v>
      </c>
      <c r="Q5" s="46"/>
      <c r="R5" s="46"/>
      <c r="S5" s="129"/>
      <c r="T5" s="46"/>
    </row>
    <row r="6" spans="1:20" ht="229.5">
      <c r="A6" s="173">
        <v>6</v>
      </c>
      <c r="B6" s="45" t="s">
        <v>637</v>
      </c>
      <c r="C6" s="97" t="s">
        <v>579</v>
      </c>
      <c r="D6" s="97" t="s">
        <v>721</v>
      </c>
      <c r="E6" s="97" t="s">
        <v>604</v>
      </c>
      <c r="F6" s="98" t="s">
        <v>819</v>
      </c>
      <c r="G6" s="98" t="s">
        <v>824</v>
      </c>
      <c r="H6" s="99" t="s">
        <v>580</v>
      </c>
      <c r="I6" s="99" t="s">
        <v>581</v>
      </c>
      <c r="J6" s="46"/>
      <c r="K6" s="46"/>
      <c r="L6" s="46"/>
      <c r="M6" s="46"/>
      <c r="N6" s="46"/>
      <c r="O6" s="46"/>
      <c r="P6" s="46" t="s">
        <v>809</v>
      </c>
      <c r="Q6" s="46"/>
      <c r="R6" s="46"/>
      <c r="S6" s="129"/>
      <c r="T6" s="46"/>
    </row>
    <row r="7" spans="1:20" ht="38.25">
      <c r="A7" s="173">
        <v>7</v>
      </c>
      <c r="B7" s="45" t="s">
        <v>637</v>
      </c>
      <c r="C7" s="97" t="s">
        <v>579</v>
      </c>
      <c r="D7" s="97" t="s">
        <v>721</v>
      </c>
      <c r="E7" s="97" t="s">
        <v>604</v>
      </c>
      <c r="F7" s="98" t="s">
        <v>828</v>
      </c>
      <c r="G7" s="98" t="s">
        <v>824</v>
      </c>
      <c r="H7" s="99" t="s">
        <v>582</v>
      </c>
      <c r="I7" s="99" t="s">
        <v>583</v>
      </c>
      <c r="J7" s="46"/>
      <c r="K7" s="46"/>
      <c r="L7" s="46"/>
      <c r="M7" s="46"/>
      <c r="N7" s="46"/>
      <c r="O7" s="46"/>
      <c r="P7" s="46"/>
      <c r="Q7" s="46"/>
      <c r="R7" s="46"/>
      <c r="S7" s="129"/>
      <c r="T7" s="46"/>
    </row>
    <row r="8" spans="1:20" ht="89.25">
      <c r="A8" s="173">
        <v>8</v>
      </c>
      <c r="B8" s="45" t="s">
        <v>637</v>
      </c>
      <c r="C8" s="97" t="s">
        <v>731</v>
      </c>
      <c r="D8" s="97" t="s">
        <v>601</v>
      </c>
      <c r="E8" s="97" t="s">
        <v>617</v>
      </c>
      <c r="F8" s="98" t="s">
        <v>819</v>
      </c>
      <c r="G8" s="98" t="s">
        <v>824</v>
      </c>
      <c r="H8" s="99" t="s">
        <v>573</v>
      </c>
      <c r="I8" s="99" t="s">
        <v>584</v>
      </c>
      <c r="J8" s="46"/>
      <c r="K8" s="46"/>
      <c r="L8" s="46"/>
      <c r="M8" s="46"/>
      <c r="N8" s="46"/>
      <c r="O8" s="46"/>
      <c r="P8" s="46" t="s">
        <v>319</v>
      </c>
      <c r="Q8" s="46"/>
      <c r="R8" s="46"/>
      <c r="S8" s="129"/>
      <c r="T8" s="46"/>
    </row>
    <row r="9" spans="1:20" ht="178.5">
      <c r="A9" s="173">
        <v>9</v>
      </c>
      <c r="B9" s="46" t="s">
        <v>612</v>
      </c>
      <c r="C9" s="95" t="s">
        <v>829</v>
      </c>
      <c r="D9" s="95" t="s">
        <v>735</v>
      </c>
      <c r="E9" s="95" t="s">
        <v>826</v>
      </c>
      <c r="F9" s="96" t="s">
        <v>819</v>
      </c>
      <c r="G9" s="96" t="s">
        <v>824</v>
      </c>
      <c r="H9" s="105" t="s">
        <v>330</v>
      </c>
      <c r="I9" s="105" t="s">
        <v>331</v>
      </c>
      <c r="J9" s="46"/>
      <c r="K9" s="46"/>
      <c r="L9" s="46">
        <v>9</v>
      </c>
      <c r="M9" s="46"/>
      <c r="N9" s="102"/>
      <c r="O9" s="46"/>
      <c r="P9" s="46" t="s">
        <v>643</v>
      </c>
      <c r="Q9" s="46"/>
      <c r="R9" s="46"/>
      <c r="S9" s="129"/>
      <c r="T9" s="46"/>
    </row>
    <row r="10" spans="1:20" ht="38.25">
      <c r="A10" s="173">
        <v>10</v>
      </c>
      <c r="B10" s="46" t="s">
        <v>612</v>
      </c>
      <c r="C10" s="97" t="s">
        <v>708</v>
      </c>
      <c r="D10" s="97" t="s">
        <v>712</v>
      </c>
      <c r="E10" s="97" t="s">
        <v>709</v>
      </c>
      <c r="F10" s="98" t="s">
        <v>828</v>
      </c>
      <c r="G10" s="98" t="s">
        <v>824</v>
      </c>
      <c r="H10" s="99" t="s">
        <v>332</v>
      </c>
      <c r="I10" s="99" t="s">
        <v>333</v>
      </c>
      <c r="J10" s="46"/>
      <c r="K10" s="46"/>
      <c r="L10" s="46">
        <v>10</v>
      </c>
      <c r="M10" s="46"/>
      <c r="N10" s="102"/>
      <c r="O10" s="46"/>
      <c r="P10" s="46"/>
      <c r="Q10" s="46"/>
      <c r="R10" s="46"/>
      <c r="S10" s="129"/>
      <c r="T10" s="46"/>
    </row>
    <row r="11" spans="1:20" ht="154.5">
      <c r="A11" s="173">
        <v>11</v>
      </c>
      <c r="B11" s="46" t="s">
        <v>612</v>
      </c>
      <c r="C11" s="97" t="s">
        <v>701</v>
      </c>
      <c r="D11" s="97" t="s">
        <v>706</v>
      </c>
      <c r="E11" s="97" t="s">
        <v>706</v>
      </c>
      <c r="F11" s="98" t="s">
        <v>819</v>
      </c>
      <c r="G11" s="98" t="s">
        <v>824</v>
      </c>
      <c r="H11" s="99" t="s">
        <v>334</v>
      </c>
      <c r="I11" s="99" t="s">
        <v>335</v>
      </c>
      <c r="J11" s="46"/>
      <c r="K11" s="46"/>
      <c r="L11" s="46"/>
      <c r="M11" s="46"/>
      <c r="N11" s="102"/>
      <c r="O11" s="46"/>
      <c r="P11" s="46" t="s">
        <v>806</v>
      </c>
      <c r="Q11" s="46"/>
      <c r="R11" s="46"/>
      <c r="S11" s="129"/>
      <c r="T11" s="46"/>
    </row>
    <row r="12" spans="1:20" ht="51">
      <c r="A12" s="173">
        <v>12</v>
      </c>
      <c r="B12" s="46" t="s">
        <v>612</v>
      </c>
      <c r="C12" s="97" t="s">
        <v>336</v>
      </c>
      <c r="D12" s="97" t="s">
        <v>831</v>
      </c>
      <c r="E12" s="97" t="s">
        <v>723</v>
      </c>
      <c r="F12" s="98" t="s">
        <v>828</v>
      </c>
      <c r="G12" s="98" t="s">
        <v>824</v>
      </c>
      <c r="H12" s="99" t="s">
        <v>337</v>
      </c>
      <c r="I12" s="99" t="s">
        <v>338</v>
      </c>
      <c r="J12" s="46"/>
      <c r="K12" s="46"/>
      <c r="L12" s="46"/>
      <c r="M12" s="46"/>
      <c r="N12" s="102"/>
      <c r="O12" s="46"/>
      <c r="P12" s="46"/>
      <c r="Q12" s="46"/>
      <c r="R12" s="46"/>
      <c r="S12" s="129"/>
      <c r="T12" s="46"/>
    </row>
    <row r="13" spans="1:20" ht="114.75">
      <c r="A13" s="173">
        <v>13</v>
      </c>
      <c r="B13" s="46" t="s">
        <v>612</v>
      </c>
      <c r="C13" s="97" t="s">
        <v>339</v>
      </c>
      <c r="D13" s="97" t="s">
        <v>750</v>
      </c>
      <c r="E13" s="97" t="s">
        <v>592</v>
      </c>
      <c r="F13" s="98" t="s">
        <v>828</v>
      </c>
      <c r="G13" s="98" t="s">
        <v>824</v>
      </c>
      <c r="H13" s="99" t="s">
        <v>340</v>
      </c>
      <c r="I13" s="99" t="s">
        <v>341</v>
      </c>
      <c r="J13" s="46"/>
      <c r="K13" s="101"/>
      <c r="L13" s="46"/>
      <c r="M13" s="46"/>
      <c r="N13" s="101"/>
      <c r="O13" s="46"/>
      <c r="P13" s="46"/>
      <c r="Q13" s="46"/>
      <c r="R13" s="46"/>
      <c r="S13" s="129"/>
      <c r="T13" s="46"/>
    </row>
    <row r="14" spans="1:20" ht="76.5">
      <c r="A14" s="173">
        <v>14</v>
      </c>
      <c r="B14" s="46" t="s">
        <v>612</v>
      </c>
      <c r="C14" s="97" t="s">
        <v>342</v>
      </c>
      <c r="D14" s="97" t="s">
        <v>343</v>
      </c>
      <c r="E14" s="97" t="s">
        <v>749</v>
      </c>
      <c r="F14" s="98" t="s">
        <v>828</v>
      </c>
      <c r="G14" s="98" t="s">
        <v>824</v>
      </c>
      <c r="H14" s="99" t="s">
        <v>344</v>
      </c>
      <c r="I14" s="99" t="s">
        <v>345</v>
      </c>
      <c r="J14" s="46"/>
      <c r="K14" s="46"/>
      <c r="L14" s="46"/>
      <c r="M14" s="46"/>
      <c r="N14" s="101"/>
      <c r="O14" s="46"/>
      <c r="P14" s="46"/>
      <c r="Q14" s="46"/>
      <c r="R14" s="46"/>
      <c r="S14" s="129"/>
      <c r="T14" s="46"/>
    </row>
    <row r="15" spans="1:20" ht="38.25">
      <c r="A15" s="173">
        <v>15</v>
      </c>
      <c r="B15" s="46" t="s">
        <v>612</v>
      </c>
      <c r="C15" s="97" t="s">
        <v>346</v>
      </c>
      <c r="D15" s="97" t="s">
        <v>734</v>
      </c>
      <c r="E15" s="97" t="s">
        <v>697</v>
      </c>
      <c r="F15" s="98" t="s">
        <v>828</v>
      </c>
      <c r="G15" s="98" t="s">
        <v>824</v>
      </c>
      <c r="H15" s="99" t="s">
        <v>710</v>
      </c>
      <c r="I15" s="99" t="s">
        <v>347</v>
      </c>
      <c r="J15" s="46"/>
      <c r="K15" s="101"/>
      <c r="L15" s="46"/>
      <c r="M15" s="46"/>
      <c r="N15" s="46"/>
      <c r="O15" s="46"/>
      <c r="P15" s="46"/>
      <c r="Q15" s="46"/>
      <c r="R15" s="46"/>
      <c r="S15" s="129"/>
      <c r="T15" s="46"/>
    </row>
    <row r="16" spans="1:20" ht="38.25">
      <c r="A16" s="173">
        <v>16</v>
      </c>
      <c r="B16" s="46" t="s">
        <v>612</v>
      </c>
      <c r="C16" s="97" t="s">
        <v>348</v>
      </c>
      <c r="D16" s="97" t="s">
        <v>817</v>
      </c>
      <c r="E16" s="97" t="s">
        <v>729</v>
      </c>
      <c r="F16" s="98" t="s">
        <v>828</v>
      </c>
      <c r="G16" s="98" t="s">
        <v>824</v>
      </c>
      <c r="H16" s="99" t="s">
        <v>349</v>
      </c>
      <c r="I16" s="99" t="s">
        <v>350</v>
      </c>
      <c r="J16" s="46"/>
      <c r="K16" s="121"/>
      <c r="L16" s="46"/>
      <c r="M16" s="46"/>
      <c r="N16" s="46"/>
      <c r="O16" s="46"/>
      <c r="P16" s="46"/>
      <c r="Q16" s="46"/>
      <c r="R16" s="46"/>
      <c r="S16" s="129"/>
      <c r="T16" s="46"/>
    </row>
    <row r="17" spans="1:20" ht="51">
      <c r="A17" s="173">
        <v>17</v>
      </c>
      <c r="B17" s="46" t="s">
        <v>612</v>
      </c>
      <c r="C17" s="97" t="s">
        <v>351</v>
      </c>
      <c r="D17" s="97" t="s">
        <v>640</v>
      </c>
      <c r="E17" s="97" t="s">
        <v>697</v>
      </c>
      <c r="F17" s="98" t="s">
        <v>828</v>
      </c>
      <c r="G17" s="98" t="s">
        <v>824</v>
      </c>
      <c r="H17" s="99" t="s">
        <v>352</v>
      </c>
      <c r="I17" s="99" t="s">
        <v>353</v>
      </c>
      <c r="J17" s="108"/>
      <c r="K17" s="108"/>
      <c r="L17" s="46"/>
      <c r="M17" s="46"/>
      <c r="N17" s="46"/>
      <c r="O17" s="46"/>
      <c r="P17" s="46"/>
      <c r="Q17" s="46"/>
      <c r="R17" s="46"/>
      <c r="S17" s="129"/>
      <c r="T17" s="46"/>
    </row>
    <row r="18" spans="1:20" ht="25.5">
      <c r="A18" s="173">
        <v>18</v>
      </c>
      <c r="B18" s="46" t="s">
        <v>612</v>
      </c>
      <c r="C18" s="97" t="s">
        <v>354</v>
      </c>
      <c r="D18" s="97" t="s">
        <v>634</v>
      </c>
      <c r="E18" s="97" t="s">
        <v>826</v>
      </c>
      <c r="F18" s="98" t="s">
        <v>828</v>
      </c>
      <c r="G18" s="98" t="s">
        <v>824</v>
      </c>
      <c r="H18" s="99" t="s">
        <v>355</v>
      </c>
      <c r="I18" s="99" t="s">
        <v>356</v>
      </c>
      <c r="J18" s="108"/>
      <c r="K18" s="108"/>
      <c r="L18" s="46"/>
      <c r="M18" s="46"/>
      <c r="N18" s="46"/>
      <c r="O18" s="46"/>
      <c r="P18" s="46"/>
      <c r="Q18" s="46"/>
      <c r="R18" s="46"/>
      <c r="S18" s="129"/>
      <c r="T18" s="46"/>
    </row>
    <row r="19" spans="1:20" ht="89.25">
      <c r="A19" s="173">
        <v>19</v>
      </c>
      <c r="B19" s="46" t="s">
        <v>612</v>
      </c>
      <c r="C19" s="97" t="s">
        <v>357</v>
      </c>
      <c r="D19" s="97" t="s">
        <v>740</v>
      </c>
      <c r="E19" s="97" t="s">
        <v>719</v>
      </c>
      <c r="F19" s="98" t="s">
        <v>828</v>
      </c>
      <c r="G19" s="98" t="s">
        <v>824</v>
      </c>
      <c r="H19" s="99" t="s">
        <v>358</v>
      </c>
      <c r="I19" s="99" t="s">
        <v>359</v>
      </c>
      <c r="J19" s="108"/>
      <c r="K19" s="46"/>
      <c r="L19" s="46"/>
      <c r="M19" s="46"/>
      <c r="N19" s="46"/>
      <c r="O19" s="46"/>
      <c r="P19" s="46"/>
      <c r="Q19" s="46"/>
      <c r="R19" s="46"/>
      <c r="S19" s="129"/>
      <c r="T19" s="46"/>
    </row>
    <row r="20" spans="1:20" ht="25.5">
      <c r="A20" s="173">
        <v>20</v>
      </c>
      <c r="B20" s="46" t="s">
        <v>612</v>
      </c>
      <c r="C20" s="97" t="s">
        <v>360</v>
      </c>
      <c r="D20" s="97" t="s">
        <v>591</v>
      </c>
      <c r="E20" s="97" t="s">
        <v>831</v>
      </c>
      <c r="F20" s="98" t="s">
        <v>828</v>
      </c>
      <c r="G20" s="98" t="s">
        <v>824</v>
      </c>
      <c r="H20" s="99" t="s">
        <v>361</v>
      </c>
      <c r="I20" s="99" t="s">
        <v>362</v>
      </c>
      <c r="J20" s="46"/>
      <c r="K20" s="46"/>
      <c r="L20" s="46"/>
      <c r="M20" s="46"/>
      <c r="N20" s="46"/>
      <c r="O20" s="46"/>
      <c r="P20" s="46"/>
      <c r="Q20" s="46"/>
      <c r="R20" s="46"/>
      <c r="S20" s="129"/>
      <c r="T20" s="46"/>
    </row>
    <row r="21" spans="1:20" ht="25.5">
      <c r="A21" s="173">
        <v>21</v>
      </c>
      <c r="B21" s="46" t="s">
        <v>612</v>
      </c>
      <c r="C21" s="97" t="s">
        <v>745</v>
      </c>
      <c r="D21" s="97" t="s">
        <v>748</v>
      </c>
      <c r="E21" s="97" t="s">
        <v>722</v>
      </c>
      <c r="F21" s="98" t="s">
        <v>828</v>
      </c>
      <c r="G21" s="98" t="s">
        <v>824</v>
      </c>
      <c r="H21" s="99" t="s">
        <v>363</v>
      </c>
      <c r="I21" s="99" t="s">
        <v>364</v>
      </c>
      <c r="J21" s="46"/>
      <c r="K21" s="46"/>
      <c r="L21" s="46"/>
      <c r="M21" s="46"/>
      <c r="N21" s="46"/>
      <c r="O21" s="46"/>
      <c r="P21" s="46"/>
      <c r="Q21" s="46"/>
      <c r="R21" s="46"/>
      <c r="S21" s="129"/>
      <c r="T21" s="46"/>
    </row>
    <row r="22" spans="1:20" ht="191.25">
      <c r="A22" s="173">
        <v>22</v>
      </c>
      <c r="B22" s="46" t="s">
        <v>585</v>
      </c>
      <c r="C22" s="95" t="s">
        <v>613</v>
      </c>
      <c r="D22" s="95" t="s">
        <v>611</v>
      </c>
      <c r="E22" s="95" t="s">
        <v>741</v>
      </c>
      <c r="F22" s="96" t="s">
        <v>819</v>
      </c>
      <c r="G22" s="96" t="s">
        <v>820</v>
      </c>
      <c r="H22" s="105" t="s">
        <v>365</v>
      </c>
      <c r="I22" s="105" t="s">
        <v>633</v>
      </c>
      <c r="J22" s="46"/>
      <c r="K22" s="46"/>
      <c r="L22" s="46"/>
      <c r="M22" s="46"/>
      <c r="N22" s="46"/>
      <c r="O22" s="46"/>
      <c r="P22" s="46" t="s">
        <v>659</v>
      </c>
      <c r="Q22" s="46"/>
      <c r="R22" s="46"/>
      <c r="S22" s="129"/>
      <c r="T22" s="46"/>
    </row>
    <row r="23" spans="1:20" ht="89.25">
      <c r="A23" s="173">
        <v>23</v>
      </c>
      <c r="B23" s="46" t="s">
        <v>585</v>
      </c>
      <c r="C23" s="97" t="s">
        <v>346</v>
      </c>
      <c r="D23" s="97" t="s">
        <v>696</v>
      </c>
      <c r="E23" s="97" t="s">
        <v>741</v>
      </c>
      <c r="F23" s="98" t="s">
        <v>819</v>
      </c>
      <c r="G23" s="98" t="s">
        <v>820</v>
      </c>
      <c r="H23" s="99" t="s">
        <v>366</v>
      </c>
      <c r="I23" s="99" t="s">
        <v>631</v>
      </c>
      <c r="J23" s="46"/>
      <c r="K23" s="46"/>
      <c r="L23" s="46"/>
      <c r="M23" s="46"/>
      <c r="N23" s="46"/>
      <c r="O23" s="46"/>
      <c r="P23" s="46" t="s">
        <v>807</v>
      </c>
      <c r="Q23" s="46"/>
      <c r="R23" s="46"/>
      <c r="S23" s="129"/>
      <c r="T23" s="46"/>
    </row>
    <row r="24" spans="1:20" ht="12.75">
      <c r="A24" s="173">
        <v>24</v>
      </c>
      <c r="B24" s="46" t="s">
        <v>585</v>
      </c>
      <c r="C24" s="97" t="s">
        <v>616</v>
      </c>
      <c r="D24" s="97" t="s">
        <v>367</v>
      </c>
      <c r="E24" s="97" t="s">
        <v>695</v>
      </c>
      <c r="F24" s="98" t="s">
        <v>828</v>
      </c>
      <c r="G24" s="98"/>
      <c r="H24" s="99" t="s">
        <v>368</v>
      </c>
      <c r="I24" s="99" t="s">
        <v>633</v>
      </c>
      <c r="J24" s="46"/>
      <c r="K24" s="46"/>
      <c r="L24" s="46"/>
      <c r="M24" s="46"/>
      <c r="N24" s="46"/>
      <c r="O24" s="46"/>
      <c r="P24" s="46"/>
      <c r="Q24" s="46"/>
      <c r="R24" s="46"/>
      <c r="S24" s="129"/>
      <c r="T24" s="46"/>
    </row>
    <row r="25" spans="1:20" ht="63.75">
      <c r="A25" s="173">
        <v>25</v>
      </c>
      <c r="B25" s="46" t="s">
        <v>585</v>
      </c>
      <c r="C25" s="97" t="s">
        <v>346</v>
      </c>
      <c r="D25" s="97" t="s">
        <v>734</v>
      </c>
      <c r="E25" s="97" t="s">
        <v>587</v>
      </c>
      <c r="F25" s="98" t="s">
        <v>819</v>
      </c>
      <c r="G25" s="98" t="s">
        <v>820</v>
      </c>
      <c r="H25" s="99" t="s">
        <v>369</v>
      </c>
      <c r="I25" s="99" t="s">
        <v>631</v>
      </c>
      <c r="J25" s="46"/>
      <c r="K25" s="121"/>
      <c r="L25" s="46">
        <v>25</v>
      </c>
      <c r="M25" s="46"/>
      <c r="N25" s="46"/>
      <c r="O25" s="46"/>
      <c r="P25" s="46" t="s">
        <v>815</v>
      </c>
      <c r="Q25" s="46"/>
      <c r="R25" s="46"/>
      <c r="S25" s="129"/>
      <c r="T25" s="46"/>
    </row>
    <row r="26" spans="1:20" ht="140.25">
      <c r="A26" s="173">
        <v>26</v>
      </c>
      <c r="B26" s="46" t="s">
        <v>585</v>
      </c>
      <c r="C26" s="97" t="s">
        <v>752</v>
      </c>
      <c r="D26" s="97" t="s">
        <v>601</v>
      </c>
      <c r="E26" s="97" t="s">
        <v>712</v>
      </c>
      <c r="F26" s="98" t="s">
        <v>819</v>
      </c>
      <c r="G26" s="98" t="s">
        <v>820</v>
      </c>
      <c r="H26" s="99" t="s">
        <v>370</v>
      </c>
      <c r="I26" s="99" t="s">
        <v>628</v>
      </c>
      <c r="J26" s="46"/>
      <c r="K26" s="101"/>
      <c r="L26" s="46"/>
      <c r="M26" s="46"/>
      <c r="N26" s="46"/>
      <c r="O26" s="46"/>
      <c r="P26" s="46" t="s">
        <v>319</v>
      </c>
      <c r="Q26" s="46"/>
      <c r="R26" s="46"/>
      <c r="S26" s="129"/>
      <c r="T26" s="46"/>
    </row>
    <row r="27" spans="1:20" ht="153">
      <c r="A27" s="173">
        <v>27</v>
      </c>
      <c r="B27" s="46" t="s">
        <v>609</v>
      </c>
      <c r="C27" s="95" t="s">
        <v>715</v>
      </c>
      <c r="D27" s="95" t="s">
        <v>818</v>
      </c>
      <c r="E27" s="95" t="s">
        <v>626</v>
      </c>
      <c r="F27" s="96" t="s">
        <v>828</v>
      </c>
      <c r="G27" s="96" t="s">
        <v>824</v>
      </c>
      <c r="H27" s="105" t="s">
        <v>371</v>
      </c>
      <c r="I27" s="105" t="s">
        <v>372</v>
      </c>
      <c r="J27" s="46"/>
      <c r="K27" s="121"/>
      <c r="L27" s="46"/>
      <c r="M27" s="46"/>
      <c r="N27" s="46"/>
      <c r="O27" s="46"/>
      <c r="P27" s="46"/>
      <c r="Q27" s="46"/>
      <c r="R27" s="46"/>
      <c r="S27" s="129"/>
      <c r="T27" s="46"/>
    </row>
    <row r="28" spans="1:20" ht="51">
      <c r="A28" s="173">
        <v>28</v>
      </c>
      <c r="B28" s="46" t="s">
        <v>609</v>
      </c>
      <c r="C28" s="97" t="s">
        <v>586</v>
      </c>
      <c r="D28" s="97" t="s">
        <v>699</v>
      </c>
      <c r="E28" s="97" t="s">
        <v>827</v>
      </c>
      <c r="F28" s="98" t="s">
        <v>819</v>
      </c>
      <c r="G28" s="98" t="s">
        <v>820</v>
      </c>
      <c r="H28" s="99" t="s">
        <v>373</v>
      </c>
      <c r="I28" s="99" t="s">
        <v>374</v>
      </c>
      <c r="J28" s="46"/>
      <c r="K28" s="121"/>
      <c r="L28" s="46"/>
      <c r="M28" s="46"/>
      <c r="N28" s="46"/>
      <c r="O28" s="46"/>
      <c r="P28" s="46" t="s">
        <v>319</v>
      </c>
      <c r="Q28" s="46"/>
      <c r="R28" s="46"/>
      <c r="S28" s="129"/>
      <c r="T28" s="46"/>
    </row>
    <row r="29" spans="1:20" ht="25.5">
      <c r="A29" s="173">
        <v>29</v>
      </c>
      <c r="B29" s="46" t="s">
        <v>609</v>
      </c>
      <c r="C29" s="97" t="s">
        <v>825</v>
      </c>
      <c r="D29" s="97" t="s">
        <v>735</v>
      </c>
      <c r="E29" s="97" t="s">
        <v>729</v>
      </c>
      <c r="F29" s="98" t="s">
        <v>819</v>
      </c>
      <c r="G29" s="98" t="s">
        <v>820</v>
      </c>
      <c r="H29" s="99" t="s">
        <v>375</v>
      </c>
      <c r="I29" s="99" t="s">
        <v>376</v>
      </c>
      <c r="J29" s="46"/>
      <c r="K29" s="46"/>
      <c r="L29" s="46">
        <v>9</v>
      </c>
      <c r="M29" s="46"/>
      <c r="N29" s="46"/>
      <c r="O29" s="46"/>
      <c r="P29" s="46" t="s">
        <v>643</v>
      </c>
      <c r="Q29" s="46"/>
      <c r="R29" s="46"/>
      <c r="S29" s="129"/>
      <c r="T29" s="46"/>
    </row>
    <row r="30" spans="1:20" ht="51">
      <c r="A30" s="173">
        <v>30</v>
      </c>
      <c r="B30" s="46" t="s">
        <v>609</v>
      </c>
      <c r="C30" s="97" t="s">
        <v>377</v>
      </c>
      <c r="D30" s="97" t="s">
        <v>630</v>
      </c>
      <c r="E30" s="97" t="s">
        <v>747</v>
      </c>
      <c r="F30" s="98" t="s">
        <v>819</v>
      </c>
      <c r="G30" s="98" t="s">
        <v>820</v>
      </c>
      <c r="H30" s="99" t="s">
        <v>378</v>
      </c>
      <c r="I30" s="99" t="s">
        <v>379</v>
      </c>
      <c r="J30" s="46"/>
      <c r="K30" s="121"/>
      <c r="L30" s="46"/>
      <c r="M30" s="46"/>
      <c r="N30" s="46"/>
      <c r="O30" s="46"/>
      <c r="P30" s="46" t="s">
        <v>807</v>
      </c>
      <c r="Q30" s="46"/>
      <c r="R30" s="46"/>
      <c r="S30" s="129"/>
      <c r="T30" s="46"/>
    </row>
    <row r="31" spans="1:20" ht="25.5">
      <c r="A31" s="173">
        <v>31</v>
      </c>
      <c r="B31" s="46" t="s">
        <v>609</v>
      </c>
      <c r="C31" s="97" t="s">
        <v>336</v>
      </c>
      <c r="D31" s="97" t="s">
        <v>380</v>
      </c>
      <c r="E31" s="97" t="s">
        <v>699</v>
      </c>
      <c r="F31" s="98" t="s">
        <v>828</v>
      </c>
      <c r="G31" s="98" t="s">
        <v>824</v>
      </c>
      <c r="H31" s="99" t="s">
        <v>381</v>
      </c>
      <c r="I31" s="99" t="s">
        <v>382</v>
      </c>
      <c r="J31" s="176"/>
      <c r="K31" s="177"/>
      <c r="L31" s="177"/>
      <c r="M31" s="177"/>
      <c r="N31" s="46"/>
      <c r="O31" s="46"/>
      <c r="P31" s="46"/>
      <c r="Q31" s="46"/>
      <c r="R31" s="46"/>
      <c r="S31" s="129"/>
      <c r="T31" s="46"/>
    </row>
    <row r="32" spans="1:20" ht="12.75">
      <c r="A32" s="173">
        <v>32</v>
      </c>
      <c r="B32" s="46" t="s">
        <v>609</v>
      </c>
      <c r="C32" s="97" t="s">
        <v>383</v>
      </c>
      <c r="D32" s="97" t="s">
        <v>384</v>
      </c>
      <c r="E32" s="97" t="s">
        <v>837</v>
      </c>
      <c r="F32" s="98" t="s">
        <v>828</v>
      </c>
      <c r="G32" s="98" t="s">
        <v>824</v>
      </c>
      <c r="H32" s="99" t="s">
        <v>385</v>
      </c>
      <c r="I32" s="99" t="s">
        <v>386</v>
      </c>
      <c r="J32" s="45"/>
      <c r="K32" s="99"/>
      <c r="L32" s="46"/>
      <c r="M32" s="46"/>
      <c r="N32" s="46"/>
      <c r="O32" s="46"/>
      <c r="P32" s="46"/>
      <c r="Q32" s="46"/>
      <c r="R32" s="46"/>
      <c r="S32" s="129"/>
      <c r="T32" s="46"/>
    </row>
    <row r="33" spans="1:20" ht="25.5">
      <c r="A33" s="173">
        <v>33</v>
      </c>
      <c r="B33" s="46" t="s">
        <v>609</v>
      </c>
      <c r="C33" s="97" t="s">
        <v>387</v>
      </c>
      <c r="D33" s="97" t="s">
        <v>388</v>
      </c>
      <c r="E33" s="97" t="s">
        <v>709</v>
      </c>
      <c r="F33" s="98" t="s">
        <v>828</v>
      </c>
      <c r="G33" s="98" t="s">
        <v>824</v>
      </c>
      <c r="H33" s="99" t="s">
        <v>389</v>
      </c>
      <c r="I33" s="99" t="s">
        <v>390</v>
      </c>
      <c r="J33" s="45"/>
      <c r="K33" s="46"/>
      <c r="L33" s="46"/>
      <c r="M33" s="46"/>
      <c r="N33" s="46"/>
      <c r="O33" s="46"/>
      <c r="P33" s="46"/>
      <c r="Q33" s="46"/>
      <c r="R33" s="46"/>
      <c r="S33" s="129"/>
      <c r="T33" s="46"/>
    </row>
    <row r="34" spans="1:20" ht="51">
      <c r="A34" s="173">
        <v>34</v>
      </c>
      <c r="B34" s="46" t="s">
        <v>609</v>
      </c>
      <c r="C34" s="97" t="s">
        <v>391</v>
      </c>
      <c r="D34" s="97" t="s">
        <v>605</v>
      </c>
      <c r="E34" s="97" t="s">
        <v>838</v>
      </c>
      <c r="F34" s="98" t="s">
        <v>819</v>
      </c>
      <c r="G34" s="98" t="s">
        <v>820</v>
      </c>
      <c r="H34" s="99" t="s">
        <v>392</v>
      </c>
      <c r="I34" s="99" t="s">
        <v>393</v>
      </c>
      <c r="J34" s="45"/>
      <c r="K34" s="101"/>
      <c r="L34" s="46"/>
      <c r="M34" s="46"/>
      <c r="N34" s="46"/>
      <c r="O34" s="46"/>
      <c r="P34" s="46" t="s">
        <v>319</v>
      </c>
      <c r="Q34" s="46"/>
      <c r="R34" s="46"/>
      <c r="S34" s="129"/>
      <c r="T34" s="46"/>
    </row>
    <row r="35" spans="1:20" ht="63.75">
      <c r="A35" s="173">
        <v>35</v>
      </c>
      <c r="B35" s="46" t="s">
        <v>609</v>
      </c>
      <c r="C35" s="97" t="s">
        <v>754</v>
      </c>
      <c r="D35" s="97" t="s">
        <v>601</v>
      </c>
      <c r="E35" s="97" t="s">
        <v>727</v>
      </c>
      <c r="F35" s="98" t="s">
        <v>819</v>
      </c>
      <c r="G35" s="98" t="s">
        <v>820</v>
      </c>
      <c r="H35" s="99" t="s">
        <v>394</v>
      </c>
      <c r="I35" s="99" t="s">
        <v>395</v>
      </c>
      <c r="J35" s="45"/>
      <c r="K35" s="46"/>
      <c r="L35" s="46"/>
      <c r="M35" s="46"/>
      <c r="N35" s="46"/>
      <c r="O35" s="46"/>
      <c r="P35" s="46" t="s">
        <v>319</v>
      </c>
      <c r="Q35" s="46"/>
      <c r="R35" s="46"/>
      <c r="S35" s="129"/>
      <c r="T35" s="46"/>
    </row>
    <row r="36" spans="1:20" ht="114.75">
      <c r="A36" s="173">
        <v>36</v>
      </c>
      <c r="B36" s="45" t="s">
        <v>751</v>
      </c>
      <c r="C36" s="95" t="s">
        <v>572</v>
      </c>
      <c r="D36" s="95" t="s">
        <v>704</v>
      </c>
      <c r="E36" s="95" t="s">
        <v>700</v>
      </c>
      <c r="F36" s="96" t="s">
        <v>819</v>
      </c>
      <c r="G36" s="96" t="s">
        <v>824</v>
      </c>
      <c r="H36" s="105" t="s">
        <v>396</v>
      </c>
      <c r="I36" s="105" t="s">
        <v>397</v>
      </c>
      <c r="J36" s="45"/>
      <c r="K36" s="46"/>
      <c r="L36" s="46"/>
      <c r="M36" s="46"/>
      <c r="N36" s="46"/>
      <c r="O36" s="46"/>
      <c r="P36" s="46" t="s">
        <v>319</v>
      </c>
      <c r="Q36" s="46"/>
      <c r="R36" s="46"/>
      <c r="S36" s="129"/>
      <c r="T36" s="46"/>
    </row>
    <row r="37" spans="1:20" ht="38.25">
      <c r="A37" s="173">
        <v>37</v>
      </c>
      <c r="B37" s="45" t="s">
        <v>751</v>
      </c>
      <c r="C37" s="97" t="s">
        <v>336</v>
      </c>
      <c r="D37" s="97" t="s">
        <v>398</v>
      </c>
      <c r="E37" s="97" t="s">
        <v>709</v>
      </c>
      <c r="F37" s="98" t="s">
        <v>828</v>
      </c>
      <c r="G37" s="98" t="s">
        <v>824</v>
      </c>
      <c r="H37" s="99" t="s">
        <v>399</v>
      </c>
      <c r="I37" s="99" t="s">
        <v>400</v>
      </c>
      <c r="J37" s="45"/>
      <c r="K37" s="46"/>
      <c r="L37" s="46"/>
      <c r="M37" s="46"/>
      <c r="N37" s="46"/>
      <c r="O37" s="46"/>
      <c r="P37" s="46"/>
      <c r="Q37" s="46"/>
      <c r="R37" s="46"/>
      <c r="S37" s="129"/>
      <c r="T37" s="46"/>
    </row>
    <row r="38" spans="1:20" ht="89.25">
      <c r="A38" s="173">
        <v>38</v>
      </c>
      <c r="B38" s="45" t="s">
        <v>751</v>
      </c>
      <c r="C38" s="97" t="s">
        <v>599</v>
      </c>
      <c r="D38" s="97" t="s">
        <v>826</v>
      </c>
      <c r="E38" s="97" t="s">
        <v>626</v>
      </c>
      <c r="F38" s="98" t="s">
        <v>819</v>
      </c>
      <c r="G38" s="98" t="s">
        <v>824</v>
      </c>
      <c r="H38" s="99" t="s">
        <v>401</v>
      </c>
      <c r="I38" s="99" t="s">
        <v>402</v>
      </c>
      <c r="J38" s="45"/>
      <c r="K38" s="46"/>
      <c r="L38" s="46"/>
      <c r="M38" s="46"/>
      <c r="N38" s="46"/>
      <c r="O38" s="46"/>
      <c r="P38" s="46" t="s">
        <v>808</v>
      </c>
      <c r="Q38" s="46"/>
      <c r="R38" s="46"/>
      <c r="S38" s="129"/>
      <c r="T38" s="46"/>
    </row>
    <row r="39" spans="1:20" ht="89.25">
      <c r="A39" s="173">
        <v>39</v>
      </c>
      <c r="B39" s="45" t="s">
        <v>751</v>
      </c>
      <c r="C39" s="97" t="s">
        <v>599</v>
      </c>
      <c r="D39" s="97" t="s">
        <v>826</v>
      </c>
      <c r="E39" s="97" t="s">
        <v>707</v>
      </c>
      <c r="F39" s="98" t="s">
        <v>819</v>
      </c>
      <c r="G39" s="98" t="s">
        <v>824</v>
      </c>
      <c r="H39" s="99" t="s">
        <v>403</v>
      </c>
      <c r="I39" s="99" t="s">
        <v>404</v>
      </c>
      <c r="J39" s="45"/>
      <c r="K39" s="46"/>
      <c r="L39" s="46"/>
      <c r="M39" s="46"/>
      <c r="N39" s="46"/>
      <c r="O39" s="46"/>
      <c r="P39" s="46" t="s">
        <v>808</v>
      </c>
      <c r="Q39" s="46"/>
      <c r="R39" s="46"/>
      <c r="S39" s="129"/>
      <c r="T39" s="46"/>
    </row>
    <row r="40" spans="1:20" ht="25.5">
      <c r="A40" s="173">
        <v>40</v>
      </c>
      <c r="B40" s="45" t="s">
        <v>614</v>
      </c>
      <c r="C40" s="95" t="s">
        <v>405</v>
      </c>
      <c r="D40" s="95" t="s">
        <v>406</v>
      </c>
      <c r="E40" s="95" t="s">
        <v>700</v>
      </c>
      <c r="F40" s="96" t="s">
        <v>828</v>
      </c>
      <c r="G40" s="96" t="s">
        <v>824</v>
      </c>
      <c r="H40" s="105" t="s">
        <v>407</v>
      </c>
      <c r="I40" s="105" t="s">
        <v>408</v>
      </c>
      <c r="J40" s="45"/>
      <c r="K40" s="46"/>
      <c r="L40" s="46"/>
      <c r="M40" s="46"/>
      <c r="N40" s="46"/>
      <c r="O40" s="46"/>
      <c r="P40" s="46"/>
      <c r="Q40" s="46"/>
      <c r="R40" s="46"/>
      <c r="S40" s="129"/>
      <c r="T40" s="46"/>
    </row>
    <row r="41" spans="1:20" ht="25.5">
      <c r="A41" s="173">
        <v>41</v>
      </c>
      <c r="B41" s="45" t="s">
        <v>614</v>
      </c>
      <c r="C41" s="97" t="s">
        <v>405</v>
      </c>
      <c r="D41" s="97" t="s">
        <v>409</v>
      </c>
      <c r="E41" s="97" t="s">
        <v>837</v>
      </c>
      <c r="F41" s="98" t="s">
        <v>828</v>
      </c>
      <c r="G41" s="98" t="s">
        <v>824</v>
      </c>
      <c r="H41" s="99" t="s">
        <v>407</v>
      </c>
      <c r="I41" s="99" t="s">
        <v>408</v>
      </c>
      <c r="J41" s="45"/>
      <c r="K41" s="46"/>
      <c r="L41" s="46"/>
      <c r="M41" s="46"/>
      <c r="N41" s="46"/>
      <c r="O41" s="46"/>
      <c r="P41" s="46"/>
      <c r="Q41" s="46"/>
      <c r="R41" s="46"/>
      <c r="S41" s="129"/>
      <c r="T41" s="46"/>
    </row>
    <row r="42" spans="1:20" ht="51">
      <c r="A42" s="173">
        <v>42</v>
      </c>
      <c r="B42" s="45" t="s">
        <v>614</v>
      </c>
      <c r="C42" s="97" t="s">
        <v>410</v>
      </c>
      <c r="D42" s="97" t="s">
        <v>832</v>
      </c>
      <c r="E42" s="97" t="s">
        <v>831</v>
      </c>
      <c r="F42" s="98" t="s">
        <v>828</v>
      </c>
      <c r="G42" s="98" t="s">
        <v>824</v>
      </c>
      <c r="H42" s="99" t="s">
        <v>411</v>
      </c>
      <c r="I42" s="99" t="s">
        <v>408</v>
      </c>
      <c r="J42" s="45"/>
      <c r="K42" s="46"/>
      <c r="L42" s="46"/>
      <c r="M42" s="46"/>
      <c r="N42" s="46"/>
      <c r="O42" s="46"/>
      <c r="P42" s="46"/>
      <c r="Q42" s="46"/>
      <c r="R42" s="46"/>
      <c r="S42" s="129"/>
      <c r="T42" s="46"/>
    </row>
    <row r="43" spans="1:20" ht="191.25">
      <c r="A43" s="173">
        <v>43</v>
      </c>
      <c r="B43" s="45" t="s">
        <v>412</v>
      </c>
      <c r="C43" s="95" t="s">
        <v>815</v>
      </c>
      <c r="D43" s="95"/>
      <c r="E43" s="95"/>
      <c r="F43" s="96" t="s">
        <v>819</v>
      </c>
      <c r="G43" s="96" t="s">
        <v>824</v>
      </c>
      <c r="H43" s="99" t="s">
        <v>413</v>
      </c>
      <c r="I43" s="99" t="s">
        <v>414</v>
      </c>
      <c r="J43" s="45"/>
      <c r="K43" s="46"/>
      <c r="L43" s="46">
        <v>43</v>
      </c>
      <c r="M43" s="46"/>
      <c r="N43" s="46"/>
      <c r="O43" s="46"/>
      <c r="P43" s="46" t="s">
        <v>643</v>
      </c>
      <c r="Q43" s="46"/>
      <c r="R43" s="46"/>
      <c r="S43" s="129"/>
      <c r="T43" s="46"/>
    </row>
    <row r="44" spans="1:20" ht="191.25">
      <c r="A44" s="173">
        <v>44</v>
      </c>
      <c r="B44" s="45" t="s">
        <v>412</v>
      </c>
      <c r="C44" s="97" t="s">
        <v>825</v>
      </c>
      <c r="D44" s="97" t="s">
        <v>629</v>
      </c>
      <c r="E44" s="97" t="s">
        <v>718</v>
      </c>
      <c r="F44" s="98" t="s">
        <v>819</v>
      </c>
      <c r="G44" s="98" t="s">
        <v>824</v>
      </c>
      <c r="H44" s="99" t="s">
        <v>415</v>
      </c>
      <c r="I44" s="99" t="s">
        <v>416</v>
      </c>
      <c r="J44" s="45"/>
      <c r="K44" s="46"/>
      <c r="L44" s="46">
        <v>44</v>
      </c>
      <c r="M44" s="46"/>
      <c r="N44" s="46"/>
      <c r="O44" s="46"/>
      <c r="P44" s="46" t="s">
        <v>643</v>
      </c>
      <c r="Q44" s="46"/>
      <c r="R44" s="46"/>
      <c r="S44" s="129"/>
      <c r="T44" s="46"/>
    </row>
    <row r="45" spans="1:20" ht="165.75">
      <c r="A45" s="173">
        <v>45</v>
      </c>
      <c r="B45" s="45" t="s">
        <v>412</v>
      </c>
      <c r="C45" s="97" t="s">
        <v>417</v>
      </c>
      <c r="D45" s="97" t="s">
        <v>621</v>
      </c>
      <c r="E45" s="97" t="s">
        <v>837</v>
      </c>
      <c r="F45" s="98" t="s">
        <v>819</v>
      </c>
      <c r="G45" s="98" t="s">
        <v>820</v>
      </c>
      <c r="H45" s="99" t="s">
        <v>418</v>
      </c>
      <c r="I45" s="99" t="s">
        <v>419</v>
      </c>
      <c r="J45" s="45"/>
      <c r="K45" s="46"/>
      <c r="L45" s="46">
        <v>45</v>
      </c>
      <c r="M45" s="46"/>
      <c r="N45" s="46"/>
      <c r="O45" s="46"/>
      <c r="P45" s="46" t="s">
        <v>641</v>
      </c>
      <c r="Q45" s="46"/>
      <c r="R45" s="46"/>
      <c r="S45" s="129"/>
      <c r="T45" s="46"/>
    </row>
    <row r="46" spans="1:20" ht="178.5">
      <c r="A46" s="173">
        <v>46</v>
      </c>
      <c r="B46" s="45" t="s">
        <v>412</v>
      </c>
      <c r="C46" s="97" t="s">
        <v>420</v>
      </c>
      <c r="D46" s="97" t="s">
        <v>699</v>
      </c>
      <c r="E46" s="97" t="s">
        <v>827</v>
      </c>
      <c r="F46" s="98" t="s">
        <v>819</v>
      </c>
      <c r="G46" s="98" t="s">
        <v>820</v>
      </c>
      <c r="H46" s="99" t="s">
        <v>421</v>
      </c>
      <c r="I46" s="99" t="s">
        <v>422</v>
      </c>
      <c r="J46" s="45"/>
      <c r="K46" s="46"/>
      <c r="L46" s="46">
        <v>46</v>
      </c>
      <c r="M46" s="46"/>
      <c r="N46" s="46"/>
      <c r="O46" s="46"/>
      <c r="P46" s="46" t="s">
        <v>319</v>
      </c>
      <c r="Q46" s="46"/>
      <c r="R46" s="46"/>
      <c r="S46" s="129"/>
      <c r="T46" s="46"/>
    </row>
    <row r="47" spans="1:20" ht="63.75">
      <c r="A47" s="173">
        <v>47</v>
      </c>
      <c r="B47" s="45" t="s">
        <v>566</v>
      </c>
      <c r="C47" s="95" t="s">
        <v>423</v>
      </c>
      <c r="D47" s="95" t="s">
        <v>424</v>
      </c>
      <c r="E47" s="95" t="s">
        <v>700</v>
      </c>
      <c r="F47" s="96" t="s">
        <v>819</v>
      </c>
      <c r="G47" s="96" t="s">
        <v>820</v>
      </c>
      <c r="H47" s="105" t="s">
        <v>425</v>
      </c>
      <c r="I47" s="105" t="s">
        <v>426</v>
      </c>
      <c r="J47" s="45"/>
      <c r="K47" s="46"/>
      <c r="L47" s="46"/>
      <c r="M47" s="46"/>
      <c r="N47" s="46"/>
      <c r="O47" s="46"/>
      <c r="P47" s="46" t="s">
        <v>822</v>
      </c>
      <c r="Q47" s="46"/>
      <c r="R47" s="46"/>
      <c r="S47" s="129"/>
      <c r="T47" s="46"/>
    </row>
    <row r="48" spans="1:20" ht="114.75">
      <c r="A48" s="173">
        <v>48</v>
      </c>
      <c r="B48" s="45" t="s">
        <v>566</v>
      </c>
      <c r="C48" s="97" t="s">
        <v>708</v>
      </c>
      <c r="D48" s="97" t="s">
        <v>712</v>
      </c>
      <c r="E48" s="97" t="s">
        <v>709</v>
      </c>
      <c r="F48" s="98" t="s">
        <v>819</v>
      </c>
      <c r="G48" s="98" t="s">
        <v>820</v>
      </c>
      <c r="H48" s="112" t="s">
        <v>427</v>
      </c>
      <c r="I48" s="99" t="s">
        <v>428</v>
      </c>
      <c r="J48" s="45"/>
      <c r="K48" s="46"/>
      <c r="L48" s="46">
        <v>10</v>
      </c>
      <c r="M48" s="46"/>
      <c r="N48" s="46"/>
      <c r="O48" s="46"/>
      <c r="P48" s="46" t="s">
        <v>659</v>
      </c>
      <c r="Q48" s="46"/>
      <c r="R48" s="46"/>
      <c r="S48" s="129"/>
      <c r="T48" s="46"/>
    </row>
    <row r="49" spans="1:20" ht="114.75">
      <c r="A49" s="173">
        <v>49</v>
      </c>
      <c r="B49" s="45" t="s">
        <v>566</v>
      </c>
      <c r="C49" s="97" t="s">
        <v>708</v>
      </c>
      <c r="D49" s="97" t="s">
        <v>713</v>
      </c>
      <c r="E49" s="97" t="s">
        <v>730</v>
      </c>
      <c r="F49" s="98" t="s">
        <v>819</v>
      </c>
      <c r="G49" s="98" t="s">
        <v>820</v>
      </c>
      <c r="H49" s="99" t="s">
        <v>429</v>
      </c>
      <c r="I49" s="99" t="s">
        <v>430</v>
      </c>
      <c r="J49" s="45"/>
      <c r="K49" s="46"/>
      <c r="L49" s="46"/>
      <c r="M49" s="46"/>
      <c r="N49" s="46"/>
      <c r="O49" s="46"/>
      <c r="P49" s="46" t="s">
        <v>659</v>
      </c>
      <c r="Q49" s="46"/>
      <c r="R49" s="46"/>
      <c r="S49" s="129"/>
      <c r="T49" s="46"/>
    </row>
    <row r="50" spans="1:20" ht="114.75">
      <c r="A50" s="173">
        <v>50</v>
      </c>
      <c r="B50" s="45" t="s">
        <v>566</v>
      </c>
      <c r="C50" s="97" t="s">
        <v>708</v>
      </c>
      <c r="D50" s="97" t="s">
        <v>738</v>
      </c>
      <c r="E50" s="97" t="s">
        <v>695</v>
      </c>
      <c r="F50" s="98" t="s">
        <v>819</v>
      </c>
      <c r="G50" s="98" t="s">
        <v>820</v>
      </c>
      <c r="H50" s="99" t="s">
        <v>431</v>
      </c>
      <c r="I50" s="99" t="s">
        <v>432</v>
      </c>
      <c r="J50" s="45"/>
      <c r="K50" s="46"/>
      <c r="L50" s="46"/>
      <c r="M50" s="46"/>
      <c r="N50" s="46"/>
      <c r="O50" s="46"/>
      <c r="P50" s="46" t="s">
        <v>659</v>
      </c>
      <c r="Q50" s="46"/>
      <c r="R50" s="46"/>
      <c r="S50" s="129"/>
      <c r="T50" s="46"/>
    </row>
    <row r="51" spans="1:20" ht="76.5">
      <c r="A51" s="173">
        <v>51</v>
      </c>
      <c r="B51" s="45" t="s">
        <v>566</v>
      </c>
      <c r="C51" s="97" t="s">
        <v>829</v>
      </c>
      <c r="D51" s="97" t="s">
        <v>735</v>
      </c>
      <c r="E51" s="97" t="s">
        <v>826</v>
      </c>
      <c r="F51" s="98" t="s">
        <v>819</v>
      </c>
      <c r="G51" s="98" t="s">
        <v>820</v>
      </c>
      <c r="H51" s="99" t="s">
        <v>433</v>
      </c>
      <c r="I51" s="99" t="s">
        <v>434</v>
      </c>
      <c r="J51" s="45"/>
      <c r="K51" s="46"/>
      <c r="L51" s="46">
        <v>9</v>
      </c>
      <c r="M51" s="46"/>
      <c r="N51" s="46"/>
      <c r="O51" s="46"/>
      <c r="P51" s="46" t="s">
        <v>643</v>
      </c>
      <c r="Q51" s="46"/>
      <c r="R51" s="46"/>
      <c r="S51" s="129"/>
      <c r="T51" s="46"/>
    </row>
    <row r="52" spans="1:20" ht="25.5">
      <c r="A52" s="173">
        <v>52</v>
      </c>
      <c r="B52" s="45" t="s">
        <v>566</v>
      </c>
      <c r="C52" s="97" t="s">
        <v>572</v>
      </c>
      <c r="D52" s="97" t="s">
        <v>704</v>
      </c>
      <c r="E52" s="97" t="s">
        <v>700</v>
      </c>
      <c r="F52" s="98" t="s">
        <v>828</v>
      </c>
      <c r="G52" s="98" t="s">
        <v>820</v>
      </c>
      <c r="H52" s="99" t="s">
        <v>435</v>
      </c>
      <c r="I52" s="99" t="s">
        <v>436</v>
      </c>
      <c r="J52" s="45"/>
      <c r="K52" s="46"/>
      <c r="L52" s="46"/>
      <c r="M52" s="46"/>
      <c r="N52" s="46"/>
      <c r="O52" s="46"/>
      <c r="P52" s="46"/>
      <c r="Q52" s="46"/>
      <c r="R52" s="46"/>
      <c r="S52" s="129"/>
      <c r="T52" s="46"/>
    </row>
    <row r="53" spans="1:20" ht="56.25">
      <c r="A53" s="173">
        <v>53</v>
      </c>
      <c r="B53" s="45" t="s">
        <v>566</v>
      </c>
      <c r="C53" s="97" t="s">
        <v>437</v>
      </c>
      <c r="D53" s="97" t="s">
        <v>709</v>
      </c>
      <c r="E53" s="97" t="s">
        <v>438</v>
      </c>
      <c r="F53" s="98" t="s">
        <v>819</v>
      </c>
      <c r="G53" s="98" t="s">
        <v>820</v>
      </c>
      <c r="H53" s="99" t="s">
        <v>439</v>
      </c>
      <c r="I53" s="105" t="s">
        <v>440</v>
      </c>
      <c r="J53" s="45"/>
      <c r="K53" s="46" t="s">
        <v>320</v>
      </c>
      <c r="L53" s="46"/>
      <c r="M53" s="46"/>
      <c r="N53" s="46"/>
      <c r="O53" s="46"/>
      <c r="P53" s="46" t="s">
        <v>643</v>
      </c>
      <c r="Q53" s="46"/>
      <c r="R53" s="46"/>
      <c r="S53" s="129"/>
      <c r="T53" s="46"/>
    </row>
    <row r="54" spans="1:20" ht="63.75">
      <c r="A54" s="173">
        <v>54</v>
      </c>
      <c r="B54" s="45" t="s">
        <v>566</v>
      </c>
      <c r="C54" s="97" t="s">
        <v>441</v>
      </c>
      <c r="D54" s="97" t="s">
        <v>442</v>
      </c>
      <c r="E54" s="97" t="s">
        <v>625</v>
      </c>
      <c r="F54" s="98" t="s">
        <v>819</v>
      </c>
      <c r="G54" s="98" t="s">
        <v>820</v>
      </c>
      <c r="H54" s="99" t="s">
        <v>443</v>
      </c>
      <c r="I54" s="99" t="s">
        <v>444</v>
      </c>
      <c r="J54" s="45"/>
      <c r="K54" s="46"/>
      <c r="L54" s="46"/>
      <c r="M54" s="46"/>
      <c r="N54" s="46"/>
      <c r="O54" s="46"/>
      <c r="P54" s="46" t="s">
        <v>643</v>
      </c>
      <c r="Q54" s="46"/>
      <c r="R54" s="46"/>
      <c r="S54" s="129"/>
      <c r="T54" s="46"/>
    </row>
    <row r="55" spans="1:20" ht="76.5">
      <c r="A55" s="173">
        <v>55</v>
      </c>
      <c r="B55" s="45" t="s">
        <v>566</v>
      </c>
      <c r="C55" s="97" t="s">
        <v>445</v>
      </c>
      <c r="D55" s="97" t="s">
        <v>446</v>
      </c>
      <c r="E55" s="97" t="s">
        <v>730</v>
      </c>
      <c r="F55" s="98" t="s">
        <v>828</v>
      </c>
      <c r="G55" s="98" t="s">
        <v>820</v>
      </c>
      <c r="H55" s="99" t="s">
        <v>447</v>
      </c>
      <c r="I55" s="99" t="s">
        <v>448</v>
      </c>
      <c r="J55" s="45"/>
      <c r="K55" s="121"/>
      <c r="L55" s="46"/>
      <c r="M55" s="46"/>
      <c r="N55" s="46"/>
      <c r="O55" s="46"/>
      <c r="P55" s="46"/>
      <c r="Q55" s="46"/>
      <c r="R55" s="46"/>
      <c r="S55" s="129"/>
      <c r="T55" s="46"/>
    </row>
    <row r="56" spans="1:20" ht="153">
      <c r="A56" s="173">
        <v>56</v>
      </c>
      <c r="B56" s="45" t="s">
        <v>566</v>
      </c>
      <c r="C56" s="97" t="s">
        <v>449</v>
      </c>
      <c r="D56" s="97" t="s">
        <v>606</v>
      </c>
      <c r="E56" s="97" t="s">
        <v>729</v>
      </c>
      <c r="F56" s="98" t="s">
        <v>828</v>
      </c>
      <c r="G56" s="98" t="s">
        <v>820</v>
      </c>
      <c r="H56" s="99" t="s">
        <v>450</v>
      </c>
      <c r="I56" s="99" t="s">
        <v>451</v>
      </c>
      <c r="J56" s="45"/>
      <c r="K56" s="46"/>
      <c r="L56" s="46"/>
      <c r="M56" s="46"/>
      <c r="N56" s="46"/>
      <c r="O56" s="46"/>
      <c r="P56" s="46"/>
      <c r="Q56" s="46"/>
      <c r="R56" s="46"/>
      <c r="S56" s="129"/>
      <c r="T56" s="46"/>
    </row>
    <row r="57" spans="1:20" ht="102">
      <c r="A57" s="173">
        <v>57</v>
      </c>
      <c r="B57" s="45" t="s">
        <v>566</v>
      </c>
      <c r="C57" s="97" t="s">
        <v>452</v>
      </c>
      <c r="D57" s="97" t="s">
        <v>618</v>
      </c>
      <c r="E57" s="97" t="s">
        <v>813</v>
      </c>
      <c r="F57" s="98" t="s">
        <v>819</v>
      </c>
      <c r="G57" s="98" t="s">
        <v>820</v>
      </c>
      <c r="H57" s="99" t="s">
        <v>453</v>
      </c>
      <c r="I57" s="99" t="s">
        <v>454</v>
      </c>
      <c r="J57" s="45"/>
      <c r="K57" s="46"/>
      <c r="L57" s="46"/>
      <c r="M57" s="46"/>
      <c r="N57" s="46"/>
      <c r="O57" s="46"/>
      <c r="P57" s="46" t="s">
        <v>642</v>
      </c>
      <c r="Q57" s="46"/>
      <c r="R57" s="46"/>
      <c r="S57" s="129"/>
      <c r="T57" s="46"/>
    </row>
    <row r="58" spans="1:20" ht="12.75">
      <c r="A58" s="173">
        <v>58</v>
      </c>
      <c r="B58" s="45" t="s">
        <v>566</v>
      </c>
      <c r="C58" s="97" t="s">
        <v>726</v>
      </c>
      <c r="D58" s="97" t="s">
        <v>728</v>
      </c>
      <c r="E58" s="97" t="s">
        <v>600</v>
      </c>
      <c r="F58" s="98" t="s">
        <v>828</v>
      </c>
      <c r="G58" s="98" t="s">
        <v>820</v>
      </c>
      <c r="H58" s="99" t="s">
        <v>455</v>
      </c>
      <c r="I58" s="99" t="s">
        <v>456</v>
      </c>
      <c r="J58" s="45"/>
      <c r="K58" s="46"/>
      <c r="L58" s="46"/>
      <c r="M58" s="45"/>
      <c r="N58" s="46"/>
      <c r="O58" s="46"/>
      <c r="P58" s="46"/>
      <c r="Q58" s="46"/>
      <c r="R58" s="46"/>
      <c r="S58" s="129"/>
      <c r="T58" s="46"/>
    </row>
    <row r="59" spans="1:20" ht="12.75">
      <c r="A59" s="173">
        <v>59</v>
      </c>
      <c r="B59" s="45" t="s">
        <v>566</v>
      </c>
      <c r="C59" s="97" t="s">
        <v>726</v>
      </c>
      <c r="D59" s="97" t="s">
        <v>728</v>
      </c>
      <c r="E59" s="97" t="s">
        <v>702</v>
      </c>
      <c r="F59" s="98" t="s">
        <v>828</v>
      </c>
      <c r="G59" s="98" t="s">
        <v>820</v>
      </c>
      <c r="H59" s="99" t="s">
        <v>455</v>
      </c>
      <c r="I59" s="99" t="s">
        <v>456</v>
      </c>
      <c r="J59" s="45"/>
      <c r="K59" s="46"/>
      <c r="L59" s="46"/>
      <c r="M59" s="46"/>
      <c r="N59" s="46"/>
      <c r="O59" s="46"/>
      <c r="P59" s="46"/>
      <c r="Q59" s="46"/>
      <c r="R59" s="46"/>
      <c r="S59" s="129"/>
      <c r="T59" s="46"/>
    </row>
    <row r="60" spans="1:20" ht="51">
      <c r="A60" s="173">
        <v>60</v>
      </c>
      <c r="B60" s="45" t="s">
        <v>566</v>
      </c>
      <c r="C60" s="97" t="s">
        <v>457</v>
      </c>
      <c r="D60" s="97" t="s">
        <v>732</v>
      </c>
      <c r="E60" s="97" t="s">
        <v>834</v>
      </c>
      <c r="F60" s="98" t="s">
        <v>828</v>
      </c>
      <c r="G60" s="98" t="s">
        <v>820</v>
      </c>
      <c r="H60" s="99" t="s">
        <v>458</v>
      </c>
      <c r="I60" s="99" t="s">
        <v>459</v>
      </c>
      <c r="J60" s="45"/>
      <c r="K60" s="46"/>
      <c r="L60" s="46"/>
      <c r="M60" s="46"/>
      <c r="N60" s="46"/>
      <c r="O60" s="46"/>
      <c r="P60" s="46"/>
      <c r="Q60" s="46"/>
      <c r="R60" s="46"/>
      <c r="S60" s="129"/>
      <c r="T60" s="46"/>
    </row>
    <row r="61" spans="1:20" ht="76.5">
      <c r="A61" s="173">
        <v>61</v>
      </c>
      <c r="B61" s="45" t="s">
        <v>566</v>
      </c>
      <c r="C61" s="97" t="s">
        <v>357</v>
      </c>
      <c r="D61" s="97" t="s">
        <v>740</v>
      </c>
      <c r="E61" s="97" t="s">
        <v>700</v>
      </c>
      <c r="F61" s="98" t="s">
        <v>828</v>
      </c>
      <c r="G61" s="98" t="s">
        <v>820</v>
      </c>
      <c r="H61" s="99" t="s">
        <v>460</v>
      </c>
      <c r="I61" s="99" t="s">
        <v>461</v>
      </c>
      <c r="J61" s="45"/>
      <c r="K61" s="46"/>
      <c r="L61" s="46"/>
      <c r="M61" s="46"/>
      <c r="N61" s="46"/>
      <c r="O61" s="46"/>
      <c r="P61" s="46"/>
      <c r="Q61" s="46"/>
      <c r="R61" s="46"/>
      <c r="S61" s="129"/>
      <c r="T61" s="46"/>
    </row>
    <row r="62" spans="1:20" ht="12.75">
      <c r="A62" s="173">
        <v>62</v>
      </c>
      <c r="B62" s="45" t="s">
        <v>566</v>
      </c>
      <c r="C62" s="97" t="s">
        <v>462</v>
      </c>
      <c r="D62" s="97" t="s">
        <v>743</v>
      </c>
      <c r="E62" s="97" t="s">
        <v>827</v>
      </c>
      <c r="F62" s="98" t="s">
        <v>828</v>
      </c>
      <c r="G62" s="98" t="s">
        <v>820</v>
      </c>
      <c r="H62" s="99" t="s">
        <v>463</v>
      </c>
      <c r="I62" s="99" t="s">
        <v>464</v>
      </c>
      <c r="J62" s="45"/>
      <c r="K62" s="46"/>
      <c r="L62" s="46"/>
      <c r="M62" s="46"/>
      <c r="N62" s="46"/>
      <c r="O62" s="46"/>
      <c r="P62" s="46"/>
      <c r="Q62" s="46"/>
      <c r="R62" s="46"/>
      <c r="S62" s="129"/>
      <c r="T62" s="46"/>
    </row>
    <row r="63" spans="1:20" ht="12.75">
      <c r="A63" s="173">
        <v>63</v>
      </c>
      <c r="B63" s="45" t="s">
        <v>566</v>
      </c>
      <c r="C63" s="97" t="s">
        <v>596</v>
      </c>
      <c r="D63" s="97" t="s">
        <v>465</v>
      </c>
      <c r="E63" s="97" t="s">
        <v>707</v>
      </c>
      <c r="F63" s="98" t="s">
        <v>828</v>
      </c>
      <c r="G63" s="98" t="s">
        <v>820</v>
      </c>
      <c r="H63" s="99" t="s">
        <v>463</v>
      </c>
      <c r="I63" s="99" t="s">
        <v>464</v>
      </c>
      <c r="J63" s="45"/>
      <c r="K63" s="46"/>
      <c r="L63" s="46"/>
      <c r="M63" s="46"/>
      <c r="N63" s="46"/>
      <c r="O63" s="46"/>
      <c r="P63" s="46"/>
      <c r="Q63" s="46"/>
      <c r="R63" s="46"/>
      <c r="S63" s="129"/>
      <c r="T63" s="46"/>
    </row>
    <row r="64" spans="1:20" ht="12.75">
      <c r="A64" s="173">
        <v>64</v>
      </c>
      <c r="B64" s="45" t="s">
        <v>566</v>
      </c>
      <c r="C64" s="97" t="s">
        <v>466</v>
      </c>
      <c r="D64" s="97" t="s">
        <v>746</v>
      </c>
      <c r="E64" s="97" t="s">
        <v>632</v>
      </c>
      <c r="F64" s="98" t="s">
        <v>828</v>
      </c>
      <c r="G64" s="98" t="s">
        <v>820</v>
      </c>
      <c r="H64" s="99" t="s">
        <v>463</v>
      </c>
      <c r="I64" s="99" t="s">
        <v>464</v>
      </c>
      <c r="J64" s="45"/>
      <c r="K64" s="46"/>
      <c r="L64" s="46"/>
      <c r="M64" s="45"/>
      <c r="N64" s="46"/>
      <c r="O64" s="46"/>
      <c r="P64" s="46"/>
      <c r="Q64" s="46"/>
      <c r="R64" s="46"/>
      <c r="S64" s="129"/>
      <c r="T64" s="46"/>
    </row>
    <row r="65" spans="1:20" ht="12.75">
      <c r="A65" s="173">
        <v>65</v>
      </c>
      <c r="B65" s="45" t="s">
        <v>566</v>
      </c>
      <c r="C65" s="97" t="s">
        <v>467</v>
      </c>
      <c r="D65" s="97" t="s">
        <v>598</v>
      </c>
      <c r="E65" s="97" t="s">
        <v>831</v>
      </c>
      <c r="F65" s="98" t="s">
        <v>828</v>
      </c>
      <c r="G65" s="98" t="s">
        <v>820</v>
      </c>
      <c r="H65" s="99" t="s">
        <v>463</v>
      </c>
      <c r="I65" s="99" t="s">
        <v>464</v>
      </c>
      <c r="J65" s="45"/>
      <c r="K65" s="46"/>
      <c r="L65" s="46"/>
      <c r="M65" s="46"/>
      <c r="N65" s="46"/>
      <c r="O65" s="46"/>
      <c r="P65" s="46"/>
      <c r="Q65" s="46"/>
      <c r="R65" s="46"/>
      <c r="S65" s="129"/>
      <c r="T65" s="46"/>
    </row>
    <row r="66" spans="1:20" ht="12.75">
      <c r="A66" s="173">
        <v>66</v>
      </c>
      <c r="B66" s="45" t="s">
        <v>566</v>
      </c>
      <c r="C66" s="97" t="s">
        <v>468</v>
      </c>
      <c r="D66" s="97" t="s">
        <v>469</v>
      </c>
      <c r="E66" s="97" t="s">
        <v>833</v>
      </c>
      <c r="F66" s="98" t="s">
        <v>828</v>
      </c>
      <c r="G66" s="98" t="s">
        <v>820</v>
      </c>
      <c r="H66" s="99" t="s">
        <v>463</v>
      </c>
      <c r="I66" s="99" t="s">
        <v>464</v>
      </c>
      <c r="J66" s="45"/>
      <c r="K66" s="99"/>
      <c r="L66" s="46"/>
      <c r="M66" s="46"/>
      <c r="N66" s="46"/>
      <c r="O66" s="46"/>
      <c r="P66" s="46"/>
      <c r="Q66" s="46"/>
      <c r="R66" s="46"/>
      <c r="S66" s="129"/>
      <c r="T66" s="46"/>
    </row>
    <row r="67" spans="1:20" ht="242.25">
      <c r="A67" s="173">
        <v>67</v>
      </c>
      <c r="B67" s="45" t="s">
        <v>603</v>
      </c>
      <c r="C67" s="95" t="s">
        <v>602</v>
      </c>
      <c r="D67" s="95"/>
      <c r="E67" s="95"/>
      <c r="F67" s="96" t="s">
        <v>819</v>
      </c>
      <c r="G67" s="96" t="s">
        <v>820</v>
      </c>
      <c r="H67" s="99" t="s">
        <v>470</v>
      </c>
      <c r="I67" s="105" t="s">
        <v>620</v>
      </c>
      <c r="J67" s="46"/>
      <c r="K67" s="46"/>
      <c r="L67" s="46"/>
      <c r="M67" s="46"/>
      <c r="N67" s="46"/>
      <c r="O67" s="46"/>
      <c r="P67" s="46" t="s">
        <v>643</v>
      </c>
      <c r="Q67" s="46"/>
      <c r="R67" s="46"/>
      <c r="S67" s="129"/>
      <c r="T67" s="46"/>
    </row>
    <row r="68" spans="1:20" ht="216.75">
      <c r="A68" s="173">
        <v>68</v>
      </c>
      <c r="B68" s="45" t="s">
        <v>603</v>
      </c>
      <c r="C68" s="97" t="s">
        <v>602</v>
      </c>
      <c r="D68" s="97"/>
      <c r="E68" s="97"/>
      <c r="F68" s="98" t="s">
        <v>819</v>
      </c>
      <c r="G68" s="98" t="s">
        <v>820</v>
      </c>
      <c r="H68" s="99" t="s">
        <v>471</v>
      </c>
      <c r="I68" s="99" t="s">
        <v>472</v>
      </c>
      <c r="J68" s="45"/>
      <c r="K68" s="101"/>
      <c r="L68" s="46">
        <v>43</v>
      </c>
      <c r="M68" s="46"/>
      <c r="N68" s="46"/>
      <c r="O68" s="46"/>
      <c r="P68" s="46" t="s">
        <v>643</v>
      </c>
      <c r="Q68" s="46"/>
      <c r="R68" s="46"/>
      <c r="S68" s="129"/>
      <c r="T68" s="46"/>
    </row>
    <row r="69" spans="1:20" ht="127.5">
      <c r="A69" s="173">
        <v>69</v>
      </c>
      <c r="B69" s="45" t="s">
        <v>603</v>
      </c>
      <c r="C69" s="97" t="s">
        <v>825</v>
      </c>
      <c r="D69" s="97" t="s">
        <v>629</v>
      </c>
      <c r="E69" s="97" t="s">
        <v>718</v>
      </c>
      <c r="F69" s="98" t="s">
        <v>819</v>
      </c>
      <c r="G69" s="98" t="s">
        <v>820</v>
      </c>
      <c r="H69" s="99" t="s">
        <v>473</v>
      </c>
      <c r="I69" s="99" t="s">
        <v>620</v>
      </c>
      <c r="J69" s="45"/>
      <c r="K69" s="46"/>
      <c r="L69" s="46">
        <v>69</v>
      </c>
      <c r="M69" s="46"/>
      <c r="N69" s="46"/>
      <c r="O69" s="46"/>
      <c r="P69" s="46" t="s">
        <v>643</v>
      </c>
      <c r="Q69" s="46"/>
      <c r="R69" s="46"/>
      <c r="S69" s="129"/>
      <c r="T69" s="46"/>
    </row>
    <row r="70" spans="1:20" ht="178.5">
      <c r="A70" s="173">
        <v>70</v>
      </c>
      <c r="B70" s="45" t="s">
        <v>603</v>
      </c>
      <c r="C70" s="97" t="s">
        <v>825</v>
      </c>
      <c r="D70" s="97" t="s">
        <v>629</v>
      </c>
      <c r="E70" s="97" t="s">
        <v>718</v>
      </c>
      <c r="F70" s="98" t="s">
        <v>819</v>
      </c>
      <c r="G70" s="98" t="s">
        <v>820</v>
      </c>
      <c r="H70" s="99" t="s">
        <v>474</v>
      </c>
      <c r="I70" s="99" t="s">
        <v>475</v>
      </c>
      <c r="J70" s="45"/>
      <c r="K70" s="103"/>
      <c r="L70" s="46">
        <v>44</v>
      </c>
      <c r="M70" s="45"/>
      <c r="N70" s="46"/>
      <c r="O70" s="46"/>
      <c r="P70" s="46" t="s">
        <v>643</v>
      </c>
      <c r="Q70" s="46"/>
      <c r="R70" s="46"/>
      <c r="S70" s="129"/>
      <c r="T70" s="46"/>
    </row>
    <row r="71" spans="1:20" ht="127.5">
      <c r="A71" s="173">
        <v>71</v>
      </c>
      <c r="B71" s="45" t="s">
        <v>603</v>
      </c>
      <c r="C71" s="97" t="s">
        <v>825</v>
      </c>
      <c r="D71" s="97" t="s">
        <v>629</v>
      </c>
      <c r="E71" s="97" t="s">
        <v>607</v>
      </c>
      <c r="F71" s="98" t="s">
        <v>819</v>
      </c>
      <c r="G71" s="98" t="s">
        <v>820</v>
      </c>
      <c r="H71" s="99" t="s">
        <v>476</v>
      </c>
      <c r="I71" s="99" t="s">
        <v>477</v>
      </c>
      <c r="J71" s="45"/>
      <c r="K71" s="46"/>
      <c r="L71" s="46">
        <v>72</v>
      </c>
      <c r="M71" s="45"/>
      <c r="N71" s="46"/>
      <c r="O71" s="46"/>
      <c r="P71" s="46" t="s">
        <v>643</v>
      </c>
      <c r="Q71" s="46"/>
      <c r="R71" s="46"/>
      <c r="S71" s="129"/>
      <c r="T71" s="46"/>
    </row>
    <row r="72" spans="1:20" ht="76.5">
      <c r="A72" s="173">
        <v>72</v>
      </c>
      <c r="B72" s="45" t="s">
        <v>603</v>
      </c>
      <c r="C72" s="97" t="s">
        <v>825</v>
      </c>
      <c r="D72" s="97" t="s">
        <v>629</v>
      </c>
      <c r="E72" s="97" t="s">
        <v>617</v>
      </c>
      <c r="F72" s="98" t="s">
        <v>819</v>
      </c>
      <c r="G72" s="98" t="s">
        <v>820</v>
      </c>
      <c r="H72" s="99" t="s">
        <v>478</v>
      </c>
      <c r="I72" s="99" t="s">
        <v>479</v>
      </c>
      <c r="J72" s="45"/>
      <c r="K72" s="46"/>
      <c r="L72" s="46"/>
      <c r="M72" s="46"/>
      <c r="N72" s="46"/>
      <c r="O72" s="46"/>
      <c r="P72" s="46" t="s">
        <v>643</v>
      </c>
      <c r="Q72" s="46"/>
      <c r="R72" s="46"/>
      <c r="S72" s="129"/>
      <c r="T72" s="46"/>
    </row>
    <row r="73" spans="1:20" ht="76.5">
      <c r="A73" s="173">
        <v>73</v>
      </c>
      <c r="B73" s="45" t="s">
        <v>603</v>
      </c>
      <c r="C73" s="97" t="s">
        <v>825</v>
      </c>
      <c r="D73" s="97" t="s">
        <v>629</v>
      </c>
      <c r="E73" s="97" t="s">
        <v>749</v>
      </c>
      <c r="F73" s="98" t="s">
        <v>819</v>
      </c>
      <c r="G73" s="98" t="s">
        <v>820</v>
      </c>
      <c r="H73" s="99" t="s">
        <v>480</v>
      </c>
      <c r="I73" s="99" t="s">
        <v>481</v>
      </c>
      <c r="J73" s="45"/>
      <c r="K73" s="46"/>
      <c r="L73" s="46">
        <v>74</v>
      </c>
      <c r="M73" s="46"/>
      <c r="N73" s="46"/>
      <c r="O73" s="46"/>
      <c r="P73" s="46" t="s">
        <v>643</v>
      </c>
      <c r="Q73" s="46"/>
      <c r="R73" s="46"/>
      <c r="S73" s="129"/>
      <c r="T73" s="46"/>
    </row>
    <row r="74" spans="1:20" ht="165.75">
      <c r="A74" s="173">
        <v>74</v>
      </c>
      <c r="B74" s="45" t="s">
        <v>603</v>
      </c>
      <c r="C74" s="97" t="s">
        <v>825</v>
      </c>
      <c r="D74" s="97" t="s">
        <v>629</v>
      </c>
      <c r="E74" s="97" t="s">
        <v>607</v>
      </c>
      <c r="F74" s="98" t="s">
        <v>819</v>
      </c>
      <c r="G74" s="98" t="s">
        <v>820</v>
      </c>
      <c r="H74" s="178" t="s">
        <v>482</v>
      </c>
      <c r="I74" s="99" t="s">
        <v>483</v>
      </c>
      <c r="J74" s="45"/>
      <c r="K74" s="46"/>
      <c r="L74" s="46">
        <v>75</v>
      </c>
      <c r="M74" s="46"/>
      <c r="N74" s="46"/>
      <c r="O74" s="46"/>
      <c r="P74" s="46" t="s">
        <v>643</v>
      </c>
      <c r="Q74" s="46"/>
      <c r="R74" s="46"/>
      <c r="S74" s="129"/>
      <c r="T74" s="46"/>
    </row>
    <row r="75" spans="1:20" ht="165.75">
      <c r="A75" s="173">
        <v>75</v>
      </c>
      <c r="B75" s="45" t="s">
        <v>603</v>
      </c>
      <c r="C75" s="97" t="s">
        <v>417</v>
      </c>
      <c r="D75" s="97" t="s">
        <v>621</v>
      </c>
      <c r="E75" s="97" t="s">
        <v>837</v>
      </c>
      <c r="F75" s="98" t="s">
        <v>819</v>
      </c>
      <c r="G75" s="98" t="s">
        <v>820</v>
      </c>
      <c r="H75" s="99" t="s">
        <v>418</v>
      </c>
      <c r="I75" s="99" t="s">
        <v>419</v>
      </c>
      <c r="J75" s="45"/>
      <c r="K75" s="46"/>
      <c r="L75" s="46">
        <v>45</v>
      </c>
      <c r="M75" s="46"/>
      <c r="N75" s="46"/>
      <c r="O75" s="46"/>
      <c r="P75" s="46" t="s">
        <v>641</v>
      </c>
      <c r="Q75" s="46"/>
      <c r="R75" s="46"/>
      <c r="S75" s="129"/>
      <c r="T75" s="46"/>
    </row>
    <row r="76" spans="1:20" ht="127.5">
      <c r="A76" s="173">
        <v>76</v>
      </c>
      <c r="B76" s="45" t="s">
        <v>603</v>
      </c>
      <c r="C76" s="97" t="s">
        <v>484</v>
      </c>
      <c r="D76" s="97" t="s">
        <v>485</v>
      </c>
      <c r="E76" s="97" t="s">
        <v>735</v>
      </c>
      <c r="F76" s="98" t="s">
        <v>819</v>
      </c>
      <c r="G76" s="98" t="s">
        <v>820</v>
      </c>
      <c r="H76" s="99" t="s">
        <v>486</v>
      </c>
      <c r="I76" s="99" t="s">
        <v>487</v>
      </c>
      <c r="J76" s="45"/>
      <c r="K76" s="46"/>
      <c r="L76" s="46"/>
      <c r="M76" s="46"/>
      <c r="N76" s="46"/>
      <c r="O76" s="46"/>
      <c r="P76" s="46" t="s">
        <v>643</v>
      </c>
      <c r="Q76" s="46"/>
      <c r="R76" s="46"/>
      <c r="S76" s="129"/>
      <c r="T76" s="46"/>
    </row>
    <row r="77" spans="1:20" ht="140.25">
      <c r="A77" s="173">
        <v>77</v>
      </c>
      <c r="B77" s="45" t="s">
        <v>603</v>
      </c>
      <c r="C77" s="97" t="s">
        <v>829</v>
      </c>
      <c r="D77" s="97" t="s">
        <v>735</v>
      </c>
      <c r="E77" s="97" t="s">
        <v>826</v>
      </c>
      <c r="F77" s="98" t="s">
        <v>819</v>
      </c>
      <c r="G77" s="98" t="s">
        <v>820</v>
      </c>
      <c r="H77" s="179" t="s">
        <v>488</v>
      </c>
      <c r="I77" s="99" t="s">
        <v>489</v>
      </c>
      <c r="J77" s="46"/>
      <c r="K77" s="46"/>
      <c r="L77" s="46">
        <v>9</v>
      </c>
      <c r="M77" s="46"/>
      <c r="N77" s="46"/>
      <c r="O77" s="46"/>
      <c r="P77" s="46" t="s">
        <v>643</v>
      </c>
      <c r="Q77" s="46"/>
      <c r="R77" s="46"/>
      <c r="S77" s="129"/>
      <c r="T77" s="46"/>
    </row>
    <row r="78" spans="1:20" ht="76.5">
      <c r="A78" s="173">
        <v>78</v>
      </c>
      <c r="B78" s="45" t="s">
        <v>603</v>
      </c>
      <c r="C78" s="97" t="s">
        <v>420</v>
      </c>
      <c r="D78" s="97" t="s">
        <v>699</v>
      </c>
      <c r="E78" s="97" t="s">
        <v>827</v>
      </c>
      <c r="F78" s="98" t="s">
        <v>819</v>
      </c>
      <c r="G78" s="98" t="s">
        <v>820</v>
      </c>
      <c r="H78" s="99" t="s">
        <v>490</v>
      </c>
      <c r="I78" s="99" t="s">
        <v>491</v>
      </c>
      <c r="J78" s="45"/>
      <c r="K78" s="46"/>
      <c r="L78" s="46"/>
      <c r="M78" s="46"/>
      <c r="N78" s="46"/>
      <c r="O78" s="46"/>
      <c r="P78" s="46" t="s">
        <v>319</v>
      </c>
      <c r="Q78" s="46"/>
      <c r="R78" s="46"/>
      <c r="S78" s="129"/>
      <c r="T78" s="46"/>
    </row>
    <row r="79" spans="1:20" ht="178.5">
      <c r="A79" s="173">
        <v>79</v>
      </c>
      <c r="B79" s="45" t="s">
        <v>603</v>
      </c>
      <c r="C79" s="97" t="s">
        <v>420</v>
      </c>
      <c r="D79" s="97" t="s">
        <v>699</v>
      </c>
      <c r="E79" s="97" t="s">
        <v>827</v>
      </c>
      <c r="F79" s="98" t="s">
        <v>819</v>
      </c>
      <c r="G79" s="98" t="s">
        <v>820</v>
      </c>
      <c r="H79" s="99" t="s">
        <v>421</v>
      </c>
      <c r="I79" s="99" t="s">
        <v>422</v>
      </c>
      <c r="J79" s="45"/>
      <c r="K79" s="46"/>
      <c r="L79" s="46">
        <v>46</v>
      </c>
      <c r="M79" s="46"/>
      <c r="N79" s="46"/>
      <c r="O79" s="46"/>
      <c r="P79" s="46" t="s">
        <v>319</v>
      </c>
      <c r="Q79" s="46"/>
      <c r="R79" s="46"/>
      <c r="S79" s="129"/>
      <c r="T79" s="46"/>
    </row>
    <row r="80" spans="1:20" ht="102">
      <c r="A80" s="173">
        <v>80</v>
      </c>
      <c r="B80" s="45" t="s">
        <v>492</v>
      </c>
      <c r="C80" s="97" t="s">
        <v>825</v>
      </c>
      <c r="D80" s="97" t="s">
        <v>629</v>
      </c>
      <c r="E80" s="97" t="s">
        <v>718</v>
      </c>
      <c r="F80" s="98" t="s">
        <v>819</v>
      </c>
      <c r="G80" s="96" t="s">
        <v>824</v>
      </c>
      <c r="H80" s="99" t="s">
        <v>493</v>
      </c>
      <c r="I80" s="99" t="s">
        <v>620</v>
      </c>
      <c r="J80" s="45"/>
      <c r="K80" s="46"/>
      <c r="L80" s="46">
        <v>69</v>
      </c>
      <c r="M80" s="46"/>
      <c r="N80" s="46"/>
      <c r="O80" s="46"/>
      <c r="P80" s="46" t="s">
        <v>643</v>
      </c>
      <c r="Q80" s="46"/>
      <c r="R80" s="46"/>
      <c r="S80" s="129"/>
      <c r="T80" s="46"/>
    </row>
    <row r="81" spans="1:20" ht="140.25">
      <c r="A81" s="173">
        <v>81</v>
      </c>
      <c r="B81" s="45" t="s">
        <v>492</v>
      </c>
      <c r="C81" s="97" t="s">
        <v>825</v>
      </c>
      <c r="D81" s="97" t="s">
        <v>629</v>
      </c>
      <c r="E81" s="97" t="s">
        <v>718</v>
      </c>
      <c r="F81" s="98" t="s">
        <v>819</v>
      </c>
      <c r="G81" s="96" t="s">
        <v>824</v>
      </c>
      <c r="H81" s="99" t="s">
        <v>494</v>
      </c>
      <c r="I81" s="99" t="s">
        <v>495</v>
      </c>
      <c r="J81" s="45"/>
      <c r="K81" s="46"/>
      <c r="L81" s="46"/>
      <c r="M81" s="46"/>
      <c r="N81" s="46"/>
      <c r="O81" s="46"/>
      <c r="P81" s="46" t="s">
        <v>643</v>
      </c>
      <c r="Q81" s="46"/>
      <c r="R81" s="46"/>
      <c r="S81" s="129"/>
      <c r="T81" s="46"/>
    </row>
    <row r="82" spans="1:20" ht="89.25">
      <c r="A82" s="173">
        <v>82</v>
      </c>
      <c r="B82" s="45" t="s">
        <v>492</v>
      </c>
      <c r="C82" s="97" t="s">
        <v>825</v>
      </c>
      <c r="D82" s="97" t="s">
        <v>629</v>
      </c>
      <c r="E82" s="97" t="s">
        <v>607</v>
      </c>
      <c r="F82" s="98" t="s">
        <v>819</v>
      </c>
      <c r="G82" s="96" t="s">
        <v>824</v>
      </c>
      <c r="H82" s="99" t="s">
        <v>496</v>
      </c>
      <c r="I82" s="99" t="s">
        <v>497</v>
      </c>
      <c r="J82" s="45"/>
      <c r="K82" s="46"/>
      <c r="L82" s="46">
        <v>72</v>
      </c>
      <c r="M82" s="46"/>
      <c r="N82" s="46"/>
      <c r="O82" s="46"/>
      <c r="P82" s="46" t="s">
        <v>643</v>
      </c>
      <c r="Q82" s="46"/>
      <c r="R82" s="46"/>
      <c r="S82" s="129"/>
      <c r="T82" s="46"/>
    </row>
    <row r="83" spans="1:20" ht="76.5">
      <c r="A83" s="173">
        <v>83</v>
      </c>
      <c r="B83" s="45" t="s">
        <v>492</v>
      </c>
      <c r="C83" s="97" t="s">
        <v>825</v>
      </c>
      <c r="D83" s="97" t="s">
        <v>629</v>
      </c>
      <c r="E83" s="97" t="s">
        <v>749</v>
      </c>
      <c r="F83" s="98" t="s">
        <v>819</v>
      </c>
      <c r="G83" s="96" t="s">
        <v>824</v>
      </c>
      <c r="H83" s="99" t="s">
        <v>480</v>
      </c>
      <c r="I83" s="99" t="s">
        <v>481</v>
      </c>
      <c r="J83" s="45"/>
      <c r="K83" s="46"/>
      <c r="L83" s="46">
        <v>74</v>
      </c>
      <c r="M83" s="46"/>
      <c r="N83" s="46"/>
      <c r="O83" s="46"/>
      <c r="P83" s="46" t="s">
        <v>643</v>
      </c>
      <c r="Q83" s="46"/>
      <c r="R83" s="46"/>
      <c r="S83" s="129"/>
      <c r="T83" s="46"/>
    </row>
    <row r="84" spans="1:20" ht="165.75">
      <c r="A84" s="173">
        <v>84</v>
      </c>
      <c r="B84" s="45" t="s">
        <v>492</v>
      </c>
      <c r="C84" s="97" t="s">
        <v>825</v>
      </c>
      <c r="D84" s="97" t="s">
        <v>629</v>
      </c>
      <c r="E84" s="97" t="s">
        <v>607</v>
      </c>
      <c r="F84" s="98" t="s">
        <v>819</v>
      </c>
      <c r="G84" s="96" t="s">
        <v>824</v>
      </c>
      <c r="H84" s="178" t="s">
        <v>482</v>
      </c>
      <c r="I84" s="99" t="s">
        <v>483</v>
      </c>
      <c r="J84" s="45"/>
      <c r="K84" s="46"/>
      <c r="L84" s="46">
        <v>75</v>
      </c>
      <c r="M84" s="46"/>
      <c r="N84" s="46"/>
      <c r="O84" s="46"/>
      <c r="P84" s="46" t="s">
        <v>643</v>
      </c>
      <c r="Q84" s="46"/>
      <c r="R84" s="46"/>
      <c r="S84" s="129"/>
      <c r="T84" s="46"/>
    </row>
    <row r="85" spans="1:20" ht="165.75">
      <c r="A85" s="173">
        <v>85</v>
      </c>
      <c r="B85" s="45" t="s">
        <v>492</v>
      </c>
      <c r="C85" s="97" t="s">
        <v>417</v>
      </c>
      <c r="D85" s="97" t="s">
        <v>621</v>
      </c>
      <c r="E85" s="97" t="s">
        <v>837</v>
      </c>
      <c r="F85" s="98" t="s">
        <v>819</v>
      </c>
      <c r="G85" s="96" t="s">
        <v>824</v>
      </c>
      <c r="H85" s="99" t="s">
        <v>418</v>
      </c>
      <c r="I85" s="99" t="s">
        <v>419</v>
      </c>
      <c r="J85" s="45"/>
      <c r="K85" s="46"/>
      <c r="L85" s="46">
        <v>45</v>
      </c>
      <c r="M85" s="46"/>
      <c r="N85" s="46"/>
      <c r="O85" s="46"/>
      <c r="P85" s="46" t="s">
        <v>641</v>
      </c>
      <c r="Q85" s="46"/>
      <c r="R85" s="46"/>
      <c r="S85" s="129"/>
      <c r="T85" s="46"/>
    </row>
    <row r="86" spans="1:20" ht="178.5">
      <c r="A86" s="173">
        <v>86</v>
      </c>
      <c r="B86" s="45" t="s">
        <v>492</v>
      </c>
      <c r="C86" s="97" t="s">
        <v>420</v>
      </c>
      <c r="D86" s="97" t="s">
        <v>699</v>
      </c>
      <c r="E86" s="97" t="s">
        <v>827</v>
      </c>
      <c r="F86" s="98" t="s">
        <v>819</v>
      </c>
      <c r="G86" s="96" t="s">
        <v>824</v>
      </c>
      <c r="H86" s="99" t="s">
        <v>421</v>
      </c>
      <c r="I86" s="99" t="s">
        <v>422</v>
      </c>
      <c r="J86" s="45"/>
      <c r="K86" s="46"/>
      <c r="L86" s="46">
        <v>46</v>
      </c>
      <c r="M86" s="46"/>
      <c r="N86" s="46"/>
      <c r="O86" s="46"/>
      <c r="P86" s="46" t="s">
        <v>319</v>
      </c>
      <c r="Q86" s="46"/>
      <c r="R86" s="46"/>
      <c r="S86" s="129"/>
      <c r="T86" s="46"/>
    </row>
    <row r="87" spans="1:20" ht="140.25">
      <c r="A87" s="173">
        <v>87</v>
      </c>
      <c r="B87" s="45" t="s">
        <v>498</v>
      </c>
      <c r="C87" s="95" t="s">
        <v>701</v>
      </c>
      <c r="D87" s="95" t="s">
        <v>706</v>
      </c>
      <c r="E87" s="95" t="s">
        <v>592</v>
      </c>
      <c r="F87" s="96" t="s">
        <v>819</v>
      </c>
      <c r="G87" s="96" t="s">
        <v>820</v>
      </c>
      <c r="H87" s="105" t="s">
        <v>499</v>
      </c>
      <c r="I87" s="105" t="s">
        <v>500</v>
      </c>
      <c r="J87" s="45"/>
      <c r="K87" s="46"/>
      <c r="L87" s="46"/>
      <c r="M87" s="46"/>
      <c r="N87" s="46"/>
      <c r="O87" s="46"/>
      <c r="P87" s="46" t="s">
        <v>806</v>
      </c>
      <c r="Q87" s="46"/>
      <c r="R87" s="46"/>
      <c r="S87" s="129"/>
      <c r="T87" s="46"/>
    </row>
    <row r="88" spans="1:20" ht="51">
      <c r="A88" s="173">
        <v>88</v>
      </c>
      <c r="B88" s="45" t="s">
        <v>498</v>
      </c>
      <c r="C88" s="97" t="s">
        <v>501</v>
      </c>
      <c r="D88" s="97" t="s">
        <v>724</v>
      </c>
      <c r="E88" s="97" t="s">
        <v>827</v>
      </c>
      <c r="F88" s="98" t="s">
        <v>828</v>
      </c>
      <c r="G88" s="98" t="s">
        <v>824</v>
      </c>
      <c r="H88" s="99" t="s">
        <v>502</v>
      </c>
      <c r="I88" s="99" t="s">
        <v>503</v>
      </c>
      <c r="J88" s="45"/>
      <c r="K88" s="46"/>
      <c r="L88" s="46"/>
      <c r="M88" s="46"/>
      <c r="N88" s="46"/>
      <c r="O88" s="46"/>
      <c r="P88" s="46"/>
      <c r="Q88" s="46"/>
      <c r="R88" s="46"/>
      <c r="S88" s="129"/>
      <c r="T88" s="46"/>
    </row>
    <row r="89" spans="1:20" ht="38.25">
      <c r="A89" s="173">
        <v>89</v>
      </c>
      <c r="B89" s="45" t="s">
        <v>498</v>
      </c>
      <c r="C89" s="97" t="s">
        <v>504</v>
      </c>
      <c r="D89" s="97" t="s">
        <v>725</v>
      </c>
      <c r="E89" s="97" t="s">
        <v>835</v>
      </c>
      <c r="F89" s="98" t="s">
        <v>819</v>
      </c>
      <c r="G89" s="98" t="s">
        <v>820</v>
      </c>
      <c r="H89" s="99" t="s">
        <v>505</v>
      </c>
      <c r="I89" s="99" t="s">
        <v>506</v>
      </c>
      <c r="J89" s="45"/>
      <c r="K89" s="46"/>
      <c r="L89" s="46"/>
      <c r="M89" s="46"/>
      <c r="N89" s="46"/>
      <c r="O89" s="46"/>
      <c r="P89" s="46" t="s">
        <v>814</v>
      </c>
      <c r="Q89" s="46"/>
      <c r="R89" s="46"/>
      <c r="S89" s="129"/>
      <c r="T89" s="46"/>
    </row>
    <row r="90" spans="1:20" ht="102">
      <c r="A90" s="173">
        <v>90</v>
      </c>
      <c r="B90" s="45" t="s">
        <v>594</v>
      </c>
      <c r="C90" s="95" t="s">
        <v>449</v>
      </c>
      <c r="D90" s="95" t="s">
        <v>725</v>
      </c>
      <c r="E90" s="95" t="s">
        <v>735</v>
      </c>
      <c r="F90" s="96" t="s">
        <v>819</v>
      </c>
      <c r="G90" s="96" t="s">
        <v>824</v>
      </c>
      <c r="H90" s="105" t="s">
        <v>507</v>
      </c>
      <c r="I90" s="105" t="s">
        <v>508</v>
      </c>
      <c r="J90" s="45"/>
      <c r="K90" s="46"/>
      <c r="L90" s="46"/>
      <c r="M90" s="46"/>
      <c r="N90" s="46"/>
      <c r="O90" s="46"/>
      <c r="P90" s="46" t="s">
        <v>641</v>
      </c>
      <c r="Q90" s="46"/>
      <c r="R90" s="46"/>
      <c r="S90" s="129"/>
      <c r="T90" s="46"/>
    </row>
    <row r="91" spans="1:20" ht="63.75">
      <c r="A91" s="173">
        <v>91</v>
      </c>
      <c r="B91" s="45" t="s">
        <v>594</v>
      </c>
      <c r="C91" s="97" t="s">
        <v>449</v>
      </c>
      <c r="D91" s="97" t="s">
        <v>725</v>
      </c>
      <c r="E91" s="97" t="s">
        <v>827</v>
      </c>
      <c r="F91" s="98" t="s">
        <v>819</v>
      </c>
      <c r="G91" s="98" t="s">
        <v>824</v>
      </c>
      <c r="H91" s="99" t="s">
        <v>509</v>
      </c>
      <c r="I91" s="99" t="s">
        <v>510</v>
      </c>
      <c r="J91" s="45"/>
      <c r="K91" s="46"/>
      <c r="L91" s="46"/>
      <c r="M91" s="46"/>
      <c r="N91" s="46"/>
      <c r="O91" s="46"/>
      <c r="P91" s="46" t="s">
        <v>641</v>
      </c>
      <c r="Q91" s="46"/>
      <c r="R91" s="46"/>
      <c r="S91" s="129"/>
      <c r="T91" s="46"/>
    </row>
    <row r="92" spans="1:20" ht="127.5">
      <c r="A92" s="173">
        <v>92</v>
      </c>
      <c r="B92" s="45" t="s">
        <v>594</v>
      </c>
      <c r="C92" s="97" t="s">
        <v>511</v>
      </c>
      <c r="D92" s="97"/>
      <c r="E92" s="97"/>
      <c r="F92" s="98" t="s">
        <v>819</v>
      </c>
      <c r="G92" s="98" t="s">
        <v>824</v>
      </c>
      <c r="H92" s="99" t="s">
        <v>512</v>
      </c>
      <c r="I92" s="99" t="s">
        <v>513</v>
      </c>
      <c r="J92" s="45"/>
      <c r="K92" s="46"/>
      <c r="L92" s="46"/>
      <c r="M92" s="46"/>
      <c r="N92" s="46"/>
      <c r="O92" s="46"/>
      <c r="P92" s="46" t="s">
        <v>641</v>
      </c>
      <c r="Q92" s="46"/>
      <c r="R92" s="46"/>
      <c r="S92" s="129"/>
      <c r="T92" s="46"/>
    </row>
    <row r="93" spans="1:20" ht="38.25">
      <c r="A93" s="173">
        <v>93</v>
      </c>
      <c r="B93" s="45" t="s">
        <v>594</v>
      </c>
      <c r="C93" s="97" t="s">
        <v>417</v>
      </c>
      <c r="D93" s="97" t="s">
        <v>588</v>
      </c>
      <c r="E93" s="97" t="s">
        <v>699</v>
      </c>
      <c r="F93" s="98" t="s">
        <v>828</v>
      </c>
      <c r="G93" s="98" t="s">
        <v>824</v>
      </c>
      <c r="H93" s="99" t="s">
        <v>514</v>
      </c>
      <c r="I93" s="99" t="s">
        <v>515</v>
      </c>
      <c r="J93" s="45"/>
      <c r="K93" s="46"/>
      <c r="L93" s="46"/>
      <c r="M93" s="46"/>
      <c r="N93" s="46"/>
      <c r="O93" s="46"/>
      <c r="P93" s="46"/>
      <c r="Q93" s="46"/>
      <c r="R93" s="46"/>
      <c r="S93" s="129"/>
      <c r="T93" s="46"/>
    </row>
    <row r="94" spans="1:20" ht="191.25">
      <c r="A94" s="173">
        <v>94</v>
      </c>
      <c r="B94" s="45" t="s">
        <v>594</v>
      </c>
      <c r="C94" s="97" t="s">
        <v>417</v>
      </c>
      <c r="D94" s="97" t="s">
        <v>588</v>
      </c>
      <c r="E94" s="97" t="s">
        <v>707</v>
      </c>
      <c r="F94" s="98" t="s">
        <v>819</v>
      </c>
      <c r="G94" s="98" t="s">
        <v>824</v>
      </c>
      <c r="H94" s="99" t="s">
        <v>516</v>
      </c>
      <c r="I94" s="99" t="s">
        <v>517</v>
      </c>
      <c r="J94" s="45"/>
      <c r="K94" s="46"/>
      <c r="L94" s="46"/>
      <c r="M94" s="46"/>
      <c r="N94" s="46"/>
      <c r="O94" s="46"/>
      <c r="P94" s="46" t="s">
        <v>641</v>
      </c>
      <c r="Q94" s="46"/>
      <c r="R94" s="46"/>
      <c r="S94" s="129"/>
      <c r="T94" s="46"/>
    </row>
    <row r="95" spans="1:20" ht="89.25">
      <c r="A95" s="173">
        <v>95</v>
      </c>
      <c r="B95" s="45" t="s">
        <v>594</v>
      </c>
      <c r="C95" s="97" t="s">
        <v>708</v>
      </c>
      <c r="D95" s="97" t="s">
        <v>518</v>
      </c>
      <c r="E95" s="97" t="s">
        <v>519</v>
      </c>
      <c r="F95" s="98" t="s">
        <v>819</v>
      </c>
      <c r="G95" s="98" t="s">
        <v>824</v>
      </c>
      <c r="H95" s="99" t="s">
        <v>520</v>
      </c>
      <c r="I95" s="99" t="s">
        <v>521</v>
      </c>
      <c r="J95" s="45"/>
      <c r="K95" s="46"/>
      <c r="L95" s="46"/>
      <c r="M95" s="46"/>
      <c r="N95" s="46"/>
      <c r="O95" s="46"/>
      <c r="P95" s="46" t="s">
        <v>659</v>
      </c>
      <c r="Q95" s="46"/>
      <c r="R95" s="46"/>
      <c r="S95" s="129"/>
      <c r="T95" s="46"/>
    </row>
    <row r="96" spans="1:20" ht="229.5">
      <c r="A96" s="173">
        <v>96</v>
      </c>
      <c r="B96" s="45" t="s">
        <v>594</v>
      </c>
      <c r="C96" s="97" t="s">
        <v>449</v>
      </c>
      <c r="D96" s="97" t="s">
        <v>522</v>
      </c>
      <c r="E96" s="97" t="s">
        <v>523</v>
      </c>
      <c r="F96" s="98" t="s">
        <v>819</v>
      </c>
      <c r="G96" s="98" t="s">
        <v>824</v>
      </c>
      <c r="H96" s="99" t="s">
        <v>524</v>
      </c>
      <c r="I96" s="99" t="s">
        <v>525</v>
      </c>
      <c r="J96" s="45"/>
      <c r="K96" s="46"/>
      <c r="L96" s="46"/>
      <c r="M96" s="46"/>
      <c r="N96" s="46"/>
      <c r="O96" s="46"/>
      <c r="P96" s="46" t="s">
        <v>641</v>
      </c>
      <c r="Q96" s="46"/>
      <c r="R96" s="46"/>
      <c r="S96" s="129"/>
      <c r="T96" s="46"/>
    </row>
    <row r="97" spans="1:20" ht="76.5">
      <c r="A97" s="173">
        <v>97</v>
      </c>
      <c r="B97" s="45" t="s">
        <v>594</v>
      </c>
      <c r="C97" s="97" t="s">
        <v>526</v>
      </c>
      <c r="D97" s="97" t="s">
        <v>527</v>
      </c>
      <c r="E97" s="97" t="s">
        <v>528</v>
      </c>
      <c r="F97" s="98" t="s">
        <v>819</v>
      </c>
      <c r="G97" s="98" t="s">
        <v>824</v>
      </c>
      <c r="H97" s="99" t="s">
        <v>529</v>
      </c>
      <c r="I97" s="99" t="s">
        <v>530</v>
      </c>
      <c r="J97" s="45"/>
      <c r="K97" s="46"/>
      <c r="L97" s="46"/>
      <c r="M97" s="46"/>
      <c r="N97" s="46"/>
      <c r="O97" s="46"/>
      <c r="P97" s="46" t="s">
        <v>641</v>
      </c>
      <c r="Q97" s="46"/>
      <c r="R97" s="46"/>
      <c r="S97" s="129"/>
      <c r="T97" s="46"/>
    </row>
    <row r="98" spans="1:20" ht="51">
      <c r="A98" s="173">
        <v>98</v>
      </c>
      <c r="B98" s="45" t="s">
        <v>594</v>
      </c>
      <c r="C98" s="97" t="s">
        <v>531</v>
      </c>
      <c r="D98" s="97" t="s">
        <v>532</v>
      </c>
      <c r="E98" s="97" t="s">
        <v>533</v>
      </c>
      <c r="F98" s="98" t="s">
        <v>828</v>
      </c>
      <c r="G98" s="98" t="s">
        <v>824</v>
      </c>
      <c r="H98" s="99" t="s">
        <v>534</v>
      </c>
      <c r="I98" s="99"/>
      <c r="J98" s="45"/>
      <c r="K98" s="46"/>
      <c r="L98" s="46"/>
      <c r="M98" s="46"/>
      <c r="N98" s="46"/>
      <c r="O98" s="46"/>
      <c r="P98" s="46"/>
      <c r="Q98" s="46"/>
      <c r="R98" s="46"/>
      <c r="S98" s="129"/>
      <c r="T98" s="46"/>
    </row>
    <row r="99" spans="1:20" ht="51">
      <c r="A99" s="173">
        <v>99</v>
      </c>
      <c r="B99" s="45" t="s">
        <v>594</v>
      </c>
      <c r="C99" s="97" t="s">
        <v>417</v>
      </c>
      <c r="D99" s="97" t="s">
        <v>588</v>
      </c>
      <c r="E99" s="97" t="s">
        <v>695</v>
      </c>
      <c r="F99" s="98" t="s">
        <v>819</v>
      </c>
      <c r="G99" s="98" t="s">
        <v>824</v>
      </c>
      <c r="H99" s="99" t="s">
        <v>535</v>
      </c>
      <c r="I99" s="99"/>
      <c r="J99" s="45"/>
      <c r="K99" s="46"/>
      <c r="L99" s="46"/>
      <c r="M99" s="46"/>
      <c r="N99" s="46"/>
      <c r="O99" s="46"/>
      <c r="P99" s="46" t="s">
        <v>641</v>
      </c>
      <c r="Q99" s="46"/>
      <c r="R99" s="46"/>
      <c r="S99" s="147"/>
      <c r="T99" s="46"/>
    </row>
    <row r="100" spans="1:20" ht="89.25">
      <c r="A100" s="173">
        <v>100</v>
      </c>
      <c r="B100" s="45" t="s">
        <v>594</v>
      </c>
      <c r="C100" s="97" t="s">
        <v>417</v>
      </c>
      <c r="D100" s="97" t="s">
        <v>588</v>
      </c>
      <c r="E100" s="97" t="s">
        <v>536</v>
      </c>
      <c r="F100" s="98" t="s">
        <v>819</v>
      </c>
      <c r="G100" s="98" t="s">
        <v>824</v>
      </c>
      <c r="H100" s="99" t="s">
        <v>537</v>
      </c>
      <c r="I100" s="99" t="s">
        <v>538</v>
      </c>
      <c r="J100" s="45"/>
      <c r="K100" s="164"/>
      <c r="L100" s="46"/>
      <c r="M100" s="46"/>
      <c r="N100" s="46"/>
      <c r="O100" s="46"/>
      <c r="P100" s="46" t="s">
        <v>641</v>
      </c>
      <c r="Q100" s="46"/>
      <c r="R100" s="46"/>
      <c r="S100" s="147"/>
      <c r="T100" s="46"/>
    </row>
    <row r="101" spans="1:20" ht="114.75">
      <c r="A101" s="173">
        <v>101</v>
      </c>
      <c r="B101" s="45" t="s">
        <v>539</v>
      </c>
      <c r="C101" s="97" t="s">
        <v>346</v>
      </c>
      <c r="D101" s="97" t="s">
        <v>734</v>
      </c>
      <c r="E101" s="97" t="s">
        <v>587</v>
      </c>
      <c r="F101" s="98" t="s">
        <v>819</v>
      </c>
      <c r="G101" s="98" t="s">
        <v>820</v>
      </c>
      <c r="H101" s="99" t="s">
        <v>540</v>
      </c>
      <c r="I101" s="99" t="s">
        <v>541</v>
      </c>
      <c r="J101" s="45"/>
      <c r="K101" s="46"/>
      <c r="L101" s="46">
        <v>25</v>
      </c>
      <c r="M101" s="46"/>
      <c r="N101" s="46"/>
      <c r="O101" s="46"/>
      <c r="P101" s="46" t="s">
        <v>815</v>
      </c>
      <c r="Q101" s="46"/>
      <c r="R101" s="46"/>
      <c r="S101" s="129"/>
      <c r="T101" s="46"/>
    </row>
    <row r="102" spans="1:20" ht="114.75">
      <c r="A102" s="173">
        <v>102</v>
      </c>
      <c r="B102" s="45" t="s">
        <v>539</v>
      </c>
      <c r="C102" s="97" t="s">
        <v>542</v>
      </c>
      <c r="D102" s="97" t="s">
        <v>736</v>
      </c>
      <c r="E102" s="97" t="s">
        <v>632</v>
      </c>
      <c r="F102" s="98" t="s">
        <v>819</v>
      </c>
      <c r="G102" s="98" t="s">
        <v>820</v>
      </c>
      <c r="H102" s="99" t="s">
        <v>543</v>
      </c>
      <c r="I102" s="99" t="s">
        <v>541</v>
      </c>
      <c r="J102" s="45"/>
      <c r="K102" s="46"/>
      <c r="L102" s="46">
        <v>25</v>
      </c>
      <c r="M102" s="46"/>
      <c r="N102" s="46"/>
      <c r="O102" s="46"/>
      <c r="P102" s="46" t="s">
        <v>815</v>
      </c>
      <c r="Q102" s="46"/>
      <c r="R102" s="46"/>
      <c r="S102" s="129"/>
      <c r="T102" s="46"/>
    </row>
    <row r="103" spans="1:20" ht="369.75">
      <c r="A103" s="173">
        <v>103</v>
      </c>
      <c r="B103" s="45" t="s">
        <v>623</v>
      </c>
      <c r="C103" s="95" t="s">
        <v>544</v>
      </c>
      <c r="D103" s="95" t="s">
        <v>597</v>
      </c>
      <c r="E103" s="95" t="s">
        <v>545</v>
      </c>
      <c r="F103" s="96" t="s">
        <v>819</v>
      </c>
      <c r="G103" s="96" t="s">
        <v>820</v>
      </c>
      <c r="H103" s="105" t="s">
        <v>546</v>
      </c>
      <c r="I103" s="105" t="s">
        <v>547</v>
      </c>
      <c r="J103" s="45"/>
      <c r="K103" s="46"/>
      <c r="L103" s="46"/>
      <c r="M103" s="46"/>
      <c r="N103" s="46"/>
      <c r="O103" s="46"/>
      <c r="P103" s="46" t="s">
        <v>642</v>
      </c>
      <c r="Q103" s="46"/>
      <c r="R103" s="46"/>
      <c r="S103" s="129"/>
      <c r="T103" s="46"/>
    </row>
    <row r="104" spans="1:20" ht="165.75">
      <c r="A104" s="173">
        <v>104</v>
      </c>
      <c r="B104" s="45" t="s">
        <v>623</v>
      </c>
      <c r="C104" s="97" t="s">
        <v>544</v>
      </c>
      <c r="D104" s="97" t="s">
        <v>597</v>
      </c>
      <c r="E104" s="97" t="s">
        <v>548</v>
      </c>
      <c r="F104" s="98" t="s">
        <v>819</v>
      </c>
      <c r="G104" s="98" t="s">
        <v>820</v>
      </c>
      <c r="H104" s="99" t="s">
        <v>549</v>
      </c>
      <c r="I104" s="99" t="s">
        <v>550</v>
      </c>
      <c r="J104" s="45"/>
      <c r="K104" s="46"/>
      <c r="L104" s="46"/>
      <c r="M104" s="46"/>
      <c r="N104" s="46"/>
      <c r="O104" s="46"/>
      <c r="P104" s="46" t="s">
        <v>642</v>
      </c>
      <c r="Q104" s="46"/>
      <c r="R104" s="46"/>
      <c r="S104" s="129"/>
      <c r="T104" s="46"/>
    </row>
    <row r="105" spans="1:20" ht="25.5">
      <c r="A105" s="173">
        <v>105</v>
      </c>
      <c r="B105" s="45" t="s">
        <v>623</v>
      </c>
      <c r="C105" s="97" t="s">
        <v>717</v>
      </c>
      <c r="D105" s="97" t="s">
        <v>607</v>
      </c>
      <c r="E105" s="97" t="s">
        <v>700</v>
      </c>
      <c r="F105" s="98" t="s">
        <v>828</v>
      </c>
      <c r="G105" s="98" t="s">
        <v>820</v>
      </c>
      <c r="H105" s="99" t="s">
        <v>551</v>
      </c>
      <c r="I105" s="99" t="s">
        <v>551</v>
      </c>
      <c r="J105" s="45"/>
      <c r="K105" s="46"/>
      <c r="L105" s="46"/>
      <c r="M105" s="46"/>
      <c r="N105" s="46"/>
      <c r="O105" s="46"/>
      <c r="P105" s="46"/>
      <c r="Q105" s="46"/>
      <c r="R105" s="46"/>
      <c r="S105" s="129"/>
      <c r="T105" s="46"/>
    </row>
    <row r="106" spans="1:20" ht="12.75">
      <c r="A106" s="173">
        <v>106</v>
      </c>
      <c r="B106" s="45" t="s">
        <v>623</v>
      </c>
      <c r="C106" s="97" t="s">
        <v>336</v>
      </c>
      <c r="D106" s="97" t="s">
        <v>380</v>
      </c>
      <c r="E106" s="97" t="s">
        <v>699</v>
      </c>
      <c r="F106" s="98" t="s">
        <v>828</v>
      </c>
      <c r="G106" s="98" t="s">
        <v>820</v>
      </c>
      <c r="H106" s="99" t="s">
        <v>552</v>
      </c>
      <c r="I106" s="99" t="s">
        <v>552</v>
      </c>
      <c r="J106" s="45"/>
      <c r="K106" s="46"/>
      <c r="L106" s="46"/>
      <c r="M106" s="46"/>
      <c r="N106" s="46"/>
      <c r="O106" s="46"/>
      <c r="P106" s="46"/>
      <c r="Q106" s="46"/>
      <c r="R106" s="46"/>
      <c r="S106" s="129"/>
      <c r="T106" s="46"/>
    </row>
    <row r="107" spans="1:20" ht="76.5">
      <c r="A107" s="173">
        <v>107</v>
      </c>
      <c r="B107" s="45" t="s">
        <v>623</v>
      </c>
      <c r="C107" s="97" t="s">
        <v>336</v>
      </c>
      <c r="D107" s="97" t="s">
        <v>380</v>
      </c>
      <c r="E107" s="97" t="s">
        <v>707</v>
      </c>
      <c r="F107" s="98" t="s">
        <v>819</v>
      </c>
      <c r="G107" s="98" t="s">
        <v>820</v>
      </c>
      <c r="H107" s="99" t="s">
        <v>553</v>
      </c>
      <c r="I107" s="99" t="s">
        <v>554</v>
      </c>
      <c r="J107" s="45"/>
      <c r="K107" s="46"/>
      <c r="L107" s="46"/>
      <c r="M107" s="46"/>
      <c r="N107" s="46"/>
      <c r="O107" s="46"/>
      <c r="P107" s="46" t="s">
        <v>809</v>
      </c>
      <c r="Q107" s="46"/>
      <c r="R107" s="46"/>
      <c r="S107" s="129"/>
      <c r="T107" s="46"/>
    </row>
    <row r="108" spans="1:20" ht="38.25">
      <c r="A108" s="173">
        <v>108</v>
      </c>
      <c r="B108" s="45" t="s">
        <v>623</v>
      </c>
      <c r="C108" s="97" t="s">
        <v>635</v>
      </c>
      <c r="D108" s="97"/>
      <c r="E108" s="97"/>
      <c r="F108" s="98" t="s">
        <v>819</v>
      </c>
      <c r="G108" s="98" t="s">
        <v>820</v>
      </c>
      <c r="H108" s="99" t="s">
        <v>555</v>
      </c>
      <c r="I108" s="99" t="s">
        <v>556</v>
      </c>
      <c r="J108" s="45"/>
      <c r="K108" s="99"/>
      <c r="L108" s="46">
        <v>109</v>
      </c>
      <c r="M108" s="46"/>
      <c r="N108" s="46"/>
      <c r="O108" s="46"/>
      <c r="P108" s="46" t="s">
        <v>642</v>
      </c>
      <c r="Q108" s="46"/>
      <c r="R108" s="46"/>
      <c r="S108" s="129"/>
      <c r="T108" s="46"/>
    </row>
    <row r="109" spans="1:20" ht="38.25">
      <c r="A109" s="173">
        <v>109</v>
      </c>
      <c r="B109" s="45" t="s">
        <v>623</v>
      </c>
      <c r="C109" s="97" t="s">
        <v>635</v>
      </c>
      <c r="D109" s="97"/>
      <c r="E109" s="97"/>
      <c r="F109" s="98" t="s">
        <v>819</v>
      </c>
      <c r="G109" s="98" t="s">
        <v>820</v>
      </c>
      <c r="H109" s="99" t="s">
        <v>557</v>
      </c>
      <c r="I109" s="99" t="s">
        <v>558</v>
      </c>
      <c r="J109" s="45"/>
      <c r="K109" s="99"/>
      <c r="L109" s="46">
        <v>109</v>
      </c>
      <c r="M109" s="46"/>
      <c r="N109" s="46"/>
      <c r="O109" s="46"/>
      <c r="P109" s="46" t="s">
        <v>642</v>
      </c>
      <c r="Q109" s="46"/>
      <c r="R109" s="46"/>
      <c r="S109" s="129"/>
      <c r="T109" s="46"/>
    </row>
    <row r="110" spans="1:20" ht="38.25">
      <c r="A110" s="173">
        <v>110</v>
      </c>
      <c r="B110" s="45" t="s">
        <v>623</v>
      </c>
      <c r="C110" s="97" t="s">
        <v>635</v>
      </c>
      <c r="D110" s="97"/>
      <c r="E110" s="97"/>
      <c r="F110" s="98" t="s">
        <v>819</v>
      </c>
      <c r="G110" s="98" t="s">
        <v>820</v>
      </c>
      <c r="H110" s="99" t="s">
        <v>559</v>
      </c>
      <c r="I110" s="99" t="s">
        <v>560</v>
      </c>
      <c r="J110" s="45"/>
      <c r="K110" s="99"/>
      <c r="L110" s="46">
        <v>109</v>
      </c>
      <c r="M110" s="46"/>
      <c r="N110" s="46"/>
      <c r="O110" s="46"/>
      <c r="P110" s="46" t="s">
        <v>642</v>
      </c>
      <c r="Q110" s="46"/>
      <c r="R110" s="46"/>
      <c r="S110" s="129"/>
      <c r="T110" s="46"/>
    </row>
    <row r="111" spans="1:20" ht="102">
      <c r="A111" s="173">
        <v>111</v>
      </c>
      <c r="B111" s="45" t="s">
        <v>564</v>
      </c>
      <c r="C111" s="95" t="s">
        <v>561</v>
      </c>
      <c r="D111" s="95" t="s">
        <v>832</v>
      </c>
      <c r="E111" s="95" t="s">
        <v>638</v>
      </c>
      <c r="F111" s="96" t="s">
        <v>819</v>
      </c>
      <c r="G111" s="96" t="s">
        <v>820</v>
      </c>
      <c r="H111" s="105" t="s">
        <v>562</v>
      </c>
      <c r="I111" s="105" t="s">
        <v>622</v>
      </c>
      <c r="J111" s="45"/>
      <c r="K111" s="46"/>
      <c r="L111" s="46"/>
      <c r="M111" s="46"/>
      <c r="N111" s="46"/>
      <c r="O111" s="46"/>
      <c r="P111" s="46" t="s">
        <v>624</v>
      </c>
      <c r="Q111" s="46"/>
      <c r="R111" s="46"/>
      <c r="S111" s="129"/>
      <c r="T111" s="46"/>
    </row>
    <row r="112" spans="1:20" ht="191.25">
      <c r="A112" s="173">
        <v>112</v>
      </c>
      <c r="B112" s="45" t="s">
        <v>564</v>
      </c>
      <c r="C112" s="97" t="s">
        <v>708</v>
      </c>
      <c r="D112" s="97" t="s">
        <v>697</v>
      </c>
      <c r="E112" s="97" t="s">
        <v>722</v>
      </c>
      <c r="F112" s="98" t="s">
        <v>819</v>
      </c>
      <c r="G112" s="98" t="s">
        <v>820</v>
      </c>
      <c r="H112" s="99" t="s">
        <v>563</v>
      </c>
      <c r="I112" s="99" t="s">
        <v>622</v>
      </c>
      <c r="J112" s="45"/>
      <c r="K112" s="99"/>
      <c r="L112" s="46"/>
      <c r="M112" s="46"/>
      <c r="N112" s="46"/>
      <c r="O112" s="46"/>
      <c r="P112" s="46" t="s">
        <v>808</v>
      </c>
      <c r="Q112" s="46"/>
      <c r="R112" s="46"/>
      <c r="S112" s="129"/>
      <c r="T112" s="46"/>
    </row>
    <row r="113" spans="1:20" ht="89.25">
      <c r="A113" s="173">
        <v>113</v>
      </c>
      <c r="B113" s="45" t="s">
        <v>564</v>
      </c>
      <c r="C113" s="97" t="s">
        <v>635</v>
      </c>
      <c r="D113" s="97" t="s">
        <v>838</v>
      </c>
      <c r="E113" s="97" t="s">
        <v>714</v>
      </c>
      <c r="F113" s="98" t="s">
        <v>819</v>
      </c>
      <c r="G113" s="98" t="s">
        <v>820</v>
      </c>
      <c r="H113" s="99" t="s">
        <v>0</v>
      </c>
      <c r="I113" s="99" t="s">
        <v>622</v>
      </c>
      <c r="J113" s="45"/>
      <c r="K113" s="99"/>
      <c r="L113" s="46"/>
      <c r="M113" s="46"/>
      <c r="N113" s="46"/>
      <c r="O113" s="46"/>
      <c r="P113" s="46" t="s">
        <v>643</v>
      </c>
      <c r="Q113" s="46"/>
      <c r="R113" s="46"/>
      <c r="S113" s="129"/>
      <c r="T113" s="46"/>
    </row>
    <row r="114" spans="1:20" ht="89.25">
      <c r="A114" s="173">
        <v>114</v>
      </c>
      <c r="B114" s="45" t="s">
        <v>564</v>
      </c>
      <c r="C114" s="97" t="s">
        <v>635</v>
      </c>
      <c r="D114" s="97" t="s">
        <v>838</v>
      </c>
      <c r="E114" s="97" t="s">
        <v>835</v>
      </c>
      <c r="F114" s="98" t="s">
        <v>819</v>
      </c>
      <c r="G114" s="98" t="s">
        <v>820</v>
      </c>
      <c r="H114" s="99" t="s">
        <v>1</v>
      </c>
      <c r="I114" s="99" t="s">
        <v>622</v>
      </c>
      <c r="J114" s="45"/>
      <c r="K114" s="46"/>
      <c r="L114" s="46"/>
      <c r="M114" s="46"/>
      <c r="N114" s="46"/>
      <c r="O114" s="46"/>
      <c r="P114" s="46" t="s">
        <v>643</v>
      </c>
      <c r="Q114" s="46"/>
      <c r="R114" s="46"/>
      <c r="S114" s="129"/>
      <c r="T114" s="46"/>
    </row>
    <row r="115" spans="1:20" ht="89.25">
      <c r="A115" s="173">
        <v>115</v>
      </c>
      <c r="B115" s="45" t="s">
        <v>564</v>
      </c>
      <c r="C115" s="97" t="s">
        <v>572</v>
      </c>
      <c r="D115" s="97" t="s">
        <v>704</v>
      </c>
      <c r="E115" s="97" t="s">
        <v>735</v>
      </c>
      <c r="F115" s="98" t="s">
        <v>819</v>
      </c>
      <c r="G115" s="98" t="s">
        <v>820</v>
      </c>
      <c r="H115" s="99" t="s">
        <v>2</v>
      </c>
      <c r="I115" s="99" t="s">
        <v>622</v>
      </c>
      <c r="J115" s="45"/>
      <c r="K115" s="46"/>
      <c r="L115" s="46"/>
      <c r="M115" s="46"/>
      <c r="N115" s="46"/>
      <c r="O115" s="46"/>
      <c r="P115" s="46" t="s">
        <v>319</v>
      </c>
      <c r="Q115" s="46"/>
      <c r="R115" s="46"/>
      <c r="S115" s="129"/>
      <c r="T115" s="46"/>
    </row>
    <row r="116" spans="1:20" ht="51">
      <c r="A116" s="173">
        <v>116</v>
      </c>
      <c r="B116" s="45" t="s">
        <v>564</v>
      </c>
      <c r="C116" s="97" t="s">
        <v>836</v>
      </c>
      <c r="D116" s="97" t="s">
        <v>625</v>
      </c>
      <c r="E116" s="97" t="s">
        <v>742</v>
      </c>
      <c r="F116" s="98" t="s">
        <v>819</v>
      </c>
      <c r="G116" s="98" t="s">
        <v>820</v>
      </c>
      <c r="H116" s="99" t="s">
        <v>3</v>
      </c>
      <c r="I116" s="99" t="s">
        <v>622</v>
      </c>
      <c r="J116" s="45"/>
      <c r="K116" s="46"/>
      <c r="L116" s="46"/>
      <c r="M116" s="46"/>
      <c r="N116" s="46"/>
      <c r="O116" s="46"/>
      <c r="P116" s="46" t="s">
        <v>807</v>
      </c>
      <c r="Q116" s="46"/>
      <c r="R116" s="46"/>
      <c r="S116" s="129"/>
      <c r="T116" s="46"/>
    </row>
    <row r="117" spans="1:20" ht="127.5">
      <c r="A117" s="173">
        <v>117</v>
      </c>
      <c r="B117" s="45" t="s">
        <v>564</v>
      </c>
      <c r="C117" s="97" t="s">
        <v>836</v>
      </c>
      <c r="D117" s="97" t="s">
        <v>720</v>
      </c>
      <c r="E117" s="97" t="s">
        <v>617</v>
      </c>
      <c r="F117" s="98" t="s">
        <v>819</v>
      </c>
      <c r="G117" s="98" t="s">
        <v>820</v>
      </c>
      <c r="H117" s="99" t="s">
        <v>4</v>
      </c>
      <c r="I117" s="99" t="s">
        <v>622</v>
      </c>
      <c r="J117" s="45"/>
      <c r="K117" s="46"/>
      <c r="L117" s="46"/>
      <c r="M117" s="46"/>
      <c r="N117" s="46"/>
      <c r="O117" s="46"/>
      <c r="P117" s="46" t="s">
        <v>807</v>
      </c>
      <c r="Q117" s="46"/>
      <c r="R117" s="46"/>
      <c r="S117" s="129"/>
      <c r="T117" s="46"/>
    </row>
    <row r="118" spans="1:20" ht="114.75">
      <c r="A118" s="173">
        <v>118</v>
      </c>
      <c r="B118" s="45" t="s">
        <v>564</v>
      </c>
      <c r="C118" s="97" t="s">
        <v>5</v>
      </c>
      <c r="D118" s="97" t="s">
        <v>821</v>
      </c>
      <c r="E118" s="97" t="s">
        <v>821</v>
      </c>
      <c r="F118" s="98" t="s">
        <v>819</v>
      </c>
      <c r="G118" s="98" t="s">
        <v>820</v>
      </c>
      <c r="H118" s="99" t="s">
        <v>6</v>
      </c>
      <c r="I118" s="99" t="s">
        <v>622</v>
      </c>
      <c r="J118" s="45"/>
      <c r="K118" s="103"/>
      <c r="L118" s="46"/>
      <c r="M118" s="46"/>
      <c r="N118" s="46"/>
      <c r="O118" s="46"/>
      <c r="P118" s="46" t="s">
        <v>807</v>
      </c>
      <c r="Q118" s="46"/>
      <c r="R118" s="46"/>
      <c r="S118" s="129"/>
      <c r="T118" s="46"/>
    </row>
    <row r="119" spans="1:20" ht="76.5">
      <c r="A119" s="173">
        <v>119</v>
      </c>
      <c r="B119" s="45" t="s">
        <v>564</v>
      </c>
      <c r="C119" s="97" t="s">
        <v>7</v>
      </c>
      <c r="D119" s="97" t="s">
        <v>742</v>
      </c>
      <c r="E119" s="97" t="s">
        <v>755</v>
      </c>
      <c r="F119" s="98" t="s">
        <v>819</v>
      </c>
      <c r="G119" s="98" t="s">
        <v>820</v>
      </c>
      <c r="H119" s="99" t="s">
        <v>8</v>
      </c>
      <c r="I119" s="99" t="s">
        <v>622</v>
      </c>
      <c r="J119" s="45"/>
      <c r="K119" s="46"/>
      <c r="L119" s="46"/>
      <c r="M119" s="46"/>
      <c r="N119" s="46"/>
      <c r="O119" s="46"/>
      <c r="P119" s="46" t="s">
        <v>807</v>
      </c>
      <c r="Q119" s="46"/>
      <c r="R119" s="46"/>
      <c r="S119" s="129"/>
      <c r="T119" s="46"/>
    </row>
    <row r="120" spans="1:20" ht="38.25">
      <c r="A120" s="173">
        <v>120</v>
      </c>
      <c r="B120" s="45" t="s">
        <v>564</v>
      </c>
      <c r="C120" s="97" t="s">
        <v>336</v>
      </c>
      <c r="D120" s="97" t="s">
        <v>604</v>
      </c>
      <c r="E120" s="97" t="s">
        <v>837</v>
      </c>
      <c r="F120" s="98" t="s">
        <v>819</v>
      </c>
      <c r="G120" s="98" t="s">
        <v>820</v>
      </c>
      <c r="H120" s="99" t="s">
        <v>9</v>
      </c>
      <c r="I120" s="99" t="s">
        <v>622</v>
      </c>
      <c r="J120" s="99"/>
      <c r="K120" s="102"/>
      <c r="L120" s="46"/>
      <c r="M120" s="46"/>
      <c r="N120" s="46"/>
      <c r="O120" s="46"/>
      <c r="P120" s="46" t="s">
        <v>809</v>
      </c>
      <c r="Q120" s="46"/>
      <c r="R120" s="46"/>
      <c r="S120" s="129"/>
      <c r="T120" s="46"/>
    </row>
    <row r="121" spans="1:20" ht="38.25">
      <c r="A121" s="173">
        <v>121</v>
      </c>
      <c r="B121" s="45" t="s">
        <v>564</v>
      </c>
      <c r="C121" s="97" t="s">
        <v>336</v>
      </c>
      <c r="D121" s="97" t="s">
        <v>747</v>
      </c>
      <c r="E121" s="97" t="s">
        <v>703</v>
      </c>
      <c r="F121" s="98" t="s">
        <v>819</v>
      </c>
      <c r="G121" s="98" t="s">
        <v>820</v>
      </c>
      <c r="H121" s="99" t="s">
        <v>10</v>
      </c>
      <c r="I121" s="99" t="s">
        <v>622</v>
      </c>
      <c r="J121" s="99"/>
      <c r="K121" s="46"/>
      <c r="L121" s="46"/>
      <c r="M121" s="46"/>
      <c r="N121" s="46"/>
      <c r="O121" s="46"/>
      <c r="P121" s="46" t="s">
        <v>809</v>
      </c>
      <c r="Q121" s="46"/>
      <c r="R121" s="46"/>
      <c r="S121" s="129"/>
      <c r="T121" s="46"/>
    </row>
    <row r="122" spans="1:20" ht="89.25">
      <c r="A122" s="173">
        <v>122</v>
      </c>
      <c r="B122" s="45" t="s">
        <v>564</v>
      </c>
      <c r="C122" s="97" t="s">
        <v>726</v>
      </c>
      <c r="D122" s="97" t="s">
        <v>619</v>
      </c>
      <c r="E122" s="97" t="s">
        <v>838</v>
      </c>
      <c r="F122" s="98" t="s">
        <v>819</v>
      </c>
      <c r="G122" s="98" t="s">
        <v>820</v>
      </c>
      <c r="H122" s="99" t="s">
        <v>11</v>
      </c>
      <c r="I122" s="99" t="s">
        <v>622</v>
      </c>
      <c r="J122" s="99"/>
      <c r="K122" s="46"/>
      <c r="L122" s="46"/>
      <c r="M122" s="46"/>
      <c r="N122" s="46"/>
      <c r="O122" s="46"/>
      <c r="P122" s="46" t="s">
        <v>806</v>
      </c>
      <c r="Q122" s="46"/>
      <c r="R122" s="46"/>
      <c r="S122" s="129"/>
      <c r="T122" s="46"/>
    </row>
    <row r="123" spans="1:20" ht="127.5">
      <c r="A123" s="173">
        <v>123</v>
      </c>
      <c r="B123" s="45" t="s">
        <v>564</v>
      </c>
      <c r="C123" s="97" t="s">
        <v>595</v>
      </c>
      <c r="D123" s="97" t="s">
        <v>619</v>
      </c>
      <c r="E123" s="97" t="s">
        <v>716</v>
      </c>
      <c r="F123" s="98" t="s">
        <v>819</v>
      </c>
      <c r="G123" s="98" t="s">
        <v>820</v>
      </c>
      <c r="H123" s="99" t="s">
        <v>12</v>
      </c>
      <c r="I123" s="99" t="s">
        <v>622</v>
      </c>
      <c r="J123" s="99"/>
      <c r="K123" s="46"/>
      <c r="L123" s="46"/>
      <c r="M123" s="46"/>
      <c r="N123" s="46"/>
      <c r="O123" s="46"/>
      <c r="P123" s="46" t="s">
        <v>806</v>
      </c>
      <c r="Q123" s="46"/>
      <c r="R123" s="46"/>
      <c r="S123" s="129"/>
      <c r="T123" s="46"/>
    </row>
    <row r="124" spans="1:20" ht="153">
      <c r="A124" s="173">
        <v>124</v>
      </c>
      <c r="B124" s="45" t="s">
        <v>564</v>
      </c>
      <c r="C124" s="97" t="s">
        <v>354</v>
      </c>
      <c r="D124" s="97" t="s">
        <v>737</v>
      </c>
      <c r="E124" s="97" t="s">
        <v>823</v>
      </c>
      <c r="F124" s="98" t="s">
        <v>819</v>
      </c>
      <c r="G124" s="98" t="s">
        <v>820</v>
      </c>
      <c r="H124" s="99" t="s">
        <v>13</v>
      </c>
      <c r="I124" s="99" t="s">
        <v>622</v>
      </c>
      <c r="J124" s="99"/>
      <c r="K124" s="46"/>
      <c r="L124" s="46"/>
      <c r="M124" s="46"/>
      <c r="N124" s="46"/>
      <c r="O124" s="46"/>
      <c r="P124" s="46" t="s">
        <v>643</v>
      </c>
      <c r="Q124" s="46"/>
      <c r="R124" s="46"/>
      <c r="S124" s="129"/>
      <c r="T124" s="46"/>
    </row>
    <row r="125" spans="1:20" ht="25.5">
      <c r="A125" s="173">
        <v>125</v>
      </c>
      <c r="B125" s="99" t="s">
        <v>636</v>
      </c>
      <c r="C125" s="95" t="s">
        <v>14</v>
      </c>
      <c r="D125" s="95" t="s">
        <v>618</v>
      </c>
      <c r="E125" s="95" t="s">
        <v>738</v>
      </c>
      <c r="F125" s="96" t="s">
        <v>828</v>
      </c>
      <c r="G125" s="96" t="s">
        <v>820</v>
      </c>
      <c r="H125" s="105" t="s">
        <v>15</v>
      </c>
      <c r="I125" s="105" t="s">
        <v>16</v>
      </c>
      <c r="J125" s="99"/>
      <c r="K125" s="46"/>
      <c r="L125" s="46"/>
      <c r="M125" s="46"/>
      <c r="N125" s="46"/>
      <c r="O125" s="46"/>
      <c r="P125" s="46"/>
      <c r="Q125" s="46"/>
      <c r="R125" s="46"/>
      <c r="S125" s="129"/>
      <c r="T125" s="46"/>
    </row>
    <row r="126" spans="1:20" ht="25.5">
      <c r="A126" s="173">
        <v>126</v>
      </c>
      <c r="B126" s="99" t="s">
        <v>636</v>
      </c>
      <c r="C126" s="97" t="s">
        <v>17</v>
      </c>
      <c r="D126" s="97" t="s">
        <v>18</v>
      </c>
      <c r="E126" s="97" t="s">
        <v>695</v>
      </c>
      <c r="F126" s="98" t="s">
        <v>828</v>
      </c>
      <c r="G126" s="98" t="s">
        <v>820</v>
      </c>
      <c r="H126" s="105" t="s">
        <v>19</v>
      </c>
      <c r="I126" s="105" t="s">
        <v>20</v>
      </c>
      <c r="J126" s="99"/>
      <c r="K126" s="104"/>
      <c r="L126" s="46"/>
      <c r="M126" s="46"/>
      <c r="N126" s="46"/>
      <c r="O126" s="46"/>
      <c r="P126" s="46"/>
      <c r="Q126" s="46"/>
      <c r="R126" s="46"/>
      <c r="S126" s="129"/>
      <c r="T126" s="46"/>
    </row>
    <row r="127" spans="1:20" ht="191.25">
      <c r="A127" s="173">
        <v>127</v>
      </c>
      <c r="B127" s="99" t="s">
        <v>636</v>
      </c>
      <c r="C127" s="97" t="s">
        <v>21</v>
      </c>
      <c r="D127" s="97" t="s">
        <v>22</v>
      </c>
      <c r="E127" s="97" t="s">
        <v>735</v>
      </c>
      <c r="F127" s="98" t="s">
        <v>828</v>
      </c>
      <c r="G127" s="98" t="s">
        <v>820</v>
      </c>
      <c r="H127" s="99" t="s">
        <v>23</v>
      </c>
      <c r="I127" s="99" t="s">
        <v>24</v>
      </c>
      <c r="J127" s="99"/>
      <c r="K127" s="104"/>
      <c r="L127" s="46"/>
      <c r="M127" s="46"/>
      <c r="N127" s="46"/>
      <c r="O127" s="46"/>
      <c r="P127" s="46"/>
      <c r="Q127" s="46"/>
      <c r="R127" s="46"/>
      <c r="S127" s="129"/>
      <c r="T127" s="46"/>
    </row>
    <row r="128" spans="1:20" ht="140.25">
      <c r="A128" s="173">
        <v>128</v>
      </c>
      <c r="B128" s="99" t="s">
        <v>565</v>
      </c>
      <c r="C128" s="95" t="s">
        <v>627</v>
      </c>
      <c r="D128" s="95" t="s">
        <v>723</v>
      </c>
      <c r="E128" s="95" t="s">
        <v>826</v>
      </c>
      <c r="F128" s="96" t="s">
        <v>819</v>
      </c>
      <c r="G128" s="96" t="s">
        <v>824</v>
      </c>
      <c r="H128" s="105" t="s">
        <v>25</v>
      </c>
      <c r="I128" s="105" t="s">
        <v>26</v>
      </c>
      <c r="J128" s="99"/>
      <c r="K128" s="123"/>
      <c r="L128" s="46"/>
      <c r="M128" s="46"/>
      <c r="N128" s="46"/>
      <c r="O128" s="46"/>
      <c r="P128" s="46" t="s">
        <v>809</v>
      </c>
      <c r="Q128" s="46"/>
      <c r="R128" s="46"/>
      <c r="S128" s="129"/>
      <c r="T128" s="46"/>
    </row>
    <row r="129" spans="1:20" ht="51">
      <c r="A129" s="173">
        <v>129</v>
      </c>
      <c r="B129" s="99" t="s">
        <v>565</v>
      </c>
      <c r="C129" s="97" t="s">
        <v>705</v>
      </c>
      <c r="D129" s="97" t="s">
        <v>713</v>
      </c>
      <c r="E129" s="97" t="s">
        <v>833</v>
      </c>
      <c r="F129" s="98" t="s">
        <v>828</v>
      </c>
      <c r="G129" s="98" t="s">
        <v>824</v>
      </c>
      <c r="H129" s="99" t="s">
        <v>27</v>
      </c>
      <c r="I129" s="99" t="s">
        <v>28</v>
      </c>
      <c r="J129" s="99"/>
      <c r="K129" s="104"/>
      <c r="L129" s="46"/>
      <c r="M129" s="46"/>
      <c r="N129" s="46"/>
      <c r="O129" s="46"/>
      <c r="P129" s="46"/>
      <c r="Q129" s="46"/>
      <c r="R129" s="46"/>
      <c r="S129" s="129"/>
      <c r="T129" s="46"/>
    </row>
    <row r="130" spans="1:20" ht="153">
      <c r="A130" s="173">
        <v>130</v>
      </c>
      <c r="B130" s="99" t="s">
        <v>565</v>
      </c>
      <c r="C130" s="97" t="s">
        <v>615</v>
      </c>
      <c r="D130" s="97" t="s">
        <v>592</v>
      </c>
      <c r="E130" s="97" t="s">
        <v>753</v>
      </c>
      <c r="F130" s="98" t="s">
        <v>819</v>
      </c>
      <c r="G130" s="98" t="s">
        <v>824</v>
      </c>
      <c r="H130" s="99" t="s">
        <v>29</v>
      </c>
      <c r="I130" s="99" t="s">
        <v>30</v>
      </c>
      <c r="J130" s="99"/>
      <c r="K130" s="46"/>
      <c r="L130" s="46"/>
      <c r="M130" s="46"/>
      <c r="N130" s="46"/>
      <c r="O130" s="46"/>
      <c r="P130" s="46" t="s">
        <v>812</v>
      </c>
      <c r="Q130" s="46"/>
      <c r="R130" s="46"/>
      <c r="S130" s="129"/>
      <c r="T130" s="46"/>
    </row>
    <row r="131" spans="1:20" ht="153">
      <c r="A131" s="173">
        <v>131</v>
      </c>
      <c r="B131" s="99" t="s">
        <v>565</v>
      </c>
      <c r="C131" s="97" t="s">
        <v>615</v>
      </c>
      <c r="D131" s="97" t="s">
        <v>592</v>
      </c>
      <c r="E131" s="97" t="s">
        <v>747</v>
      </c>
      <c r="F131" s="98" t="s">
        <v>828</v>
      </c>
      <c r="G131" s="98" t="s">
        <v>824</v>
      </c>
      <c r="H131" s="99" t="s">
        <v>31</v>
      </c>
      <c r="I131" s="99" t="s">
        <v>32</v>
      </c>
      <c r="J131" s="99"/>
      <c r="K131" s="46"/>
      <c r="L131" s="46"/>
      <c r="M131" s="46"/>
      <c r="N131" s="46"/>
      <c r="O131" s="46"/>
      <c r="P131" s="46"/>
      <c r="Q131" s="46"/>
      <c r="R131" s="46"/>
      <c r="S131" s="129"/>
      <c r="T131" s="46"/>
    </row>
    <row r="132" spans="1:20" ht="140.25">
      <c r="A132" s="173">
        <v>132</v>
      </c>
      <c r="B132" s="99" t="s">
        <v>565</v>
      </c>
      <c r="C132" s="97" t="s">
        <v>615</v>
      </c>
      <c r="D132" s="97" t="s">
        <v>827</v>
      </c>
      <c r="E132" s="97" t="s">
        <v>744</v>
      </c>
      <c r="F132" s="98" t="s">
        <v>819</v>
      </c>
      <c r="G132" s="98" t="s">
        <v>824</v>
      </c>
      <c r="H132" s="99" t="s">
        <v>33</v>
      </c>
      <c r="I132" s="99" t="s">
        <v>30</v>
      </c>
      <c r="J132" s="99"/>
      <c r="K132" s="46"/>
      <c r="L132" s="46"/>
      <c r="M132" s="46"/>
      <c r="N132" s="46"/>
      <c r="O132" s="46"/>
      <c r="P132" s="46" t="s">
        <v>812</v>
      </c>
      <c r="Q132" s="46"/>
      <c r="R132" s="46"/>
      <c r="S132" s="129"/>
      <c r="T132" s="46"/>
    </row>
    <row r="133" spans="1:20" ht="63.75">
      <c r="A133" s="173">
        <v>133</v>
      </c>
      <c r="B133" s="99" t="s">
        <v>565</v>
      </c>
      <c r="C133" s="97" t="s">
        <v>615</v>
      </c>
      <c r="D133" s="97" t="s">
        <v>608</v>
      </c>
      <c r="E133" s="97" t="s">
        <v>711</v>
      </c>
      <c r="F133" s="98" t="s">
        <v>819</v>
      </c>
      <c r="G133" s="98" t="s">
        <v>824</v>
      </c>
      <c r="H133" s="99" t="s">
        <v>34</v>
      </c>
      <c r="I133" s="99" t="s">
        <v>32</v>
      </c>
      <c r="J133" s="99"/>
      <c r="K133" s="46"/>
      <c r="L133" s="46"/>
      <c r="M133" s="46"/>
      <c r="N133" s="46"/>
      <c r="O133" s="46"/>
      <c r="P133" s="46" t="s">
        <v>812</v>
      </c>
      <c r="Q133" s="46"/>
      <c r="R133" s="46"/>
      <c r="S133" s="129"/>
      <c r="T133" s="46"/>
    </row>
    <row r="134" spans="1:20" ht="38.25">
      <c r="A134" s="173">
        <v>134</v>
      </c>
      <c r="B134" s="99" t="s">
        <v>565</v>
      </c>
      <c r="C134" s="97" t="s">
        <v>615</v>
      </c>
      <c r="D134" s="97" t="s">
        <v>608</v>
      </c>
      <c r="E134" s="97" t="s">
        <v>733</v>
      </c>
      <c r="F134" s="98" t="s">
        <v>819</v>
      </c>
      <c r="G134" s="98" t="s">
        <v>824</v>
      </c>
      <c r="H134" s="99" t="s">
        <v>35</v>
      </c>
      <c r="I134" s="99" t="s">
        <v>36</v>
      </c>
      <c r="J134" s="45"/>
      <c r="K134" s="46"/>
      <c r="L134" s="46"/>
      <c r="M134" s="46"/>
      <c r="N134" s="46"/>
      <c r="O134" s="46"/>
      <c r="P134" s="46" t="s">
        <v>812</v>
      </c>
      <c r="Q134" s="46"/>
      <c r="R134" s="46"/>
      <c r="S134" s="129"/>
      <c r="T134" s="46"/>
    </row>
    <row r="135" spans="1:20" ht="114.75">
      <c r="A135" s="173">
        <v>135</v>
      </c>
      <c r="B135" s="99" t="s">
        <v>565</v>
      </c>
      <c r="C135" s="97" t="s">
        <v>836</v>
      </c>
      <c r="D135" s="97" t="s">
        <v>720</v>
      </c>
      <c r="E135" s="97" t="s">
        <v>590</v>
      </c>
      <c r="F135" s="98" t="s">
        <v>819</v>
      </c>
      <c r="G135" s="98" t="s">
        <v>824</v>
      </c>
      <c r="H135" s="99" t="s">
        <v>37</v>
      </c>
      <c r="I135" s="99" t="s">
        <v>38</v>
      </c>
      <c r="J135" s="105"/>
      <c r="K135" s="105"/>
      <c r="L135" s="105"/>
      <c r="M135" s="105"/>
      <c r="N135" s="46"/>
      <c r="O135" s="105"/>
      <c r="P135" s="46" t="s">
        <v>807</v>
      </c>
      <c r="Q135" s="46"/>
      <c r="R135" s="46"/>
      <c r="S135" s="129"/>
      <c r="T135" s="46"/>
    </row>
    <row r="136" spans="1:16" s="105" customFormat="1" ht="89.25">
      <c r="A136" s="180">
        <v>136</v>
      </c>
      <c r="B136" s="99" t="s">
        <v>565</v>
      </c>
      <c r="C136" s="97" t="s">
        <v>39</v>
      </c>
      <c r="D136" s="97" t="s">
        <v>589</v>
      </c>
      <c r="E136" s="97" t="s">
        <v>747</v>
      </c>
      <c r="F136" s="98" t="s">
        <v>828</v>
      </c>
      <c r="G136" s="98" t="s">
        <v>824</v>
      </c>
      <c r="H136" s="99" t="s">
        <v>40</v>
      </c>
      <c r="I136" s="99" t="s">
        <v>32</v>
      </c>
      <c r="J136" s="99"/>
      <c r="K136" s="46"/>
      <c r="L136" s="46"/>
      <c r="M136" s="46"/>
      <c r="N136" s="46"/>
      <c r="O136" s="46"/>
      <c r="P136" s="46"/>
    </row>
    <row r="137" spans="1:20" ht="38.25">
      <c r="A137" s="173">
        <v>137</v>
      </c>
      <c r="B137" s="99" t="s">
        <v>565</v>
      </c>
      <c r="C137" s="97" t="s">
        <v>41</v>
      </c>
      <c r="D137" s="97" t="s">
        <v>830</v>
      </c>
      <c r="E137" s="97" t="s">
        <v>823</v>
      </c>
      <c r="F137" s="98" t="s">
        <v>828</v>
      </c>
      <c r="G137" s="98" t="s">
        <v>824</v>
      </c>
      <c r="H137" s="99" t="s">
        <v>42</v>
      </c>
      <c r="I137" s="99" t="s">
        <v>43</v>
      </c>
      <c r="J137" s="45"/>
      <c r="K137" s="46"/>
      <c r="L137" s="46"/>
      <c r="M137" s="46"/>
      <c r="N137" s="46"/>
      <c r="O137" s="46"/>
      <c r="P137" s="46"/>
      <c r="Q137" s="46"/>
      <c r="R137" s="46"/>
      <c r="S137" s="129"/>
      <c r="T137" s="46"/>
    </row>
    <row r="138" spans="1:20" ht="127.5">
      <c r="A138" s="173">
        <v>138</v>
      </c>
      <c r="B138" s="99" t="s">
        <v>565</v>
      </c>
      <c r="C138" s="97" t="s">
        <v>7</v>
      </c>
      <c r="D138" s="97" t="s">
        <v>709</v>
      </c>
      <c r="E138" s="97" t="s">
        <v>706</v>
      </c>
      <c r="F138" s="98" t="s">
        <v>819</v>
      </c>
      <c r="G138" s="98" t="s">
        <v>824</v>
      </c>
      <c r="H138" s="99" t="s">
        <v>44</v>
      </c>
      <c r="I138" s="99" t="s">
        <v>45</v>
      </c>
      <c r="J138" s="45"/>
      <c r="K138" s="46" t="s">
        <v>321</v>
      </c>
      <c r="L138" s="46"/>
      <c r="M138" s="46"/>
      <c r="N138" s="46"/>
      <c r="O138" s="46"/>
      <c r="P138" s="46" t="s">
        <v>807</v>
      </c>
      <c r="Q138" s="46"/>
      <c r="R138" s="46"/>
      <c r="S138" s="129"/>
      <c r="T138" s="46"/>
    </row>
    <row r="139" spans="1:20" ht="38.25">
      <c r="A139" s="173">
        <v>139</v>
      </c>
      <c r="B139" s="99" t="s">
        <v>565</v>
      </c>
      <c r="C139" s="97" t="s">
        <v>336</v>
      </c>
      <c r="D139" s="97" t="s">
        <v>721</v>
      </c>
      <c r="E139" s="97" t="s">
        <v>747</v>
      </c>
      <c r="F139" s="98" t="s">
        <v>819</v>
      </c>
      <c r="G139" s="98" t="s">
        <v>824</v>
      </c>
      <c r="H139" s="99" t="s">
        <v>46</v>
      </c>
      <c r="I139" s="99" t="s">
        <v>47</v>
      </c>
      <c r="J139" s="45"/>
      <c r="K139" s="46"/>
      <c r="L139" s="46"/>
      <c r="M139" s="46"/>
      <c r="N139" s="46"/>
      <c r="O139" s="46"/>
      <c r="P139" s="46" t="s">
        <v>809</v>
      </c>
      <c r="Q139" s="46"/>
      <c r="R139" s="46"/>
      <c r="S139" s="129"/>
      <c r="T139" s="46"/>
    </row>
    <row r="140" spans="1:20" ht="51">
      <c r="A140" s="173">
        <v>140</v>
      </c>
      <c r="B140" s="99" t="s">
        <v>565</v>
      </c>
      <c r="C140" s="97" t="s">
        <v>48</v>
      </c>
      <c r="D140" s="97" t="s">
        <v>732</v>
      </c>
      <c r="E140" s="97" t="s">
        <v>695</v>
      </c>
      <c r="F140" s="98" t="s">
        <v>819</v>
      </c>
      <c r="G140" s="98" t="s">
        <v>824</v>
      </c>
      <c r="H140" s="99" t="s">
        <v>49</v>
      </c>
      <c r="I140" s="99" t="s">
        <v>50</v>
      </c>
      <c r="J140" s="45"/>
      <c r="K140" s="46"/>
      <c r="L140" s="46"/>
      <c r="M140" s="46"/>
      <c r="N140" s="46"/>
      <c r="O140" s="46"/>
      <c r="P140" s="46" t="s">
        <v>644</v>
      </c>
      <c r="Q140" s="46"/>
      <c r="R140" s="46"/>
      <c r="S140" s="129"/>
      <c r="T140" s="46"/>
    </row>
    <row r="141" spans="1:20" ht="409.5">
      <c r="A141" s="173">
        <v>141</v>
      </c>
      <c r="B141" s="99" t="s">
        <v>565</v>
      </c>
      <c r="C141" s="97" t="s">
        <v>739</v>
      </c>
      <c r="D141" s="97" t="s">
        <v>597</v>
      </c>
      <c r="E141" s="97" t="s">
        <v>638</v>
      </c>
      <c r="F141" s="98" t="s">
        <v>819</v>
      </c>
      <c r="G141" s="98" t="s">
        <v>824</v>
      </c>
      <c r="H141" s="111" t="s">
        <v>51</v>
      </c>
      <c r="I141" s="99" t="s">
        <v>52</v>
      </c>
      <c r="J141" s="45"/>
      <c r="K141" s="46"/>
      <c r="L141" s="46"/>
      <c r="M141" s="46"/>
      <c r="N141" s="46"/>
      <c r="O141" s="46"/>
      <c r="P141" s="46" t="s">
        <v>642</v>
      </c>
      <c r="Q141" s="46"/>
      <c r="R141" s="46"/>
      <c r="S141" s="129"/>
      <c r="T141" s="46"/>
    </row>
    <row r="142" spans="1:20" ht="12.75">
      <c r="A142" s="173">
        <v>142</v>
      </c>
      <c r="B142" s="99"/>
      <c r="C142" s="97"/>
      <c r="D142" s="97"/>
      <c r="E142" s="97"/>
      <c r="F142" s="98"/>
      <c r="G142" s="98"/>
      <c r="H142" s="111"/>
      <c r="I142" s="99"/>
      <c r="J142" s="45"/>
      <c r="K142" s="46"/>
      <c r="L142" s="46"/>
      <c r="M142" s="46"/>
      <c r="N142" s="46"/>
      <c r="O142" s="46"/>
      <c r="P142" s="46"/>
      <c r="Q142" s="46"/>
      <c r="R142" s="46"/>
      <c r="S142" s="129"/>
      <c r="T142" s="46"/>
    </row>
    <row r="143" spans="1:20" ht="12.75">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c r="A144" s="71">
        <v>144</v>
      </c>
      <c r="B144" s="43"/>
      <c r="C144" s="97"/>
      <c r="D144" s="97"/>
      <c r="E144" s="97"/>
      <c r="F144" s="98"/>
      <c r="G144" s="98"/>
      <c r="H144" s="99"/>
      <c r="I144" s="99"/>
      <c r="J144" s="45"/>
      <c r="K144" s="46"/>
      <c r="L144" s="46"/>
      <c r="M144" s="46"/>
      <c r="N144" s="46"/>
      <c r="O144" s="46"/>
      <c r="P144" s="46"/>
      <c r="Q144" s="46"/>
      <c r="R144" s="46"/>
      <c r="S144" s="129"/>
      <c r="T144" s="46"/>
    </row>
    <row r="145" spans="1:20" ht="12.75">
      <c r="A145" s="71">
        <v>145</v>
      </c>
      <c r="B145" s="43"/>
      <c r="C145" s="97"/>
      <c r="D145" s="97"/>
      <c r="E145" s="97"/>
      <c r="F145" s="98"/>
      <c r="G145" s="98"/>
      <c r="H145" s="99"/>
      <c r="I145" s="99"/>
      <c r="J145" s="45"/>
      <c r="K145" s="46"/>
      <c r="L145" s="46"/>
      <c r="M145" s="46"/>
      <c r="N145" s="46"/>
      <c r="O145" s="46"/>
      <c r="P145" s="46"/>
      <c r="Q145" s="46"/>
      <c r="R145" s="46"/>
      <c r="S145" s="129"/>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29"/>
      <c r="T147" s="46"/>
    </row>
    <row r="148" spans="1:20" ht="12.75">
      <c r="A148" s="71">
        <v>148</v>
      </c>
      <c r="B148" s="43"/>
      <c r="C148" s="97"/>
      <c r="D148" s="97"/>
      <c r="E148" s="97"/>
      <c r="F148" s="98"/>
      <c r="G148" s="98"/>
      <c r="H148" s="99"/>
      <c r="I148" s="99"/>
      <c r="J148" s="45"/>
      <c r="K148" s="46"/>
      <c r="L148" s="46"/>
      <c r="M148" s="46"/>
      <c r="N148" s="46"/>
      <c r="O148" s="46"/>
      <c r="P148" s="46"/>
      <c r="Q148" s="46"/>
      <c r="R148" s="46"/>
      <c r="S148" s="129"/>
      <c r="T148" s="46"/>
    </row>
    <row r="149" spans="1:20" ht="12.75">
      <c r="A149" s="71">
        <v>149</v>
      </c>
      <c r="B149" s="43"/>
      <c r="C149" s="97"/>
      <c r="D149" s="97"/>
      <c r="E149" s="97"/>
      <c r="F149" s="98"/>
      <c r="G149" s="98"/>
      <c r="H149" s="99"/>
      <c r="I149" s="99"/>
      <c r="J149" s="45"/>
      <c r="K149" s="46"/>
      <c r="L149" s="46"/>
      <c r="M149" s="46"/>
      <c r="N149" s="46"/>
      <c r="O149" s="46"/>
      <c r="P149" s="46"/>
      <c r="Q149" s="46"/>
      <c r="R149" s="46"/>
      <c r="S149" s="129"/>
      <c r="T149" s="46"/>
    </row>
    <row r="150" spans="1:20" ht="12.75">
      <c r="A150" s="71">
        <v>150</v>
      </c>
      <c r="B150" s="43"/>
      <c r="C150" s="97"/>
      <c r="D150" s="97"/>
      <c r="E150" s="97"/>
      <c r="F150" s="98"/>
      <c r="G150" s="98"/>
      <c r="H150" s="99"/>
      <c r="I150" s="99"/>
      <c r="J150" s="45"/>
      <c r="K150" s="46"/>
      <c r="L150" s="46"/>
      <c r="M150" s="46"/>
      <c r="N150" s="46"/>
      <c r="O150" s="46"/>
      <c r="P150" s="46"/>
      <c r="Q150" s="46"/>
      <c r="R150" s="46"/>
      <c r="S150" s="129"/>
      <c r="T150" s="46"/>
    </row>
    <row r="151" spans="1:20" ht="12.75">
      <c r="A151" s="71">
        <v>151</v>
      </c>
      <c r="B151" s="43"/>
      <c r="C151" s="97"/>
      <c r="D151" s="97"/>
      <c r="E151" s="97"/>
      <c r="F151" s="98"/>
      <c r="G151" s="98"/>
      <c r="H151" s="99"/>
      <c r="I151" s="99"/>
      <c r="J151" s="45"/>
      <c r="K151" s="121"/>
      <c r="L151" s="46"/>
      <c r="M151" s="46"/>
      <c r="N151" s="46"/>
      <c r="O151" s="46"/>
      <c r="P151" s="46"/>
      <c r="Q151" s="46"/>
      <c r="R151" s="46"/>
      <c r="S151" s="129"/>
      <c r="T151" s="46"/>
    </row>
    <row r="152" spans="1:20" ht="12.75">
      <c r="A152" s="71">
        <v>152</v>
      </c>
      <c r="B152" s="43"/>
      <c r="C152" s="97"/>
      <c r="D152" s="97"/>
      <c r="E152" s="97"/>
      <c r="F152" s="98"/>
      <c r="G152" s="98"/>
      <c r="H152" s="99"/>
      <c r="I152" s="99"/>
      <c r="J152" s="45"/>
      <c r="K152" s="46"/>
      <c r="L152" s="46"/>
      <c r="M152" s="46"/>
      <c r="N152" s="46"/>
      <c r="O152" s="46"/>
      <c r="P152" s="46"/>
      <c r="Q152" s="46"/>
      <c r="R152" s="46"/>
      <c r="S152" s="129"/>
      <c r="T152" s="46"/>
    </row>
    <row r="153" spans="1:20" ht="12.75">
      <c r="A153" s="71">
        <v>153</v>
      </c>
      <c r="B153" s="43"/>
      <c r="C153" s="97"/>
      <c r="D153" s="97"/>
      <c r="E153" s="97"/>
      <c r="F153" s="98"/>
      <c r="G153" s="98"/>
      <c r="H153" s="99"/>
      <c r="I153" s="99"/>
      <c r="J153" s="45"/>
      <c r="K153" s="46"/>
      <c r="L153" s="46"/>
      <c r="M153" s="46"/>
      <c r="N153" s="46"/>
      <c r="O153" s="46"/>
      <c r="P153" s="46"/>
      <c r="Q153" s="46"/>
      <c r="R153" s="46"/>
      <c r="S153" s="129"/>
      <c r="T153" s="46"/>
    </row>
    <row r="154" spans="1:20" ht="12.75">
      <c r="A154" s="71">
        <v>154</v>
      </c>
      <c r="B154" s="43"/>
      <c r="C154" s="97"/>
      <c r="D154" s="97"/>
      <c r="E154" s="97"/>
      <c r="F154" s="98"/>
      <c r="G154" s="98"/>
      <c r="H154" s="99"/>
      <c r="I154" s="99"/>
      <c r="J154" s="45"/>
      <c r="K154" s="46"/>
      <c r="L154" s="46"/>
      <c r="M154" s="46"/>
      <c r="N154" s="46"/>
      <c r="O154" s="46"/>
      <c r="P154" s="46"/>
      <c r="Q154" s="46"/>
      <c r="R154" s="46"/>
      <c r="S154" s="129"/>
      <c r="T154" s="46"/>
    </row>
    <row r="155" spans="1:20" ht="12.75">
      <c r="A155" s="71">
        <v>155</v>
      </c>
      <c r="B155" s="43"/>
      <c r="C155" s="97"/>
      <c r="D155" s="97"/>
      <c r="E155" s="97"/>
      <c r="F155" s="98"/>
      <c r="G155" s="98"/>
      <c r="H155" s="99"/>
      <c r="I155" s="99"/>
      <c r="J155" s="45"/>
      <c r="K155" s="46"/>
      <c r="L155" s="46"/>
      <c r="M155" s="46"/>
      <c r="N155" s="46"/>
      <c r="O155" s="46"/>
      <c r="P155" s="46"/>
      <c r="Q155" s="46"/>
      <c r="R155" s="46"/>
      <c r="S155" s="129"/>
      <c r="T155" s="46"/>
    </row>
    <row r="156" spans="1:20" ht="12.75">
      <c r="A156" s="71">
        <v>156</v>
      </c>
      <c r="B156" s="43"/>
      <c r="C156" s="97"/>
      <c r="D156" s="97"/>
      <c r="E156" s="97"/>
      <c r="F156" s="98"/>
      <c r="G156" s="98"/>
      <c r="H156" s="99"/>
      <c r="I156" s="99"/>
      <c r="J156" s="45"/>
      <c r="K156" s="46"/>
      <c r="L156" s="46"/>
      <c r="M156" s="46"/>
      <c r="N156" s="46"/>
      <c r="O156" s="46"/>
      <c r="P156" s="46"/>
      <c r="Q156" s="46"/>
      <c r="R156" s="46"/>
      <c r="S156" s="129"/>
      <c r="T156" s="46"/>
    </row>
    <row r="157" spans="1:20" ht="12.75">
      <c r="A157" s="71">
        <v>157</v>
      </c>
      <c r="B157" s="43"/>
      <c r="C157" s="97"/>
      <c r="D157" s="97"/>
      <c r="E157" s="97"/>
      <c r="F157" s="98"/>
      <c r="G157" s="98"/>
      <c r="H157" s="99"/>
      <c r="I157" s="99"/>
      <c r="J157" s="45"/>
      <c r="K157" s="46"/>
      <c r="L157" s="46"/>
      <c r="M157" s="46"/>
      <c r="N157" s="46"/>
      <c r="O157" s="46"/>
      <c r="P157" s="46"/>
      <c r="Q157" s="46"/>
      <c r="R157" s="46"/>
      <c r="S157" s="129"/>
      <c r="T157" s="46"/>
    </row>
    <row r="158" spans="1:20" ht="12.75">
      <c r="A158" s="71">
        <v>158</v>
      </c>
      <c r="B158" s="43"/>
      <c r="C158" s="97"/>
      <c r="D158" s="97"/>
      <c r="E158" s="97"/>
      <c r="F158" s="98"/>
      <c r="G158" s="98"/>
      <c r="H158" s="99"/>
      <c r="I158" s="99"/>
      <c r="J158" s="45"/>
      <c r="K158" s="46"/>
      <c r="L158" s="46"/>
      <c r="M158" s="46"/>
      <c r="N158" s="46"/>
      <c r="O158" s="46"/>
      <c r="P158" s="46"/>
      <c r="Q158" s="46"/>
      <c r="R158" s="46"/>
      <c r="S158" s="129"/>
      <c r="T158" s="46"/>
    </row>
    <row r="159" spans="1:20" ht="12.75">
      <c r="A159" s="71">
        <v>159</v>
      </c>
      <c r="B159" s="43"/>
      <c r="C159" s="97"/>
      <c r="D159" s="97"/>
      <c r="E159" s="97"/>
      <c r="F159" s="98"/>
      <c r="G159" s="98"/>
      <c r="H159" s="99"/>
      <c r="I159" s="99"/>
      <c r="J159" s="45"/>
      <c r="K159" s="46"/>
      <c r="L159" s="46"/>
      <c r="M159" s="46"/>
      <c r="N159" s="46"/>
      <c r="O159" s="46"/>
      <c r="P159" s="46"/>
      <c r="Q159" s="46"/>
      <c r="R159" s="46"/>
      <c r="S159" s="129"/>
      <c r="T159" s="46"/>
    </row>
    <row r="160" spans="1:20" ht="12.75">
      <c r="A160" s="71">
        <v>160</v>
      </c>
      <c r="B160" s="43"/>
      <c r="C160" s="97"/>
      <c r="D160" s="97"/>
      <c r="E160" s="97"/>
      <c r="F160" s="98"/>
      <c r="G160" s="98"/>
      <c r="H160" s="99"/>
      <c r="I160" s="99"/>
      <c r="J160" s="45"/>
      <c r="K160" s="46"/>
      <c r="L160" s="46"/>
      <c r="M160" s="46"/>
      <c r="N160" s="46"/>
      <c r="O160" s="46"/>
      <c r="P160" s="46"/>
      <c r="Q160" s="46"/>
      <c r="R160" s="46"/>
      <c r="S160" s="129"/>
      <c r="T160" s="46"/>
    </row>
    <row r="161" spans="1:20" ht="12.75">
      <c r="A161" s="71">
        <v>161</v>
      </c>
      <c r="B161" s="43"/>
      <c r="C161" s="97"/>
      <c r="D161" s="97"/>
      <c r="E161" s="97"/>
      <c r="F161" s="98"/>
      <c r="G161" s="98"/>
      <c r="H161" s="99"/>
      <c r="I161" s="99"/>
      <c r="J161" s="45"/>
      <c r="K161" s="46"/>
      <c r="L161" s="46"/>
      <c r="M161" s="46"/>
      <c r="N161" s="46"/>
      <c r="O161" s="46"/>
      <c r="P161" s="46"/>
      <c r="Q161" s="46"/>
      <c r="R161" s="46"/>
      <c r="S161" s="129"/>
      <c r="T161" s="46"/>
    </row>
    <row r="162" spans="1:20" ht="12.75">
      <c r="A162" s="71">
        <v>162</v>
      </c>
      <c r="B162" s="43"/>
      <c r="C162" s="97"/>
      <c r="D162" s="97"/>
      <c r="E162" s="97"/>
      <c r="F162" s="98"/>
      <c r="G162" s="98"/>
      <c r="H162" s="99"/>
      <c r="I162" s="99"/>
      <c r="J162" s="45"/>
      <c r="K162" s="46"/>
      <c r="L162" s="46"/>
      <c r="M162" s="46"/>
      <c r="N162" s="46"/>
      <c r="O162" s="46"/>
      <c r="P162" s="46"/>
      <c r="Q162" s="46"/>
      <c r="R162" s="46"/>
      <c r="S162" s="129"/>
      <c r="T162" s="46"/>
    </row>
    <row r="163" spans="1:20" ht="12.75">
      <c r="A163" s="71">
        <v>163</v>
      </c>
      <c r="B163" s="43"/>
      <c r="C163" s="97"/>
      <c r="D163" s="97"/>
      <c r="E163" s="97"/>
      <c r="F163" s="98"/>
      <c r="G163" s="98"/>
      <c r="H163" s="99"/>
      <c r="I163" s="99"/>
      <c r="J163" s="45"/>
      <c r="K163" s="46"/>
      <c r="L163" s="46"/>
      <c r="M163" s="46"/>
      <c r="N163" s="46"/>
      <c r="O163" s="46"/>
      <c r="P163" s="46"/>
      <c r="Q163" s="46"/>
      <c r="R163" s="46"/>
      <c r="S163" s="129"/>
      <c r="T163" s="46"/>
    </row>
    <row r="164" spans="1:20" ht="12.75">
      <c r="A164" s="71">
        <v>164</v>
      </c>
      <c r="B164" s="43"/>
      <c r="C164" s="97"/>
      <c r="D164" s="97"/>
      <c r="E164" s="97"/>
      <c r="F164" s="98"/>
      <c r="G164" s="98"/>
      <c r="H164" s="99"/>
      <c r="I164" s="99"/>
      <c r="J164" s="45"/>
      <c r="K164" s="46"/>
      <c r="L164" s="46"/>
      <c r="M164" s="46"/>
      <c r="N164" s="46"/>
      <c r="O164" s="46"/>
      <c r="P164" s="46"/>
      <c r="Q164" s="46"/>
      <c r="R164" s="46"/>
      <c r="S164" s="129"/>
      <c r="T164" s="46"/>
    </row>
    <row r="165" spans="1:20" ht="12.75">
      <c r="A165" s="71">
        <v>165</v>
      </c>
      <c r="B165" s="43"/>
      <c r="C165" s="97"/>
      <c r="D165" s="97"/>
      <c r="E165" s="97"/>
      <c r="F165" s="98"/>
      <c r="G165" s="98"/>
      <c r="H165" s="99"/>
      <c r="I165" s="99"/>
      <c r="J165" s="45"/>
      <c r="K165" s="46"/>
      <c r="L165" s="46"/>
      <c r="M165" s="46"/>
      <c r="N165" s="46"/>
      <c r="O165" s="46"/>
      <c r="P165" s="46"/>
      <c r="Q165" s="46"/>
      <c r="R165" s="46"/>
      <c r="S165" s="129"/>
      <c r="T165" s="46"/>
    </row>
    <row r="166" spans="1:20" ht="12.75">
      <c r="A166" s="71">
        <v>166</v>
      </c>
      <c r="B166" s="43"/>
      <c r="C166" s="97"/>
      <c r="D166" s="97"/>
      <c r="E166" s="97"/>
      <c r="F166" s="98"/>
      <c r="G166" s="98"/>
      <c r="H166" s="99"/>
      <c r="I166" s="99"/>
      <c r="J166" s="45"/>
      <c r="K166" s="46"/>
      <c r="L166" s="46"/>
      <c r="M166" s="46"/>
      <c r="N166" s="46"/>
      <c r="O166" s="46"/>
      <c r="P166" s="46"/>
      <c r="Q166" s="46"/>
      <c r="R166" s="46"/>
      <c r="S166" s="129"/>
      <c r="T166" s="46"/>
    </row>
    <row r="167" spans="1:20" ht="12.75">
      <c r="A167" s="71">
        <v>167</v>
      </c>
      <c r="B167" s="43"/>
      <c r="C167" s="97"/>
      <c r="D167" s="97"/>
      <c r="E167" s="97"/>
      <c r="F167" s="98"/>
      <c r="G167" s="98"/>
      <c r="H167" s="99"/>
      <c r="I167" s="99"/>
      <c r="J167" s="45"/>
      <c r="K167" s="46"/>
      <c r="L167" s="46"/>
      <c r="M167" s="46"/>
      <c r="N167" s="46"/>
      <c r="O167" s="46"/>
      <c r="P167" s="46"/>
      <c r="Q167" s="46"/>
      <c r="R167" s="46"/>
      <c r="S167" s="129"/>
      <c r="T167" s="46"/>
    </row>
    <row r="168" spans="1:20" ht="12.75">
      <c r="A168" s="71">
        <v>168</v>
      </c>
      <c r="B168" s="43"/>
      <c r="C168" s="97"/>
      <c r="D168" s="97"/>
      <c r="E168" s="97"/>
      <c r="F168" s="98"/>
      <c r="G168" s="98"/>
      <c r="H168" s="99"/>
      <c r="I168" s="99"/>
      <c r="J168" s="45"/>
      <c r="K168" s="46"/>
      <c r="L168" s="46"/>
      <c r="M168" s="46"/>
      <c r="N168" s="46"/>
      <c r="O168" s="46"/>
      <c r="P168" s="46"/>
      <c r="Q168" s="46"/>
      <c r="R168" s="46"/>
      <c r="S168" s="129"/>
      <c r="T168" s="46"/>
    </row>
    <row r="169" spans="1:20" ht="12.75">
      <c r="A169" s="71">
        <v>169</v>
      </c>
      <c r="B169" s="43"/>
      <c r="C169" s="97"/>
      <c r="D169" s="97"/>
      <c r="E169" s="97"/>
      <c r="F169" s="98"/>
      <c r="G169" s="98"/>
      <c r="H169" s="99"/>
      <c r="I169" s="99"/>
      <c r="J169" s="45"/>
      <c r="K169" s="46"/>
      <c r="L169" s="46"/>
      <c r="M169" s="46"/>
      <c r="N169" s="46"/>
      <c r="O169" s="46"/>
      <c r="P169" s="46"/>
      <c r="Q169" s="46"/>
      <c r="R169" s="46"/>
      <c r="S169" s="129"/>
      <c r="T169" s="46"/>
    </row>
    <row r="170" spans="1:20" ht="12.75">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c r="A171" s="71">
        <v>171</v>
      </c>
      <c r="B171" s="43"/>
      <c r="C171" s="148"/>
      <c r="D171"/>
      <c r="E171"/>
      <c r="F171" s="149"/>
      <c r="G171" s="149"/>
      <c r="H171" s="115"/>
      <c r="I171" s="115"/>
      <c r="J171" s="45"/>
      <c r="K171" s="106"/>
      <c r="L171" s="46"/>
      <c r="M171" s="46"/>
      <c r="N171" s="46"/>
      <c r="O171" s="46"/>
      <c r="P171" s="46"/>
      <c r="Q171" s="46"/>
      <c r="R171" s="46"/>
      <c r="S171" s="129"/>
      <c r="T171" s="46"/>
    </row>
    <row r="172" spans="1:20" ht="12.75">
      <c r="A172" s="71">
        <v>172</v>
      </c>
      <c r="B172" s="43"/>
      <c r="C172" s="148"/>
      <c r="D172"/>
      <c r="E172"/>
      <c r="F172" s="149"/>
      <c r="G172" s="149"/>
      <c r="H172" s="115"/>
      <c r="I172" s="115"/>
      <c r="J172" s="45"/>
      <c r="K172" s="104"/>
      <c r="L172" s="46"/>
      <c r="M172" s="46"/>
      <c r="N172" s="46"/>
      <c r="O172" s="46"/>
      <c r="P172" s="46"/>
      <c r="Q172" s="46"/>
      <c r="R172" s="46"/>
      <c r="S172" s="129"/>
      <c r="T172" s="46"/>
    </row>
    <row r="173" spans="1:20" ht="12.75">
      <c r="A173" s="71">
        <v>173</v>
      </c>
      <c r="B173" s="43"/>
      <c r="C173" s="148"/>
      <c r="D173"/>
      <c r="E173"/>
      <c r="F173" s="149"/>
      <c r="G173" s="150"/>
      <c r="H173" s="115"/>
      <c r="I173" s="115"/>
      <c r="J173" s="45"/>
      <c r="K173" s="46"/>
      <c r="L173" s="46"/>
      <c r="M173" s="46"/>
      <c r="N173" s="46"/>
      <c r="O173" s="46"/>
      <c r="P173" s="46"/>
      <c r="Q173" s="46"/>
      <c r="R173" s="46"/>
      <c r="S173" s="129"/>
      <c r="T173" s="46"/>
    </row>
    <row r="174" spans="1:20" ht="12.75">
      <c r="A174" s="71">
        <v>174</v>
      </c>
      <c r="B174" s="43"/>
      <c r="C174" s="97"/>
      <c r="D174" s="97"/>
      <c r="E174" s="97"/>
      <c r="F174" s="98"/>
      <c r="G174" s="98"/>
      <c r="H174" s="99"/>
      <c r="I174" s="99"/>
      <c r="J174" s="45"/>
      <c r="K174" s="46"/>
      <c r="L174" s="46"/>
      <c r="M174" s="46"/>
      <c r="N174" s="46"/>
      <c r="O174" s="46"/>
      <c r="P174" s="46"/>
      <c r="Q174" s="46"/>
      <c r="R174" s="46"/>
      <c r="S174" s="129"/>
      <c r="T174" s="46"/>
    </row>
    <row r="175" spans="1:20" ht="12.75">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c r="A176" s="71">
        <v>176</v>
      </c>
      <c r="B176" s="43"/>
      <c r="C176" s="97"/>
      <c r="D176" s="97"/>
      <c r="E176" s="97"/>
      <c r="F176" s="98"/>
      <c r="G176" s="98"/>
      <c r="H176" s="99"/>
      <c r="I176" s="99"/>
      <c r="J176" s="45"/>
      <c r="K176" s="46"/>
      <c r="L176" s="46"/>
      <c r="M176" s="46"/>
      <c r="N176" s="46"/>
      <c r="O176" s="46"/>
      <c r="P176" s="46"/>
      <c r="Q176" s="46"/>
      <c r="R176" s="46"/>
      <c r="S176" s="129"/>
      <c r="T176" s="46"/>
    </row>
    <row r="177" spans="1:20" ht="12.75">
      <c r="A177" s="71">
        <v>177</v>
      </c>
      <c r="B177" s="43"/>
      <c r="C177" s="97"/>
      <c r="D177" s="97"/>
      <c r="E177" s="97"/>
      <c r="F177" s="98"/>
      <c r="G177" s="98"/>
      <c r="H177" s="99"/>
      <c r="I177" s="99"/>
      <c r="J177" s="45"/>
      <c r="K177" s="46"/>
      <c r="L177" s="46"/>
      <c r="M177" s="46"/>
      <c r="N177" s="46"/>
      <c r="O177" s="46"/>
      <c r="P177" s="46"/>
      <c r="Q177" s="46"/>
      <c r="R177" s="46"/>
      <c r="S177" s="129"/>
      <c r="T177" s="46"/>
    </row>
    <row r="178" spans="1:20" ht="12.75">
      <c r="A178" s="71">
        <v>178</v>
      </c>
      <c r="B178" s="43"/>
      <c r="C178" s="97"/>
      <c r="D178" s="97"/>
      <c r="E178" s="97"/>
      <c r="F178" s="98"/>
      <c r="G178" s="98"/>
      <c r="H178" s="99"/>
      <c r="I178" s="99"/>
      <c r="J178" s="45"/>
      <c r="K178" s="46"/>
      <c r="L178" s="46"/>
      <c r="M178" s="46"/>
      <c r="N178" s="46"/>
      <c r="O178" s="46"/>
      <c r="P178" s="46"/>
      <c r="Q178" s="46"/>
      <c r="R178" s="46"/>
      <c r="S178" s="129"/>
      <c r="T178" s="46"/>
    </row>
    <row r="179" spans="1:20" ht="11.25">
      <c r="A179" s="71">
        <v>179</v>
      </c>
      <c r="B179" s="46"/>
      <c r="C179" s="46"/>
      <c r="D179" s="46"/>
      <c r="E179" s="46"/>
      <c r="F179" s="46"/>
      <c r="G179" s="46"/>
      <c r="H179" s="46"/>
      <c r="I179" s="46"/>
      <c r="J179" s="46"/>
      <c r="K179" s="46"/>
      <c r="L179" s="46"/>
      <c r="M179" s="46"/>
      <c r="N179" s="46"/>
      <c r="O179" s="46"/>
      <c r="P179" s="46"/>
      <c r="Q179" s="46"/>
      <c r="R179" s="46"/>
      <c r="S179" s="129"/>
      <c r="T179" s="46"/>
    </row>
    <row r="180" spans="1:20" ht="11.25">
      <c r="A180" s="71">
        <v>180</v>
      </c>
      <c r="B180" s="46"/>
      <c r="C180" s="46"/>
      <c r="D180" s="46"/>
      <c r="E180" s="46"/>
      <c r="F180" s="46"/>
      <c r="G180" s="46"/>
      <c r="H180" s="46"/>
      <c r="I180" s="46"/>
      <c r="J180" s="46"/>
      <c r="K180" s="46"/>
      <c r="L180" s="46"/>
      <c r="M180" s="46"/>
      <c r="N180" s="46"/>
      <c r="O180" s="46"/>
      <c r="P180" s="46"/>
      <c r="Q180" s="46"/>
      <c r="R180" s="46"/>
      <c r="S180" s="129"/>
      <c r="T180" s="46"/>
    </row>
    <row r="181" spans="1:20" ht="11.25">
      <c r="A181" s="71">
        <v>181</v>
      </c>
      <c r="B181" s="46"/>
      <c r="C181" s="46"/>
      <c r="D181" s="46"/>
      <c r="E181" s="46"/>
      <c r="F181" s="46"/>
      <c r="G181" s="46"/>
      <c r="H181" s="46"/>
      <c r="I181" s="46"/>
      <c r="J181" s="46"/>
      <c r="K181" s="46"/>
      <c r="L181" s="46"/>
      <c r="M181" s="46"/>
      <c r="N181" s="46"/>
      <c r="O181" s="46"/>
      <c r="P181" s="46"/>
      <c r="Q181" s="46"/>
      <c r="R181" s="46"/>
      <c r="S181" s="129"/>
      <c r="T181" s="46"/>
    </row>
    <row r="182" spans="1:20" ht="11.25">
      <c r="A182" s="71">
        <v>182</v>
      </c>
      <c r="B182" s="46"/>
      <c r="C182" s="46"/>
      <c r="D182" s="46"/>
      <c r="E182" s="46"/>
      <c r="F182" s="46"/>
      <c r="G182" s="46"/>
      <c r="H182" s="46"/>
      <c r="I182" s="46"/>
      <c r="J182" s="46"/>
      <c r="K182" s="46"/>
      <c r="L182" s="46"/>
      <c r="M182" s="46"/>
      <c r="N182" s="46"/>
      <c r="O182" s="46"/>
      <c r="P182" s="46"/>
      <c r="Q182" s="46"/>
      <c r="R182" s="46"/>
      <c r="S182" s="129"/>
      <c r="T182" s="46"/>
    </row>
    <row r="183" spans="1:20" ht="11.25">
      <c r="A183" s="71">
        <v>183</v>
      </c>
      <c r="B183" s="46"/>
      <c r="C183" s="46"/>
      <c r="D183" s="46"/>
      <c r="E183" s="46"/>
      <c r="F183" s="46"/>
      <c r="G183" s="46"/>
      <c r="H183" s="46"/>
      <c r="I183" s="46"/>
      <c r="J183" s="46"/>
      <c r="K183" s="46"/>
      <c r="L183" s="46"/>
      <c r="M183" s="46"/>
      <c r="N183" s="46"/>
      <c r="O183" s="46"/>
      <c r="P183" s="46"/>
      <c r="Q183" s="46"/>
      <c r="R183" s="46"/>
      <c r="S183" s="129"/>
      <c r="T183" s="46"/>
    </row>
    <row r="184" spans="1:20" ht="11.25">
      <c r="A184" s="71">
        <v>184</v>
      </c>
      <c r="B184" s="46"/>
      <c r="C184" s="46"/>
      <c r="D184" s="46"/>
      <c r="E184" s="46"/>
      <c r="F184" s="46"/>
      <c r="G184" s="46"/>
      <c r="H184" s="46"/>
      <c r="I184" s="46"/>
      <c r="J184" s="46"/>
      <c r="K184" s="46"/>
      <c r="L184" s="46"/>
      <c r="M184" s="46"/>
      <c r="N184" s="46"/>
      <c r="O184" s="46"/>
      <c r="P184" s="46"/>
      <c r="Q184" s="46"/>
      <c r="R184" s="46"/>
      <c r="S184" s="129"/>
      <c r="T184" s="46"/>
    </row>
    <row r="185" spans="1:20" ht="11.25">
      <c r="A185" s="71">
        <v>185</v>
      </c>
      <c r="B185" s="46"/>
      <c r="C185" s="46"/>
      <c r="D185" s="46"/>
      <c r="E185" s="46"/>
      <c r="F185" s="46"/>
      <c r="G185" s="46"/>
      <c r="H185" s="46"/>
      <c r="I185" s="46"/>
      <c r="J185" s="46"/>
      <c r="K185" s="46"/>
      <c r="L185" s="46"/>
      <c r="M185" s="46"/>
      <c r="N185" s="46"/>
      <c r="O185" s="46"/>
      <c r="P185" s="46"/>
      <c r="Q185" s="46"/>
      <c r="R185" s="46"/>
      <c r="S185" s="129"/>
      <c r="T185" s="46"/>
    </row>
    <row r="186" spans="1:20" ht="12.75">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c r="A188" s="71">
        <v>188</v>
      </c>
      <c r="B188" s="43"/>
      <c r="C188" s="97"/>
      <c r="D188" s="97"/>
      <c r="E188" s="97"/>
      <c r="F188" s="98"/>
      <c r="G188" s="98"/>
      <c r="H188" s="99"/>
      <c r="I188" s="99"/>
      <c r="J188" s="45"/>
      <c r="K188" s="46"/>
      <c r="L188" s="46"/>
      <c r="M188" s="46"/>
      <c r="N188" s="46"/>
      <c r="O188" s="46"/>
      <c r="P188" s="46"/>
      <c r="Q188" s="46"/>
      <c r="R188" s="46"/>
      <c r="S188" s="129"/>
      <c r="T188" s="46"/>
    </row>
    <row r="189" spans="1:20" ht="12.75">
      <c r="A189" s="71">
        <v>189</v>
      </c>
      <c r="B189" s="43"/>
      <c r="C189" s="97"/>
      <c r="D189" s="97"/>
      <c r="E189" s="97"/>
      <c r="F189" s="98"/>
      <c r="G189" s="98"/>
      <c r="H189" s="99"/>
      <c r="I189" s="99"/>
      <c r="J189" s="45"/>
      <c r="K189" s="46"/>
      <c r="L189" s="46"/>
      <c r="M189" s="46"/>
      <c r="N189" s="46"/>
      <c r="O189" s="46"/>
      <c r="P189" s="46"/>
      <c r="Q189" s="46"/>
      <c r="R189" s="46"/>
      <c r="S189" s="129"/>
      <c r="T189" s="46"/>
    </row>
    <row r="190" spans="1:20" ht="12.75">
      <c r="A190" s="71">
        <v>190</v>
      </c>
      <c r="B190" s="43"/>
      <c r="C190" s="97"/>
      <c r="D190" s="97"/>
      <c r="E190" s="97"/>
      <c r="F190" s="98"/>
      <c r="G190" s="98"/>
      <c r="H190" s="99"/>
      <c r="I190" s="99"/>
      <c r="J190" s="45"/>
      <c r="K190" s="46"/>
      <c r="L190" s="45"/>
      <c r="M190" s="46"/>
      <c r="N190" s="46"/>
      <c r="O190" s="46"/>
      <c r="P190" s="46"/>
      <c r="Q190" s="46"/>
      <c r="R190" s="46"/>
      <c r="S190" s="129"/>
      <c r="T190" s="46"/>
    </row>
    <row r="191" spans="1:20" ht="12.75">
      <c r="A191" s="71">
        <v>191</v>
      </c>
      <c r="B191" s="43"/>
      <c r="C191" s="97"/>
      <c r="D191" s="97"/>
      <c r="E191" s="97"/>
      <c r="F191" s="98"/>
      <c r="G191" s="98"/>
      <c r="H191" s="99"/>
      <c r="I191" s="99"/>
      <c r="J191" s="45"/>
      <c r="K191" s="46"/>
      <c r="L191" s="45"/>
      <c r="M191" s="46"/>
      <c r="N191" s="46"/>
      <c r="O191" s="46"/>
      <c r="P191" s="46"/>
      <c r="Q191" s="46"/>
      <c r="R191" s="46"/>
      <c r="S191" s="129"/>
      <c r="T191" s="46"/>
    </row>
    <row r="192" spans="1:20" ht="12.75">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c r="A193" s="71">
        <v>193</v>
      </c>
      <c r="B193" s="43"/>
      <c r="C193" s="97"/>
      <c r="D193" s="97"/>
      <c r="E193" s="97"/>
      <c r="F193" s="98"/>
      <c r="G193" s="98"/>
      <c r="H193" s="99"/>
      <c r="I193" s="99"/>
      <c r="J193" s="45"/>
      <c r="K193" s="46"/>
      <c r="L193" s="46"/>
      <c r="M193" s="46"/>
      <c r="N193" s="46"/>
      <c r="O193" s="46"/>
      <c r="P193" s="46"/>
      <c r="Q193" s="46"/>
      <c r="R193" s="46"/>
      <c r="S193" s="134"/>
      <c r="T193" s="46"/>
    </row>
    <row r="194" spans="1:20" ht="12.75">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c r="A195" s="71">
        <v>195</v>
      </c>
      <c r="B195" s="43"/>
      <c r="C195" s="97"/>
      <c r="D195" s="97"/>
      <c r="E195" s="97"/>
      <c r="F195" s="98"/>
      <c r="G195" s="98"/>
      <c r="H195" s="99"/>
      <c r="I195" s="99"/>
      <c r="J195" s="45"/>
      <c r="K195" s="46"/>
      <c r="L195" s="46"/>
      <c r="M195" s="46"/>
      <c r="N195" s="46"/>
      <c r="O195" s="46"/>
      <c r="P195" s="46"/>
      <c r="Q195" s="46"/>
      <c r="R195" s="46"/>
      <c r="S195" s="129"/>
      <c r="T195" s="46"/>
    </row>
    <row r="196" spans="1:20" ht="12.75">
      <c r="A196" s="71">
        <v>196</v>
      </c>
      <c r="B196" s="43"/>
      <c r="C196" s="97"/>
      <c r="D196" s="97"/>
      <c r="E196" s="97"/>
      <c r="F196" s="98"/>
      <c r="G196" s="98"/>
      <c r="H196" s="99"/>
      <c r="I196" s="99"/>
      <c r="J196" s="45"/>
      <c r="K196" s="46"/>
      <c r="L196" s="46"/>
      <c r="M196" s="46"/>
      <c r="N196" s="46"/>
      <c r="O196" s="46"/>
      <c r="P196" s="46"/>
      <c r="Q196" s="46"/>
      <c r="R196" s="46"/>
      <c r="S196" s="129"/>
      <c r="T196" s="46"/>
    </row>
    <row r="197" spans="1:20" ht="12.75">
      <c r="A197" s="71">
        <v>197</v>
      </c>
      <c r="B197" s="43"/>
      <c r="C197" s="97"/>
      <c r="D197" s="97"/>
      <c r="E197" s="97"/>
      <c r="F197" s="98"/>
      <c r="G197" s="98"/>
      <c r="H197" s="99"/>
      <c r="I197" s="99"/>
      <c r="J197" s="45"/>
      <c r="K197" s="46"/>
      <c r="L197" s="46"/>
      <c r="M197" s="46"/>
      <c r="N197" s="46"/>
      <c r="O197" s="46"/>
      <c r="P197" s="46"/>
      <c r="Q197" s="46"/>
      <c r="R197" s="46"/>
      <c r="S197" s="129"/>
      <c r="T197" s="46"/>
    </row>
    <row r="198" spans="1:20" ht="12.75">
      <c r="A198" s="71">
        <v>198</v>
      </c>
      <c r="B198" s="43"/>
      <c r="C198" s="97"/>
      <c r="D198" s="97"/>
      <c r="E198" s="97"/>
      <c r="F198" s="98"/>
      <c r="G198" s="98"/>
      <c r="H198" s="99"/>
      <c r="I198" s="99"/>
      <c r="J198" s="45"/>
      <c r="K198" s="46"/>
      <c r="L198" s="46"/>
      <c r="M198" s="46"/>
      <c r="N198" s="46"/>
      <c r="O198" s="46"/>
      <c r="P198" s="46"/>
      <c r="Q198" s="46"/>
      <c r="R198" s="46"/>
      <c r="S198" s="129"/>
      <c r="T198" s="46"/>
    </row>
    <row r="199" spans="1:20" ht="12.75">
      <c r="A199" s="71">
        <v>199</v>
      </c>
      <c r="B199" s="43"/>
      <c r="C199" s="97"/>
      <c r="D199" s="97"/>
      <c r="E199" s="97"/>
      <c r="F199" s="98"/>
      <c r="G199" s="98"/>
      <c r="H199" s="99"/>
      <c r="I199" s="99"/>
      <c r="J199" s="45"/>
      <c r="K199" s="46"/>
      <c r="L199" s="46"/>
      <c r="M199" s="46"/>
      <c r="N199" s="46"/>
      <c r="O199" s="46"/>
      <c r="P199" s="46"/>
      <c r="Q199" s="46"/>
      <c r="R199" s="46"/>
      <c r="S199" s="129"/>
      <c r="T199" s="46"/>
    </row>
    <row r="200" spans="1:20" ht="12.75">
      <c r="A200" s="71">
        <v>200</v>
      </c>
      <c r="B200" s="43"/>
      <c r="C200" s="97"/>
      <c r="D200" s="97"/>
      <c r="E200" s="97"/>
      <c r="F200" s="98"/>
      <c r="G200" s="98"/>
      <c r="H200" s="99"/>
      <c r="I200" s="99"/>
      <c r="J200" s="45"/>
      <c r="K200" s="46"/>
      <c r="L200" s="46"/>
      <c r="M200" s="46"/>
      <c r="N200" s="46"/>
      <c r="O200" s="46"/>
      <c r="P200" s="46"/>
      <c r="Q200" s="46"/>
      <c r="R200" s="46"/>
      <c r="S200" s="129"/>
      <c r="T200" s="46"/>
    </row>
    <row r="201" spans="1:20" ht="12.75">
      <c r="A201" s="71">
        <v>201</v>
      </c>
      <c r="B201" s="43"/>
      <c r="C201" s="97"/>
      <c r="D201" s="97"/>
      <c r="E201" s="97"/>
      <c r="F201" s="98"/>
      <c r="G201" s="98"/>
      <c r="H201" s="99"/>
      <c r="I201" s="99"/>
      <c r="J201" s="45"/>
      <c r="K201" s="46"/>
      <c r="L201" s="46"/>
      <c r="M201" s="46"/>
      <c r="N201" s="46"/>
      <c r="O201" s="46"/>
      <c r="P201" s="46"/>
      <c r="Q201" s="46"/>
      <c r="R201" s="46"/>
      <c r="S201" s="129"/>
      <c r="T201" s="46"/>
    </row>
    <row r="202" spans="1:20" ht="12.75">
      <c r="A202" s="71">
        <v>202</v>
      </c>
      <c r="B202" s="43"/>
      <c r="C202" s="97"/>
      <c r="D202" s="97"/>
      <c r="E202" s="97"/>
      <c r="F202" s="98"/>
      <c r="G202" s="98"/>
      <c r="H202" s="99"/>
      <c r="I202" s="99"/>
      <c r="J202" s="45"/>
      <c r="K202" s="99"/>
      <c r="L202" s="46"/>
      <c r="M202" s="46"/>
      <c r="N202" s="46"/>
      <c r="O202" s="46"/>
      <c r="P202" s="46"/>
      <c r="Q202" s="46"/>
      <c r="R202" s="46"/>
      <c r="S202" s="129"/>
      <c r="T202" s="46"/>
    </row>
    <row r="203" spans="1:20" ht="12.75">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c r="A205" s="71">
        <v>205</v>
      </c>
      <c r="B205" s="99"/>
      <c r="C205" s="99"/>
      <c r="D205" s="99"/>
      <c r="E205" s="99"/>
      <c r="F205" s="99"/>
      <c r="G205" s="99"/>
      <c r="H205" s="99"/>
      <c r="I205" s="99"/>
      <c r="J205" s="45"/>
      <c r="K205" s="46"/>
      <c r="L205" s="46"/>
      <c r="M205" s="46"/>
      <c r="N205" s="46"/>
      <c r="O205" s="46"/>
      <c r="P205" s="46"/>
      <c r="Q205" s="46"/>
      <c r="R205" s="46"/>
      <c r="S205" s="129"/>
      <c r="T205" s="46"/>
    </row>
    <row r="206" spans="1:20" ht="12.75">
      <c r="A206" s="71">
        <v>206</v>
      </c>
      <c r="B206" s="99"/>
      <c r="C206" s="99"/>
      <c r="D206" s="99"/>
      <c r="E206" s="99"/>
      <c r="F206" s="99"/>
      <c r="G206" s="99"/>
      <c r="H206" s="99"/>
      <c r="I206" s="99"/>
      <c r="J206" s="45"/>
      <c r="K206" s="46"/>
      <c r="L206" s="46"/>
      <c r="M206" s="46"/>
      <c r="N206" s="46"/>
      <c r="O206" s="46"/>
      <c r="P206" s="46"/>
      <c r="Q206" s="46"/>
      <c r="R206" s="46"/>
      <c r="S206" s="129"/>
      <c r="T206" s="46"/>
    </row>
    <row r="207" spans="1:20" ht="12.75">
      <c r="A207" s="71">
        <v>207</v>
      </c>
      <c r="B207" s="99"/>
      <c r="C207" s="99"/>
      <c r="D207" s="99"/>
      <c r="E207" s="99"/>
      <c r="F207" s="99"/>
      <c r="G207" s="99"/>
      <c r="H207" s="99"/>
      <c r="I207" s="99"/>
      <c r="J207" s="45"/>
      <c r="K207" s="46"/>
      <c r="L207" s="46"/>
      <c r="M207" s="46"/>
      <c r="N207" s="46"/>
      <c r="O207" s="46"/>
      <c r="P207" s="46"/>
      <c r="Q207" s="46"/>
      <c r="R207" s="46"/>
      <c r="S207" s="129"/>
      <c r="T207" s="46"/>
    </row>
    <row r="208" spans="1:20" ht="12.75">
      <c r="A208" s="71">
        <v>208</v>
      </c>
      <c r="B208" s="43"/>
      <c r="C208" s="97"/>
      <c r="D208" s="97"/>
      <c r="E208" s="97"/>
      <c r="F208" s="98"/>
      <c r="G208" s="98"/>
      <c r="H208" s="99"/>
      <c r="I208" s="99"/>
      <c r="J208" s="46"/>
      <c r="K208" s="46"/>
      <c r="L208" s="46"/>
      <c r="M208" s="46"/>
      <c r="N208" s="46"/>
      <c r="O208" s="46"/>
      <c r="P208" s="46"/>
      <c r="Q208" s="46"/>
      <c r="R208" s="46"/>
      <c r="S208" s="129"/>
      <c r="T208" s="46"/>
    </row>
    <row r="209" spans="1:20" ht="12.75">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c r="A210" s="71">
        <v>210</v>
      </c>
      <c r="B210" s="43"/>
      <c r="C210" s="97"/>
      <c r="D210" s="97"/>
      <c r="E210" s="97"/>
      <c r="F210" s="98"/>
      <c r="G210" s="98"/>
      <c r="H210" s="99"/>
      <c r="I210" s="99"/>
      <c r="J210" s="45"/>
      <c r="K210" s="46"/>
      <c r="L210" s="46"/>
      <c r="M210" s="46"/>
      <c r="N210" s="46"/>
      <c r="O210" s="46"/>
      <c r="P210" s="46"/>
      <c r="Q210" s="46"/>
      <c r="R210" s="46"/>
      <c r="S210" s="129"/>
      <c r="T210" s="46"/>
    </row>
    <row r="211" spans="1:20" ht="12.75">
      <c r="A211" s="71">
        <v>211</v>
      </c>
      <c r="B211" s="43"/>
      <c r="C211" s="97"/>
      <c r="D211" s="97"/>
      <c r="E211" s="97"/>
      <c r="F211" s="98"/>
      <c r="G211" s="98"/>
      <c r="H211" s="99"/>
      <c r="I211" s="99"/>
      <c r="J211" s="45"/>
      <c r="K211" s="46"/>
      <c r="L211" s="46"/>
      <c r="M211" s="46"/>
      <c r="N211" s="46"/>
      <c r="O211" s="46"/>
      <c r="P211" s="46"/>
      <c r="Q211" s="46"/>
      <c r="R211" s="46"/>
      <c r="S211" s="129"/>
      <c r="T211" s="46"/>
    </row>
    <row r="212" spans="1:20" ht="12.75">
      <c r="A212" s="71">
        <v>212</v>
      </c>
      <c r="B212" s="43"/>
      <c r="C212" s="97"/>
      <c r="D212" s="97"/>
      <c r="E212" s="97"/>
      <c r="F212" s="98"/>
      <c r="G212" s="98"/>
      <c r="H212" s="99"/>
      <c r="I212" s="99"/>
      <c r="J212" s="45"/>
      <c r="K212" s="46"/>
      <c r="L212" s="46"/>
      <c r="M212" s="46"/>
      <c r="N212" s="46"/>
      <c r="O212" s="46"/>
      <c r="P212" s="46"/>
      <c r="Q212" s="46"/>
      <c r="R212" s="46"/>
      <c r="S212" s="129"/>
      <c r="T212" s="46"/>
    </row>
    <row r="213" spans="1:20" ht="12.75">
      <c r="A213" s="71">
        <v>213</v>
      </c>
      <c r="B213" s="43"/>
      <c r="C213" s="97"/>
      <c r="D213" s="97"/>
      <c r="E213" s="97"/>
      <c r="F213" s="98"/>
      <c r="G213" s="98"/>
      <c r="H213" s="99"/>
      <c r="I213" s="99"/>
      <c r="J213" s="45"/>
      <c r="K213" s="46"/>
      <c r="L213" s="46"/>
      <c r="M213" s="46"/>
      <c r="N213" s="46"/>
      <c r="O213" s="46"/>
      <c r="P213" s="46"/>
      <c r="Q213" s="46"/>
      <c r="R213" s="46"/>
      <c r="S213" s="129"/>
      <c r="T213" s="46"/>
    </row>
    <row r="214" spans="1:20" ht="12.75">
      <c r="A214" s="71">
        <v>214</v>
      </c>
      <c r="B214" s="43"/>
      <c r="C214" s="97"/>
      <c r="D214" s="97"/>
      <c r="E214" s="97"/>
      <c r="F214" s="98"/>
      <c r="G214" s="98"/>
      <c r="H214" s="99"/>
      <c r="I214" s="99"/>
      <c r="J214" s="45"/>
      <c r="K214" s="46"/>
      <c r="L214" s="46"/>
      <c r="M214" s="46"/>
      <c r="N214" s="46"/>
      <c r="O214" s="46"/>
      <c r="P214" s="46"/>
      <c r="Q214" s="46"/>
      <c r="R214" s="46"/>
      <c r="S214" s="129"/>
      <c r="T214" s="46"/>
    </row>
    <row r="215" spans="1:20" ht="12.75">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c r="A216" s="71">
        <v>216</v>
      </c>
      <c r="B216" s="43"/>
      <c r="C216" s="97"/>
      <c r="D216" s="97"/>
      <c r="E216" s="97"/>
      <c r="F216" s="98"/>
      <c r="G216" s="98"/>
      <c r="H216" s="99"/>
      <c r="I216" s="99"/>
      <c r="J216" s="45"/>
      <c r="K216" s="46"/>
      <c r="L216" s="46"/>
      <c r="M216" s="46"/>
      <c r="N216" s="46"/>
      <c r="O216" s="46"/>
      <c r="P216" s="46"/>
      <c r="Q216" s="46"/>
      <c r="R216" s="46"/>
      <c r="S216" s="129"/>
      <c r="T216" s="46"/>
    </row>
    <row r="217" spans="1:20" ht="12.75">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c r="A218" s="71">
        <v>218</v>
      </c>
      <c r="B218" s="43"/>
      <c r="C218" s="97"/>
      <c r="D218" s="97"/>
      <c r="E218" s="97"/>
      <c r="F218" s="98"/>
      <c r="G218" s="98"/>
      <c r="H218" s="99"/>
      <c r="I218" s="99"/>
      <c r="J218" s="45"/>
      <c r="K218" s="46"/>
      <c r="L218" s="46"/>
      <c r="M218" s="46"/>
      <c r="N218" s="46"/>
      <c r="O218" s="46"/>
      <c r="P218" s="46"/>
      <c r="Q218" s="46"/>
      <c r="R218" s="46"/>
      <c r="S218" s="129"/>
      <c r="T218" s="46"/>
    </row>
    <row r="219" spans="1:20" ht="12.75">
      <c r="A219" s="71">
        <v>219</v>
      </c>
      <c r="B219" s="43"/>
      <c r="C219" s="97"/>
      <c r="D219" s="97"/>
      <c r="E219" s="97"/>
      <c r="F219" s="98"/>
      <c r="G219" s="98"/>
      <c r="H219" s="99"/>
      <c r="I219" s="99"/>
      <c r="J219" s="45"/>
      <c r="K219" s="46"/>
      <c r="L219" s="46"/>
      <c r="M219" s="46"/>
      <c r="N219" s="46"/>
      <c r="O219" s="46"/>
      <c r="P219" s="46"/>
      <c r="Q219" s="46"/>
      <c r="R219" s="46"/>
      <c r="S219" s="129"/>
      <c r="T219" s="46"/>
    </row>
    <row r="220" spans="1:20" ht="12.75">
      <c r="A220" s="71">
        <v>220</v>
      </c>
      <c r="B220" s="43"/>
      <c r="C220" s="97"/>
      <c r="D220" s="97"/>
      <c r="E220" s="97"/>
      <c r="F220" s="98"/>
      <c r="G220" s="98"/>
      <c r="H220" s="99"/>
      <c r="I220" s="99"/>
      <c r="J220" s="45"/>
      <c r="K220" s="46"/>
      <c r="L220" s="46"/>
      <c r="M220" s="46"/>
      <c r="N220" s="46"/>
      <c r="O220" s="46"/>
      <c r="P220" s="46"/>
      <c r="Q220" s="46"/>
      <c r="R220" s="46"/>
      <c r="S220" s="129"/>
      <c r="T220" s="46"/>
    </row>
    <row r="221" spans="1:20" ht="12.75">
      <c r="A221" s="71">
        <v>221</v>
      </c>
      <c r="B221" s="43"/>
      <c r="C221" s="97"/>
      <c r="D221" s="97"/>
      <c r="E221" s="97"/>
      <c r="F221" s="98"/>
      <c r="G221" s="98"/>
      <c r="H221" s="99"/>
      <c r="I221" s="99"/>
      <c r="J221" s="45"/>
      <c r="K221" s="46"/>
      <c r="L221" s="46"/>
      <c r="M221" s="46"/>
      <c r="N221" s="46"/>
      <c r="O221" s="46"/>
      <c r="P221" s="46"/>
      <c r="Q221" s="46"/>
      <c r="R221" s="46"/>
      <c r="S221" s="129"/>
      <c r="T221" s="46"/>
    </row>
    <row r="222" spans="1:20" ht="12.75">
      <c r="A222" s="71">
        <v>222</v>
      </c>
      <c r="B222" s="43"/>
      <c r="C222" s="97"/>
      <c r="D222" s="97"/>
      <c r="E222" s="97"/>
      <c r="F222" s="98"/>
      <c r="G222" s="98"/>
      <c r="H222" s="99"/>
      <c r="I222" s="99"/>
      <c r="J222" s="45"/>
      <c r="K222" s="46"/>
      <c r="L222" s="46"/>
      <c r="M222" s="46"/>
      <c r="N222" s="46"/>
      <c r="O222" s="46"/>
      <c r="P222" s="46"/>
      <c r="Q222" s="46"/>
      <c r="R222" s="46"/>
      <c r="S222" s="129"/>
      <c r="T222" s="46"/>
    </row>
    <row r="223" spans="1:20" ht="12.75">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c r="A224" s="71">
        <v>224</v>
      </c>
      <c r="B224" s="43"/>
      <c r="C224" s="97"/>
      <c r="D224" s="97"/>
      <c r="E224" s="97"/>
      <c r="F224" s="98"/>
      <c r="G224" s="98"/>
      <c r="H224" s="99"/>
      <c r="I224" s="99"/>
      <c r="J224" s="45"/>
      <c r="K224" s="46"/>
      <c r="L224" s="46"/>
      <c r="M224" s="46"/>
      <c r="N224" s="46"/>
      <c r="O224" s="46"/>
      <c r="P224" s="46"/>
      <c r="Q224" s="46"/>
      <c r="R224" s="46"/>
      <c r="S224" s="147"/>
      <c r="T224" s="46"/>
    </row>
    <row r="225" spans="1:20" ht="12.75">
      <c r="A225" s="71">
        <v>225</v>
      </c>
      <c r="B225" s="43"/>
      <c r="C225" s="97"/>
      <c r="D225" s="97"/>
      <c r="E225" s="97"/>
      <c r="F225" s="98"/>
      <c r="G225" s="98"/>
      <c r="H225" s="99"/>
      <c r="I225" s="99"/>
      <c r="J225" s="45"/>
      <c r="K225" s="46"/>
      <c r="L225" s="46"/>
      <c r="M225" s="46"/>
      <c r="N225" s="46"/>
      <c r="O225" s="46"/>
      <c r="P225" s="46"/>
      <c r="Q225" s="46"/>
      <c r="R225" s="46"/>
      <c r="S225" s="147"/>
      <c r="T225" s="46"/>
    </row>
    <row r="226" spans="1:20" ht="12.75">
      <c r="A226" s="71">
        <v>226</v>
      </c>
      <c r="B226" s="43"/>
      <c r="C226" s="97"/>
      <c r="D226" s="97"/>
      <c r="E226" s="97"/>
      <c r="F226" s="98"/>
      <c r="G226" s="98"/>
      <c r="H226" s="99"/>
      <c r="I226" s="99"/>
      <c r="J226" s="45"/>
      <c r="K226" s="46"/>
      <c r="L226" s="46"/>
      <c r="M226" s="46"/>
      <c r="N226" s="46"/>
      <c r="O226" s="46"/>
      <c r="P226" s="46"/>
      <c r="Q226" s="46"/>
      <c r="R226" s="46"/>
      <c r="S226" s="147"/>
      <c r="T226" s="46"/>
    </row>
    <row r="227" spans="1:20" ht="12.75">
      <c r="A227" s="71">
        <v>227</v>
      </c>
      <c r="B227" s="43"/>
      <c r="C227" s="97"/>
      <c r="D227" s="97"/>
      <c r="E227" s="97"/>
      <c r="F227" s="98"/>
      <c r="G227" s="98"/>
      <c r="H227" s="99"/>
      <c r="I227" s="99"/>
      <c r="J227" s="45"/>
      <c r="K227" s="46"/>
      <c r="L227" s="46"/>
      <c r="M227" s="46"/>
      <c r="N227" s="46"/>
      <c r="O227" s="46"/>
      <c r="P227" s="46"/>
      <c r="Q227" s="46"/>
      <c r="R227" s="46"/>
      <c r="S227" s="129"/>
      <c r="T227" s="46"/>
    </row>
    <row r="228" spans="1:20" ht="12.75">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c r="A229" s="71">
        <v>229</v>
      </c>
      <c r="B229" s="43"/>
      <c r="C229" s="97"/>
      <c r="D229" s="97"/>
      <c r="E229" s="97"/>
      <c r="F229" s="98"/>
      <c r="G229" s="98"/>
      <c r="H229" s="99"/>
      <c r="I229" s="99"/>
      <c r="J229" s="45"/>
      <c r="K229" s="46"/>
      <c r="L229" s="46"/>
      <c r="M229" s="46"/>
      <c r="N229" s="46"/>
      <c r="O229" s="46"/>
      <c r="P229" s="46"/>
      <c r="Q229" s="46"/>
      <c r="R229" s="46"/>
      <c r="S229" s="129"/>
      <c r="T229" s="46"/>
    </row>
    <row r="230" spans="1:20" ht="12.75">
      <c r="A230" s="71">
        <v>230</v>
      </c>
      <c r="B230" s="43"/>
      <c r="C230" s="97"/>
      <c r="D230" s="97"/>
      <c r="E230" s="97"/>
      <c r="F230" s="98"/>
      <c r="G230" s="98"/>
      <c r="H230" s="99"/>
      <c r="I230" s="99"/>
      <c r="J230" s="45"/>
      <c r="K230" s="46"/>
      <c r="L230" s="46"/>
      <c r="M230" s="46"/>
      <c r="N230" s="46"/>
      <c r="O230" s="46"/>
      <c r="P230" s="46"/>
      <c r="Q230" s="46"/>
      <c r="R230" s="46"/>
      <c r="S230" s="129"/>
      <c r="T230" s="46"/>
    </row>
    <row r="231" spans="1:20" ht="12.75">
      <c r="A231" s="71">
        <v>231</v>
      </c>
      <c r="B231" s="43"/>
      <c r="C231" s="97"/>
      <c r="D231" s="97"/>
      <c r="E231" s="97"/>
      <c r="F231" s="98"/>
      <c r="G231" s="98"/>
      <c r="H231" s="99"/>
      <c r="I231" s="99"/>
      <c r="J231" s="45"/>
      <c r="K231" s="46"/>
      <c r="L231" s="46"/>
      <c r="M231" s="46"/>
      <c r="N231" s="46"/>
      <c r="O231" s="46"/>
      <c r="P231" s="46"/>
      <c r="Q231" s="46"/>
      <c r="R231" s="46"/>
      <c r="S231" s="129"/>
      <c r="T231" s="46"/>
    </row>
    <row r="232" spans="1:20" ht="12.75">
      <c r="A232" s="71">
        <v>232</v>
      </c>
      <c r="B232" s="43"/>
      <c r="C232" s="97"/>
      <c r="D232" s="97"/>
      <c r="E232" s="97"/>
      <c r="F232" s="98"/>
      <c r="G232" s="98"/>
      <c r="H232" s="99"/>
      <c r="I232" s="99"/>
      <c r="J232" s="45"/>
      <c r="K232" s="46"/>
      <c r="L232" s="46"/>
      <c r="M232" s="46"/>
      <c r="N232" s="46"/>
      <c r="O232" s="46"/>
      <c r="P232" s="46"/>
      <c r="Q232" s="46"/>
      <c r="R232" s="46"/>
      <c r="S232" s="129"/>
      <c r="T232" s="46"/>
    </row>
    <row r="233" spans="1:20" ht="12.75">
      <c r="A233" s="71">
        <v>233</v>
      </c>
      <c r="B233" s="43"/>
      <c r="C233" s="97"/>
      <c r="D233" s="97"/>
      <c r="E233" s="97"/>
      <c r="F233" s="98"/>
      <c r="G233" s="98"/>
      <c r="H233" s="99"/>
      <c r="I233" s="99"/>
      <c r="J233" s="45"/>
      <c r="K233" s="46"/>
      <c r="L233" s="46"/>
      <c r="M233" s="46"/>
      <c r="N233" s="46"/>
      <c r="O233" s="46"/>
      <c r="P233" s="46"/>
      <c r="Q233" s="46"/>
      <c r="R233" s="46"/>
      <c r="S233" s="129"/>
      <c r="T233" s="46"/>
    </row>
    <row r="234" spans="1:20" ht="12.75">
      <c r="A234" s="71">
        <v>234</v>
      </c>
      <c r="B234" s="43"/>
      <c r="C234" s="97"/>
      <c r="D234" s="97"/>
      <c r="E234" s="97"/>
      <c r="F234" s="98"/>
      <c r="G234" s="98"/>
      <c r="H234" s="99"/>
      <c r="I234" s="99"/>
      <c r="J234" s="45"/>
      <c r="K234" s="46"/>
      <c r="L234" s="46"/>
      <c r="M234" s="46"/>
      <c r="N234" s="46"/>
      <c r="O234" s="46"/>
      <c r="P234" s="46"/>
      <c r="Q234" s="46"/>
      <c r="R234" s="46"/>
      <c r="S234" s="129"/>
      <c r="T234" s="46"/>
    </row>
    <row r="235" spans="1:20" ht="12.75">
      <c r="A235" s="71">
        <v>235</v>
      </c>
      <c r="B235" s="43"/>
      <c r="C235" s="97"/>
      <c r="D235" s="97"/>
      <c r="E235" s="97"/>
      <c r="F235" s="98"/>
      <c r="G235" s="98"/>
      <c r="H235" s="99"/>
      <c r="I235" s="99"/>
      <c r="J235" s="45"/>
      <c r="K235" s="46"/>
      <c r="L235" s="46"/>
      <c r="M235" s="46"/>
      <c r="N235" s="46"/>
      <c r="O235" s="46"/>
      <c r="P235" s="46"/>
      <c r="Q235" s="46"/>
      <c r="R235" s="46"/>
      <c r="S235" s="147"/>
      <c r="T235" s="46"/>
    </row>
    <row r="236" spans="1:20" ht="12.75">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c r="A237" s="71">
        <v>237</v>
      </c>
      <c r="B237" s="43"/>
      <c r="C237" s="97"/>
      <c r="D237" s="97"/>
      <c r="E237" s="97"/>
      <c r="F237" s="98"/>
      <c r="G237" s="98"/>
      <c r="H237" s="99"/>
      <c r="I237" s="99"/>
      <c r="J237" s="45"/>
      <c r="K237" s="46"/>
      <c r="L237" s="46"/>
      <c r="M237" s="46"/>
      <c r="N237" s="46"/>
      <c r="O237" s="46"/>
      <c r="P237" s="46"/>
      <c r="Q237" s="46"/>
      <c r="R237" s="46"/>
      <c r="S237" s="129"/>
      <c r="T237" s="46"/>
    </row>
    <row r="238" spans="1:20" ht="12.75">
      <c r="A238" s="71">
        <v>238</v>
      </c>
      <c r="B238" s="43"/>
      <c r="C238" s="97"/>
      <c r="D238" s="97"/>
      <c r="E238" s="97"/>
      <c r="F238" s="98"/>
      <c r="G238" s="98"/>
      <c r="H238" s="99"/>
      <c r="I238" s="99"/>
      <c r="J238" s="45"/>
      <c r="K238" s="46"/>
      <c r="L238" s="46"/>
      <c r="M238" s="46"/>
      <c r="N238" s="46"/>
      <c r="O238" s="46"/>
      <c r="P238" s="46"/>
      <c r="Q238" s="46"/>
      <c r="R238" s="46"/>
      <c r="S238" s="129"/>
      <c r="T238" s="46"/>
    </row>
    <row r="239" spans="1:20" ht="12.75">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c r="A241" s="71">
        <v>241</v>
      </c>
      <c r="B241" s="43"/>
      <c r="C241" s="97"/>
      <c r="D241" s="97"/>
      <c r="E241" s="97"/>
      <c r="F241" s="98"/>
      <c r="G241" s="98"/>
      <c r="H241" s="99"/>
      <c r="I241" s="99"/>
      <c r="J241" s="45"/>
      <c r="K241" s="46"/>
      <c r="L241" s="45"/>
      <c r="M241" s="46"/>
      <c r="N241" s="46"/>
      <c r="O241" s="46"/>
      <c r="P241" s="46"/>
      <c r="Q241" s="46"/>
      <c r="R241" s="46"/>
      <c r="S241" s="129"/>
      <c r="T241" s="46"/>
    </row>
    <row r="242" spans="1:20" ht="12.75">
      <c r="A242" s="71">
        <v>242</v>
      </c>
      <c r="B242" s="43"/>
      <c r="C242" s="97"/>
      <c r="D242" s="97"/>
      <c r="E242" s="97"/>
      <c r="F242" s="98"/>
      <c r="G242" s="98"/>
      <c r="H242" s="99"/>
      <c r="I242" s="99"/>
      <c r="J242" s="45"/>
      <c r="K242" s="46"/>
      <c r="L242" s="46"/>
      <c r="M242" s="46"/>
      <c r="N242" s="46"/>
      <c r="O242" s="46"/>
      <c r="P242" s="46"/>
      <c r="Q242" s="46"/>
      <c r="R242" s="46"/>
      <c r="S242" s="129"/>
      <c r="T242" s="46"/>
    </row>
    <row r="243" spans="1:20" ht="12.75">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c r="A244" s="71">
        <v>244</v>
      </c>
      <c r="B244" s="43"/>
      <c r="C244" s="97"/>
      <c r="D244" s="97"/>
      <c r="E244" s="97"/>
      <c r="F244" s="98"/>
      <c r="G244" s="98"/>
      <c r="H244" s="99"/>
      <c r="I244" s="99"/>
      <c r="J244" s="45"/>
      <c r="K244" s="46"/>
      <c r="L244" s="46"/>
      <c r="M244" s="46"/>
      <c r="N244" s="46"/>
      <c r="O244" s="46"/>
      <c r="P244" s="46"/>
      <c r="Q244" s="46"/>
      <c r="R244" s="46"/>
      <c r="S244" s="129"/>
      <c r="T244" s="46"/>
    </row>
    <row r="245" spans="1:20" ht="12.75">
      <c r="A245" s="71">
        <v>245</v>
      </c>
      <c r="B245" s="43"/>
      <c r="C245" s="97"/>
      <c r="D245" s="97"/>
      <c r="E245" s="97"/>
      <c r="F245" s="98"/>
      <c r="G245" s="98"/>
      <c r="H245" s="99"/>
      <c r="I245" s="99"/>
      <c r="J245" s="45"/>
      <c r="K245" s="46"/>
      <c r="L245" s="46"/>
      <c r="M245" s="46"/>
      <c r="N245" s="46"/>
      <c r="O245" s="46"/>
      <c r="P245" s="46"/>
      <c r="Q245" s="46"/>
      <c r="R245" s="46"/>
      <c r="S245" s="129"/>
      <c r="T245" s="46"/>
    </row>
    <row r="246" spans="1:20" ht="12.75">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c r="A247" s="71">
        <v>247</v>
      </c>
      <c r="B247" s="43"/>
      <c r="C247" s="97"/>
      <c r="D247" s="97"/>
      <c r="E247" s="97"/>
      <c r="F247" s="98"/>
      <c r="G247" s="98"/>
      <c r="H247" s="99"/>
      <c r="I247" s="99"/>
      <c r="J247" s="45"/>
      <c r="K247" s="46"/>
      <c r="L247" s="46"/>
      <c r="M247" s="46"/>
      <c r="N247" s="46"/>
      <c r="O247" s="46"/>
      <c r="P247" s="46"/>
      <c r="Q247" s="46"/>
      <c r="R247" s="46"/>
      <c r="S247" s="129"/>
      <c r="T247" s="46"/>
    </row>
    <row r="248" spans="1:20" ht="12.75">
      <c r="A248" s="71">
        <v>248</v>
      </c>
      <c r="B248" s="43"/>
      <c r="C248" s="97"/>
      <c r="D248" s="97"/>
      <c r="E248" s="97"/>
      <c r="F248" s="98"/>
      <c r="G248" s="98"/>
      <c r="H248" s="99"/>
      <c r="I248" s="99"/>
      <c r="J248" s="45"/>
      <c r="K248" s="46"/>
      <c r="L248" s="46"/>
      <c r="M248" s="46"/>
      <c r="N248" s="46"/>
      <c r="O248" s="46"/>
      <c r="P248" s="46"/>
      <c r="Q248" s="46"/>
      <c r="R248" s="46"/>
      <c r="S248" s="129"/>
      <c r="T248" s="46"/>
    </row>
    <row r="249" spans="1:20" ht="12.75">
      <c r="A249" s="71">
        <v>249</v>
      </c>
      <c r="B249" s="43"/>
      <c r="C249" s="97"/>
      <c r="D249" s="97"/>
      <c r="E249" s="97"/>
      <c r="F249" s="98"/>
      <c r="G249" s="98"/>
      <c r="H249" s="99"/>
      <c r="I249" s="99"/>
      <c r="J249" s="45"/>
      <c r="K249" s="46"/>
      <c r="L249" s="46"/>
      <c r="M249" s="46"/>
      <c r="N249" s="46"/>
      <c r="O249" s="46"/>
      <c r="P249" s="46"/>
      <c r="Q249" s="46"/>
      <c r="R249" s="46"/>
      <c r="S249" s="129"/>
      <c r="T249" s="46"/>
    </row>
    <row r="250" spans="1:20" ht="12.75">
      <c r="A250" s="71">
        <v>250</v>
      </c>
      <c r="B250" s="43"/>
      <c r="C250" s="97"/>
      <c r="D250" s="97"/>
      <c r="E250" s="97"/>
      <c r="F250" s="98"/>
      <c r="G250" s="98"/>
      <c r="H250" s="99"/>
      <c r="I250" s="99"/>
      <c r="J250" s="45"/>
      <c r="K250" s="46"/>
      <c r="L250" s="46"/>
      <c r="M250" s="46"/>
      <c r="N250" s="46"/>
      <c r="O250" s="46"/>
      <c r="P250" s="46"/>
      <c r="Q250" s="46"/>
      <c r="R250" s="46"/>
      <c r="S250" s="129"/>
      <c r="T250" s="46"/>
    </row>
    <row r="251" spans="1:20" ht="12.75">
      <c r="A251" s="71">
        <v>251</v>
      </c>
      <c r="B251" s="43"/>
      <c r="C251" s="97"/>
      <c r="D251" s="97"/>
      <c r="E251" s="97"/>
      <c r="F251" s="98"/>
      <c r="G251" s="98"/>
      <c r="H251" s="99"/>
      <c r="I251" s="99"/>
      <c r="J251" s="45"/>
      <c r="K251" s="46"/>
      <c r="L251" s="46"/>
      <c r="M251" s="46"/>
      <c r="N251" s="46"/>
      <c r="O251" s="46"/>
      <c r="P251" s="46"/>
      <c r="Q251" s="46"/>
      <c r="R251" s="46"/>
      <c r="S251" s="147"/>
      <c r="T251" s="46"/>
    </row>
    <row r="252" spans="1:20" ht="12.75">
      <c r="A252" s="71">
        <v>252</v>
      </c>
      <c r="B252" s="43"/>
      <c r="C252" s="97"/>
      <c r="D252" s="97"/>
      <c r="E252" s="97"/>
      <c r="F252" s="98"/>
      <c r="G252" s="98"/>
      <c r="H252" s="99"/>
      <c r="I252" s="99"/>
      <c r="J252" s="45"/>
      <c r="K252" s="46"/>
      <c r="L252" s="46"/>
      <c r="M252" s="46"/>
      <c r="N252" s="46"/>
      <c r="O252" s="46"/>
      <c r="P252" s="46"/>
      <c r="Q252" s="46"/>
      <c r="R252" s="46"/>
      <c r="S252" s="147"/>
      <c r="T252" s="46"/>
    </row>
    <row r="253" spans="1:20" ht="12.75">
      <c r="A253" s="71">
        <v>253</v>
      </c>
      <c r="B253" s="43"/>
      <c r="C253" s="97"/>
      <c r="D253" s="97"/>
      <c r="E253" s="97"/>
      <c r="F253" s="98"/>
      <c r="G253" s="98"/>
      <c r="H253" s="99"/>
      <c r="I253" s="99"/>
      <c r="J253" s="45"/>
      <c r="K253" s="46"/>
      <c r="L253" s="46"/>
      <c r="M253" s="46"/>
      <c r="N253" s="46"/>
      <c r="O253" s="46"/>
      <c r="P253" s="46"/>
      <c r="Q253" s="46"/>
      <c r="R253" s="46"/>
      <c r="S253" s="147"/>
      <c r="T253" s="46"/>
    </row>
    <row r="254" spans="1:20" ht="12.75">
      <c r="A254" s="71">
        <v>254</v>
      </c>
      <c r="B254" s="43"/>
      <c r="C254" s="97"/>
      <c r="D254" s="97"/>
      <c r="E254" s="97"/>
      <c r="F254" s="98"/>
      <c r="G254" s="98"/>
      <c r="H254" s="99"/>
      <c r="I254" s="99"/>
      <c r="J254" s="45"/>
      <c r="K254" s="46"/>
      <c r="L254" s="46"/>
      <c r="M254" s="46"/>
      <c r="N254" s="46"/>
      <c r="O254" s="46"/>
      <c r="P254" s="46"/>
      <c r="Q254" s="46"/>
      <c r="R254" s="46"/>
      <c r="S254" s="147"/>
      <c r="T254" s="46"/>
    </row>
    <row r="255" spans="1:20" ht="12.75">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c r="A256" s="71">
        <v>256</v>
      </c>
      <c r="B256" s="43"/>
      <c r="C256" s="97"/>
      <c r="D256" s="97"/>
      <c r="E256" s="97"/>
      <c r="F256" s="98"/>
      <c r="G256" s="98"/>
      <c r="H256" s="99"/>
      <c r="I256" s="99"/>
      <c r="J256" s="45"/>
      <c r="K256" s="46"/>
      <c r="L256" s="46"/>
      <c r="M256" s="46"/>
      <c r="N256" s="46"/>
      <c r="O256" s="46"/>
      <c r="P256" s="46"/>
      <c r="Q256" s="46"/>
      <c r="R256" s="46"/>
      <c r="S256" s="129"/>
      <c r="T256" s="46"/>
    </row>
    <row r="257" spans="1:20" ht="12.75">
      <c r="A257" s="71">
        <v>257</v>
      </c>
      <c r="B257" s="43"/>
      <c r="C257" s="97"/>
      <c r="D257" s="97"/>
      <c r="E257" s="97"/>
      <c r="F257" s="98"/>
      <c r="G257" s="98"/>
      <c r="H257" s="99"/>
      <c r="I257" s="99"/>
      <c r="J257" s="45"/>
      <c r="K257" s="46"/>
      <c r="L257" s="46"/>
      <c r="M257" s="46"/>
      <c r="N257" s="46"/>
      <c r="O257" s="46"/>
      <c r="P257" s="46"/>
      <c r="Q257" s="46"/>
      <c r="R257" s="46"/>
      <c r="S257" s="129"/>
      <c r="T257" s="46"/>
    </row>
    <row r="258" spans="1:20" ht="12.75">
      <c r="A258" s="71">
        <v>258</v>
      </c>
      <c r="B258" s="43"/>
      <c r="C258" s="97"/>
      <c r="D258" s="97"/>
      <c r="E258" s="97"/>
      <c r="F258" s="98"/>
      <c r="G258" s="98"/>
      <c r="H258" s="99"/>
      <c r="I258" s="99"/>
      <c r="J258" s="45"/>
      <c r="K258" s="46"/>
      <c r="L258" s="46"/>
      <c r="M258" s="46"/>
      <c r="N258" s="46"/>
      <c r="O258" s="46"/>
      <c r="P258" s="46"/>
      <c r="Q258" s="46"/>
      <c r="R258" s="46"/>
      <c r="S258" s="129"/>
      <c r="T258" s="46"/>
    </row>
    <row r="259" spans="1:20" ht="12.75">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c r="A260" s="71">
        <v>260</v>
      </c>
      <c r="B260" s="43"/>
      <c r="C260" s="97"/>
      <c r="D260" s="97"/>
      <c r="E260" s="97"/>
      <c r="F260" s="98"/>
      <c r="G260" s="98"/>
      <c r="H260" s="99"/>
      <c r="I260" s="99"/>
      <c r="J260" s="45"/>
      <c r="K260" s="46"/>
      <c r="L260" s="46"/>
      <c r="M260" s="46"/>
      <c r="N260" s="46"/>
      <c r="O260" s="46"/>
      <c r="P260" s="46"/>
      <c r="Q260" s="46"/>
      <c r="R260" s="46"/>
      <c r="S260" s="129"/>
      <c r="T260" s="46"/>
    </row>
    <row r="261" spans="1:20" ht="12.75">
      <c r="A261" s="71">
        <v>261</v>
      </c>
      <c r="B261" s="43"/>
      <c r="C261" s="97"/>
      <c r="D261" s="97"/>
      <c r="E261" s="97"/>
      <c r="F261" s="98"/>
      <c r="G261" s="98"/>
      <c r="H261" s="99"/>
      <c r="I261" s="99"/>
      <c r="J261" s="45"/>
      <c r="K261" s="46"/>
      <c r="L261" s="46"/>
      <c r="M261" s="46"/>
      <c r="N261" s="46"/>
      <c r="O261" s="46"/>
      <c r="P261" s="46"/>
      <c r="Q261" s="46"/>
      <c r="R261" s="46"/>
      <c r="S261" s="129"/>
      <c r="T261" s="46"/>
    </row>
    <row r="262" spans="1:20" ht="12.75">
      <c r="A262" s="71">
        <v>262</v>
      </c>
      <c r="B262" s="43"/>
      <c r="C262" s="99"/>
      <c r="D262" s="99"/>
      <c r="E262" s="99"/>
      <c r="F262" s="99"/>
      <c r="G262" s="99"/>
      <c r="H262" s="99"/>
      <c r="I262" s="99"/>
      <c r="J262" s="99"/>
      <c r="K262" s="99"/>
      <c r="L262" s="46"/>
      <c r="M262" s="46"/>
      <c r="N262" s="46"/>
      <c r="O262" s="46"/>
      <c r="P262" s="46"/>
      <c r="Q262" s="46"/>
      <c r="R262" s="46"/>
      <c r="S262" s="129"/>
      <c r="T262" s="46"/>
    </row>
    <row r="263" spans="1:20" ht="12.75">
      <c r="A263" s="99">
        <v>263</v>
      </c>
      <c r="B263" s="99"/>
      <c r="C263" s="99"/>
      <c r="D263" s="99"/>
      <c r="E263" s="99"/>
      <c r="F263" s="99"/>
      <c r="G263" s="99"/>
      <c r="H263" s="99"/>
      <c r="I263" s="99"/>
      <c r="J263" s="99"/>
      <c r="K263" s="46"/>
      <c r="L263" s="46"/>
      <c r="M263" s="46"/>
      <c r="N263" s="46"/>
      <c r="O263" s="46"/>
      <c r="P263" s="46"/>
      <c r="Q263" s="46"/>
      <c r="R263" s="46"/>
      <c r="S263" s="129"/>
      <c r="T263" s="46"/>
    </row>
    <row r="264" spans="1:20" ht="12.75">
      <c r="A264" s="99">
        <v>264</v>
      </c>
      <c r="B264" s="99"/>
      <c r="C264" s="99"/>
      <c r="D264" s="99"/>
      <c r="E264" s="99"/>
      <c r="F264" s="99"/>
      <c r="G264" s="99"/>
      <c r="H264" s="99"/>
      <c r="I264" s="99"/>
      <c r="J264" s="99"/>
      <c r="K264" s="46"/>
      <c r="L264" s="46"/>
      <c r="M264" s="46"/>
      <c r="N264" s="46"/>
      <c r="O264" s="46"/>
      <c r="P264" s="46"/>
      <c r="Q264" s="46"/>
      <c r="R264" s="46"/>
      <c r="S264" s="129"/>
      <c r="T264" s="46"/>
    </row>
    <row r="265" spans="1:20" ht="12.75">
      <c r="A265" s="99">
        <v>265</v>
      </c>
      <c r="B265" s="99"/>
      <c r="C265" s="99"/>
      <c r="D265" s="99"/>
      <c r="E265" s="99"/>
      <c r="F265" s="99"/>
      <c r="G265" s="99"/>
      <c r="H265" s="99"/>
      <c r="I265" s="99"/>
      <c r="J265" s="99"/>
      <c r="K265" s="46"/>
      <c r="L265" s="46"/>
      <c r="M265" s="46"/>
      <c r="N265" s="46"/>
      <c r="O265" s="46"/>
      <c r="P265" s="46"/>
      <c r="Q265" s="46"/>
      <c r="R265" s="46"/>
      <c r="S265" s="129"/>
      <c r="T265" s="46"/>
    </row>
    <row r="266" spans="1:20" ht="12.75">
      <c r="A266" s="99">
        <v>266</v>
      </c>
      <c r="B266" s="99"/>
      <c r="C266" s="99"/>
      <c r="D266" s="99"/>
      <c r="E266" s="99"/>
      <c r="F266" s="99"/>
      <c r="G266" s="99"/>
      <c r="H266" s="99"/>
      <c r="I266" s="99"/>
      <c r="J266" s="99"/>
      <c r="K266" s="46"/>
      <c r="L266" s="46"/>
      <c r="M266" s="46"/>
      <c r="N266" s="46"/>
      <c r="O266" s="46"/>
      <c r="P266" s="46"/>
      <c r="Q266" s="46"/>
      <c r="R266" s="46"/>
      <c r="S266" s="129"/>
      <c r="T266" s="46"/>
    </row>
    <row r="267" spans="1:20" ht="12.75">
      <c r="A267" s="99">
        <v>267</v>
      </c>
      <c r="B267" s="99"/>
      <c r="C267" s="99"/>
      <c r="D267" s="99"/>
      <c r="E267" s="99"/>
      <c r="F267" s="99"/>
      <c r="G267" s="99"/>
      <c r="H267" s="99"/>
      <c r="I267" s="99"/>
      <c r="J267" s="99"/>
      <c r="K267" s="46"/>
      <c r="L267" s="46"/>
      <c r="M267" s="46"/>
      <c r="N267" s="46"/>
      <c r="O267" s="46"/>
      <c r="P267" s="46"/>
      <c r="Q267" s="46"/>
      <c r="R267" s="46"/>
      <c r="S267" s="129"/>
      <c r="T267" s="46"/>
    </row>
    <row r="268" spans="1:20" ht="12.75">
      <c r="A268" s="99">
        <v>268</v>
      </c>
      <c r="B268" s="99"/>
      <c r="C268" s="99"/>
      <c r="D268" s="99"/>
      <c r="E268" s="99"/>
      <c r="F268" s="99"/>
      <c r="G268" s="99"/>
      <c r="H268" s="99"/>
      <c r="I268" s="99"/>
      <c r="J268" s="99"/>
      <c r="K268" s="46"/>
      <c r="L268" s="46"/>
      <c r="M268" s="46"/>
      <c r="N268" s="46"/>
      <c r="O268" s="46"/>
      <c r="P268" s="46"/>
      <c r="Q268" s="46"/>
      <c r="R268" s="46"/>
      <c r="S268" s="129"/>
      <c r="T268" s="46"/>
    </row>
    <row r="269" spans="1:20" ht="12.75">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c r="A270" s="99">
        <v>270</v>
      </c>
      <c r="B270" s="99"/>
      <c r="C270" s="99"/>
      <c r="D270" s="99"/>
      <c r="E270" s="99"/>
      <c r="F270" s="99"/>
      <c r="G270" s="99"/>
      <c r="H270" s="99"/>
      <c r="I270" s="99"/>
      <c r="J270" s="99"/>
      <c r="K270" s="46"/>
      <c r="L270" s="46"/>
      <c r="M270" s="46"/>
      <c r="N270" s="46"/>
      <c r="O270" s="46"/>
      <c r="P270" s="46"/>
      <c r="Q270" s="46"/>
      <c r="R270" s="46"/>
      <c r="S270" s="129"/>
      <c r="T270" s="46"/>
    </row>
    <row r="271" spans="1:20" ht="12.75">
      <c r="A271" s="99">
        <v>271</v>
      </c>
      <c r="B271" s="99"/>
      <c r="C271" s="99"/>
      <c r="D271" s="99"/>
      <c r="E271" s="99"/>
      <c r="F271" s="99"/>
      <c r="G271" s="99"/>
      <c r="H271" s="99"/>
      <c r="I271" s="99"/>
      <c r="J271" s="99"/>
      <c r="K271" s="99"/>
      <c r="L271" s="46"/>
      <c r="M271" s="46"/>
      <c r="N271" s="46"/>
      <c r="O271" s="46"/>
      <c r="P271" s="46"/>
      <c r="Q271" s="46"/>
      <c r="R271" s="46"/>
      <c r="S271" s="129"/>
      <c r="T271" s="46"/>
    </row>
    <row r="272" spans="1:20" ht="12.75">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c r="A274" s="99">
        <v>274</v>
      </c>
      <c r="B274" s="99"/>
      <c r="C274" s="99"/>
      <c r="D274" s="99"/>
      <c r="E274" s="99"/>
      <c r="F274" s="99"/>
      <c r="G274" s="99"/>
      <c r="H274" s="99"/>
      <c r="I274" s="99"/>
      <c r="J274" s="99"/>
      <c r="K274" s="46"/>
      <c r="L274" s="46"/>
      <c r="M274" s="46"/>
      <c r="N274" s="46"/>
      <c r="O274" s="46"/>
      <c r="P274" s="46"/>
      <c r="Q274" s="46"/>
      <c r="R274" s="46"/>
      <c r="S274" s="129"/>
      <c r="T274" s="46"/>
    </row>
    <row r="275" spans="1:20" ht="12.75">
      <c r="A275" s="99">
        <v>275</v>
      </c>
      <c r="B275" s="99"/>
      <c r="C275" s="99"/>
      <c r="D275" s="99"/>
      <c r="E275" s="99"/>
      <c r="F275" s="99"/>
      <c r="G275" s="99"/>
      <c r="H275" s="99"/>
      <c r="I275" s="99"/>
      <c r="J275" s="99"/>
      <c r="K275" s="46"/>
      <c r="L275" s="46"/>
      <c r="M275" s="46"/>
      <c r="N275" s="46"/>
      <c r="O275" s="46"/>
      <c r="P275" s="46"/>
      <c r="Q275" s="46"/>
      <c r="R275" s="46"/>
      <c r="S275" s="129"/>
      <c r="T275" s="46"/>
    </row>
    <row r="276" spans="1:20" ht="12.75">
      <c r="A276" s="99">
        <v>276</v>
      </c>
      <c r="B276" s="99"/>
      <c r="C276" s="99"/>
      <c r="D276" s="99"/>
      <c r="E276" s="99"/>
      <c r="F276" s="99"/>
      <c r="G276" s="99"/>
      <c r="H276" s="99"/>
      <c r="I276" s="99"/>
      <c r="J276" s="99"/>
      <c r="K276" s="46"/>
      <c r="L276" s="46"/>
      <c r="M276" s="46"/>
      <c r="N276" s="46"/>
      <c r="O276" s="46"/>
      <c r="P276" s="46"/>
      <c r="Q276" s="46"/>
      <c r="R276" s="46"/>
      <c r="S276" s="129"/>
      <c r="T276" s="46"/>
    </row>
    <row r="277" spans="1:20" ht="12.75">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c r="A278" s="99">
        <v>278</v>
      </c>
      <c r="B278" s="99"/>
      <c r="C278" s="99"/>
      <c r="D278" s="99"/>
      <c r="E278" s="99"/>
      <c r="F278" s="99"/>
      <c r="G278" s="99"/>
      <c r="H278" s="99"/>
      <c r="I278" s="99"/>
      <c r="J278" s="99"/>
      <c r="K278" s="46"/>
      <c r="L278" s="46"/>
      <c r="M278" s="46"/>
      <c r="N278" s="46"/>
      <c r="O278" s="46"/>
      <c r="P278" s="46"/>
      <c r="Q278" s="46"/>
      <c r="R278" s="46"/>
      <c r="S278" s="129"/>
      <c r="T278" s="46"/>
    </row>
    <row r="279" spans="1:20" ht="12.75">
      <c r="A279" s="99">
        <v>279</v>
      </c>
      <c r="B279" s="99"/>
      <c r="C279" s="99"/>
      <c r="D279" s="99"/>
      <c r="E279" s="99"/>
      <c r="F279" s="99"/>
      <c r="G279" s="99"/>
      <c r="H279" s="99"/>
      <c r="I279" s="99"/>
      <c r="J279" s="99"/>
      <c r="K279" s="46"/>
      <c r="L279" s="46"/>
      <c r="M279" s="46"/>
      <c r="N279" s="46"/>
      <c r="O279" s="46"/>
      <c r="P279" s="46"/>
      <c r="Q279" s="46"/>
      <c r="R279" s="46"/>
      <c r="S279" s="129"/>
      <c r="T279" s="46"/>
    </row>
    <row r="280" spans="1:20" ht="12.75">
      <c r="A280" s="99">
        <v>280</v>
      </c>
      <c r="B280" s="99"/>
      <c r="C280" s="99"/>
      <c r="D280" s="99"/>
      <c r="E280" s="99"/>
      <c r="F280" s="99"/>
      <c r="G280" s="99"/>
      <c r="H280" s="99"/>
      <c r="I280" s="99"/>
      <c r="J280" s="99"/>
      <c r="K280" s="46"/>
      <c r="L280" s="46"/>
      <c r="M280" s="46"/>
      <c r="N280" s="46"/>
      <c r="O280" s="46"/>
      <c r="P280" s="46"/>
      <c r="Q280" s="46"/>
      <c r="R280" s="46"/>
      <c r="S280" s="129"/>
      <c r="T280" s="46"/>
    </row>
    <row r="281" spans="1:20" ht="12.75">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c r="A283" s="99">
        <v>283</v>
      </c>
      <c r="B283" s="99"/>
      <c r="C283" s="99"/>
      <c r="D283" s="99"/>
      <c r="E283" s="99"/>
      <c r="F283" s="99"/>
      <c r="G283" s="99"/>
      <c r="H283" s="99"/>
      <c r="I283" s="99"/>
      <c r="J283" s="99"/>
      <c r="K283" s="46"/>
      <c r="L283" s="46"/>
      <c r="M283" s="46"/>
      <c r="N283" s="46"/>
      <c r="O283" s="46"/>
      <c r="P283" s="46"/>
      <c r="Q283" s="46"/>
      <c r="R283" s="46"/>
      <c r="S283" s="129"/>
      <c r="T283" s="46"/>
    </row>
    <row r="284" spans="1:20" ht="12.75">
      <c r="A284" s="99">
        <v>284</v>
      </c>
      <c r="B284" s="99"/>
      <c r="C284" s="99"/>
      <c r="D284" s="99"/>
      <c r="E284" s="99"/>
      <c r="F284" s="99"/>
      <c r="G284" s="99"/>
      <c r="H284" s="99"/>
      <c r="I284" s="99"/>
      <c r="J284" s="99"/>
      <c r="K284" s="46"/>
      <c r="L284" s="46"/>
      <c r="M284" s="46"/>
      <c r="N284" s="46"/>
      <c r="O284" s="46"/>
      <c r="P284" s="46"/>
      <c r="Q284" s="46"/>
      <c r="R284" s="46"/>
      <c r="S284" s="129"/>
      <c r="T284" s="46"/>
    </row>
    <row r="285" spans="1:20" ht="12.75">
      <c r="A285" s="99">
        <v>285</v>
      </c>
      <c r="B285" s="99"/>
      <c r="C285" s="99"/>
      <c r="D285" s="99"/>
      <c r="E285" s="99"/>
      <c r="F285" s="99"/>
      <c r="G285" s="99"/>
      <c r="H285" s="99"/>
      <c r="I285" s="99"/>
      <c r="J285" s="99"/>
      <c r="K285" s="46"/>
      <c r="L285" s="46"/>
      <c r="M285" s="46"/>
      <c r="N285" s="46"/>
      <c r="O285" s="46"/>
      <c r="P285" s="46"/>
      <c r="Q285" s="46"/>
      <c r="R285" s="46"/>
      <c r="S285" s="129"/>
      <c r="T285" s="46"/>
    </row>
    <row r="286" spans="1:20" ht="12.75">
      <c r="A286" s="99">
        <v>286</v>
      </c>
      <c r="B286" s="99"/>
      <c r="C286" s="99"/>
      <c r="D286" s="99"/>
      <c r="E286" s="99"/>
      <c r="F286" s="99"/>
      <c r="G286" s="99"/>
      <c r="H286" s="99"/>
      <c r="I286" s="99"/>
      <c r="J286" s="99"/>
      <c r="K286" s="46"/>
      <c r="L286" s="46"/>
      <c r="M286" s="46"/>
      <c r="N286" s="46"/>
      <c r="O286" s="46"/>
      <c r="P286" s="46"/>
      <c r="Q286" s="46"/>
      <c r="R286" s="46"/>
      <c r="S286" s="129"/>
      <c r="T286" s="46"/>
    </row>
    <row r="287" spans="1:20" ht="12.75">
      <c r="A287" s="99">
        <v>287</v>
      </c>
      <c r="B287" s="99"/>
      <c r="C287" s="99"/>
      <c r="D287" s="99"/>
      <c r="E287" s="99"/>
      <c r="F287" s="99"/>
      <c r="G287" s="99"/>
      <c r="H287" s="99"/>
      <c r="I287" s="99"/>
      <c r="J287" s="99"/>
      <c r="K287" s="46"/>
      <c r="L287" s="46"/>
      <c r="M287" s="46"/>
      <c r="N287" s="46"/>
      <c r="O287" s="46"/>
      <c r="P287" s="46"/>
      <c r="Q287" s="46"/>
      <c r="R287" s="46"/>
      <c r="S287" s="129"/>
      <c r="T287" s="46"/>
    </row>
    <row r="288" spans="1:20" ht="12.75">
      <c r="A288" s="99">
        <v>288</v>
      </c>
      <c r="B288" s="99"/>
      <c r="C288" s="99"/>
      <c r="D288" s="99"/>
      <c r="E288" s="99"/>
      <c r="F288" s="99"/>
      <c r="G288" s="99"/>
      <c r="H288" s="99"/>
      <c r="I288" s="99"/>
      <c r="J288" s="99"/>
      <c r="K288" s="46"/>
      <c r="L288" s="46"/>
      <c r="M288" s="46"/>
      <c r="N288" s="46"/>
      <c r="O288" s="46"/>
      <c r="P288" s="46"/>
      <c r="Q288" s="46"/>
      <c r="R288" s="46"/>
      <c r="S288" s="129"/>
      <c r="T288" s="46"/>
    </row>
    <row r="289" spans="1:20" ht="12.75">
      <c r="A289" s="99">
        <v>289</v>
      </c>
      <c r="B289" s="99"/>
      <c r="C289" s="99"/>
      <c r="D289" s="99"/>
      <c r="E289" s="99"/>
      <c r="F289" s="99"/>
      <c r="G289" s="99"/>
      <c r="H289" s="99"/>
      <c r="I289" s="99"/>
      <c r="J289" s="99"/>
      <c r="K289" s="46"/>
      <c r="L289" s="46"/>
      <c r="M289" s="46"/>
      <c r="N289" s="46"/>
      <c r="O289" s="46"/>
      <c r="P289" s="46"/>
      <c r="Q289" s="46"/>
      <c r="R289" s="46"/>
      <c r="S289" s="129"/>
      <c r="T289" s="46"/>
    </row>
    <row r="290" spans="1:20" ht="12.75">
      <c r="A290" s="99">
        <v>290</v>
      </c>
      <c r="B290" s="99"/>
      <c r="C290" s="99"/>
      <c r="D290" s="99"/>
      <c r="E290" s="99"/>
      <c r="F290" s="99"/>
      <c r="G290" s="99"/>
      <c r="H290" s="99"/>
      <c r="I290" s="99"/>
      <c r="J290" s="99"/>
      <c r="K290" s="46"/>
      <c r="L290" s="46"/>
      <c r="M290" s="46"/>
      <c r="N290" s="46"/>
      <c r="O290" s="46"/>
      <c r="P290" s="46"/>
      <c r="Q290" s="46"/>
      <c r="R290" s="46"/>
      <c r="S290" s="129"/>
      <c r="T290" s="46"/>
    </row>
    <row r="291" spans="1:20" ht="12.75">
      <c r="A291" s="99">
        <v>291</v>
      </c>
      <c r="B291" s="99"/>
      <c r="C291" s="99"/>
      <c r="D291" s="99"/>
      <c r="E291" s="99"/>
      <c r="F291" s="99"/>
      <c r="G291" s="99"/>
      <c r="H291" s="99"/>
      <c r="I291" s="99"/>
      <c r="J291" s="99"/>
      <c r="K291" s="99"/>
      <c r="L291" s="46"/>
      <c r="M291" s="46"/>
      <c r="N291" s="46"/>
      <c r="O291" s="46"/>
      <c r="P291" s="46"/>
      <c r="Q291" s="46"/>
      <c r="R291" s="46"/>
      <c r="S291" s="129"/>
      <c r="T291" s="46"/>
    </row>
    <row r="292" spans="1:20" ht="12.75">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c r="A305" s="99">
        <v>305</v>
      </c>
      <c r="B305" s="99"/>
      <c r="C305" s="99"/>
      <c r="D305" s="99"/>
      <c r="E305" s="99"/>
      <c r="F305" s="99"/>
      <c r="G305" s="99"/>
      <c r="H305" s="99"/>
      <c r="I305" s="99"/>
      <c r="J305" s="99"/>
      <c r="K305" s="108"/>
      <c r="L305" s="46"/>
      <c r="M305" s="46"/>
      <c r="N305" s="46"/>
      <c r="O305" s="46"/>
      <c r="P305" s="46"/>
      <c r="Q305" s="46"/>
      <c r="R305" s="46"/>
      <c r="S305" s="129"/>
      <c r="T305" s="46"/>
    </row>
    <row r="306" spans="1:20" ht="15">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c r="A313" s="99">
        <v>313</v>
      </c>
      <c r="B313" s="99"/>
      <c r="C313" s="99"/>
      <c r="D313" s="99"/>
      <c r="E313" s="99"/>
      <c r="F313" s="99"/>
      <c r="G313" s="99"/>
      <c r="H313" s="99"/>
      <c r="I313" s="99"/>
      <c r="J313" s="99"/>
      <c r="K313" s="46"/>
      <c r="L313" s="46"/>
      <c r="M313" s="46"/>
      <c r="N313" s="46"/>
      <c r="O313" s="46"/>
      <c r="P313" s="46"/>
      <c r="Q313" s="46"/>
      <c r="R313" s="46"/>
      <c r="S313" s="147"/>
      <c r="T313" s="46"/>
    </row>
    <row r="314" spans="1:20" ht="12.75">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c r="A317" s="99">
        <v>317</v>
      </c>
      <c r="B317" s="99"/>
      <c r="C317" s="99"/>
      <c r="D317" s="99"/>
      <c r="E317" s="99"/>
      <c r="F317" s="99"/>
      <c r="G317" s="99"/>
      <c r="H317" s="99"/>
      <c r="I317" s="99"/>
      <c r="J317" s="99"/>
      <c r="K317" s="46"/>
      <c r="L317" s="46"/>
      <c r="M317" s="46"/>
      <c r="N317" s="46"/>
      <c r="O317" s="46"/>
      <c r="P317" s="46"/>
      <c r="Q317" s="46"/>
      <c r="R317" s="46"/>
      <c r="S317" s="129"/>
      <c r="T317" s="46"/>
    </row>
    <row r="318" spans="1:20" ht="12.75">
      <c r="A318" s="99">
        <v>318</v>
      </c>
      <c r="B318" s="99"/>
      <c r="C318" s="99"/>
      <c r="D318" s="99"/>
      <c r="E318" s="99"/>
      <c r="F318" s="99"/>
      <c r="G318" s="99"/>
      <c r="H318" s="99"/>
      <c r="I318" s="99"/>
      <c r="J318" s="99"/>
      <c r="K318" s="46"/>
      <c r="L318" s="46"/>
      <c r="M318" s="46"/>
      <c r="N318" s="46"/>
      <c r="O318" s="46"/>
      <c r="P318" s="46"/>
      <c r="Q318" s="46"/>
      <c r="R318" s="46"/>
      <c r="S318" s="129"/>
      <c r="T318" s="46"/>
    </row>
    <row r="319" spans="1:20" ht="12.75">
      <c r="A319" s="99">
        <v>319</v>
      </c>
      <c r="B319" s="99"/>
      <c r="C319" s="99"/>
      <c r="D319" s="99"/>
      <c r="E319" s="99"/>
      <c r="F319" s="99"/>
      <c r="G319" s="99"/>
      <c r="H319" s="99"/>
      <c r="I319" s="99"/>
      <c r="J319" s="99"/>
      <c r="K319" s="46"/>
      <c r="L319" s="46"/>
      <c r="M319" s="46"/>
      <c r="N319" s="46"/>
      <c r="O319" s="46"/>
      <c r="P319" s="46"/>
      <c r="Q319" s="46"/>
      <c r="R319" s="46"/>
      <c r="S319" s="129"/>
      <c r="T319" s="46"/>
    </row>
    <row r="320" spans="1:20" ht="12.75">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c r="A347" s="71">
        <v>347</v>
      </c>
      <c r="B347" s="43"/>
      <c r="C347" s="97"/>
      <c r="D347" s="97"/>
      <c r="E347" s="97"/>
      <c r="F347" s="98"/>
      <c r="G347" s="98"/>
      <c r="H347" s="99"/>
      <c r="I347" s="99"/>
      <c r="J347" s="45"/>
      <c r="K347" s="46"/>
      <c r="L347" s="46"/>
      <c r="M347" s="46"/>
      <c r="N347" s="46"/>
      <c r="O347" s="46"/>
      <c r="P347" s="46"/>
      <c r="Q347" s="46"/>
      <c r="R347" s="46"/>
      <c r="S347" s="129"/>
      <c r="T347" s="46"/>
    </row>
    <row r="348" spans="1:20" ht="12.75">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c r="A351" s="71">
        <v>351</v>
      </c>
      <c r="B351" s="43"/>
      <c r="C351" s="97"/>
      <c r="D351" s="97"/>
      <c r="E351" s="97"/>
      <c r="F351" s="98"/>
      <c r="G351" s="98"/>
      <c r="H351" s="99"/>
      <c r="I351" s="99"/>
      <c r="J351" s="45"/>
      <c r="K351" s="46"/>
      <c r="L351" s="46"/>
      <c r="M351" s="46"/>
      <c r="N351" s="46"/>
      <c r="O351" s="46"/>
      <c r="P351" s="46"/>
      <c r="Q351" s="46"/>
      <c r="R351" s="46"/>
      <c r="S351" s="129"/>
      <c r="T351" s="46"/>
    </row>
    <row r="352" spans="1:20" ht="12.75">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c r="A397" s="71">
        <v>397</v>
      </c>
      <c r="B397" s="43"/>
      <c r="C397" s="97"/>
      <c r="D397" s="97"/>
      <c r="E397" s="97"/>
      <c r="F397" s="98"/>
      <c r="G397" s="98"/>
      <c r="H397" s="99"/>
      <c r="I397" s="99"/>
      <c r="J397" s="45"/>
      <c r="K397" s="46"/>
      <c r="L397" s="46"/>
      <c r="M397" s="46"/>
      <c r="N397" s="46"/>
      <c r="O397" s="46"/>
      <c r="P397" s="46"/>
      <c r="Q397" s="46"/>
      <c r="R397" s="46"/>
      <c r="S397" s="129"/>
      <c r="T397" s="46"/>
    </row>
    <row r="398" spans="1:20" ht="12.75">
      <c r="A398" s="71">
        <v>398</v>
      </c>
      <c r="B398" s="43"/>
      <c r="C398" s="97"/>
      <c r="D398" s="97"/>
      <c r="E398" s="97"/>
      <c r="F398" s="98"/>
      <c r="G398" s="98"/>
      <c r="H398" s="99"/>
      <c r="I398" s="99"/>
      <c r="J398" s="45"/>
      <c r="K398" s="46"/>
      <c r="L398" s="46"/>
      <c r="M398" s="46"/>
      <c r="N398" s="46"/>
      <c r="O398" s="46"/>
      <c r="P398" s="46"/>
      <c r="Q398" s="46"/>
      <c r="R398" s="46"/>
      <c r="S398" s="129"/>
      <c r="T398" s="46"/>
    </row>
    <row r="399" spans="1:20" ht="12.75">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c r="A401" s="71">
        <v>401</v>
      </c>
      <c r="B401" s="43"/>
      <c r="C401" s="97"/>
      <c r="D401" s="97"/>
      <c r="E401" s="97"/>
      <c r="F401" s="98"/>
      <c r="G401" s="98"/>
      <c r="H401" s="99"/>
      <c r="I401" s="99"/>
      <c r="J401" s="45"/>
      <c r="K401" s="46"/>
      <c r="L401" s="46"/>
      <c r="M401" s="46"/>
      <c r="N401" s="46"/>
      <c r="O401" s="46"/>
      <c r="P401" s="46"/>
      <c r="Q401" s="46"/>
      <c r="R401" s="46"/>
      <c r="S401" s="147"/>
      <c r="T401" s="46"/>
    </row>
    <row r="402" spans="1:20" ht="12.75">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c r="A420" s="71">
        <v>420</v>
      </c>
      <c r="B420" s="43"/>
      <c r="C420" s="97"/>
      <c r="D420" s="97"/>
      <c r="E420" s="97"/>
      <c r="F420" s="98"/>
      <c r="G420" s="98"/>
      <c r="H420" s="99"/>
      <c r="I420" s="99"/>
      <c r="J420" s="45"/>
      <c r="K420" s="99"/>
      <c r="L420" s="46"/>
      <c r="M420" s="46"/>
      <c r="N420" s="46"/>
      <c r="O420" s="46"/>
      <c r="P420" s="46"/>
      <c r="Q420" s="46"/>
      <c r="R420" s="46"/>
      <c r="S420" s="147"/>
      <c r="T420" s="46"/>
    </row>
    <row r="421" spans="1:20" ht="12.75">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c r="A438" s="71">
        <v>438</v>
      </c>
      <c r="B438" s="43"/>
      <c r="C438" s="97"/>
      <c r="D438" s="97"/>
      <c r="E438" s="97"/>
      <c r="F438" s="98"/>
      <c r="G438" s="98"/>
      <c r="H438" s="99"/>
      <c r="I438" s="99"/>
      <c r="J438" s="45"/>
      <c r="K438" s="46"/>
      <c r="L438" s="46"/>
      <c r="M438" s="46"/>
      <c r="N438" s="46"/>
      <c r="O438" s="46"/>
      <c r="P438" s="46"/>
      <c r="Q438" s="46"/>
      <c r="R438" s="46"/>
      <c r="S438" s="147"/>
      <c r="T438" s="46"/>
    </row>
    <row r="439" spans="1:20" ht="12.75">
      <c r="A439" s="71">
        <v>439</v>
      </c>
      <c r="B439" s="43"/>
      <c r="C439" s="97"/>
      <c r="D439" s="97"/>
      <c r="E439" s="97"/>
      <c r="F439" s="98"/>
      <c r="G439" s="98"/>
      <c r="H439" s="99"/>
      <c r="I439" s="99"/>
      <c r="J439" s="45"/>
      <c r="K439" s="46"/>
      <c r="L439" s="46"/>
      <c r="M439" s="46"/>
      <c r="N439" s="46"/>
      <c r="O439" s="46"/>
      <c r="P439" s="46"/>
      <c r="Q439" s="46"/>
      <c r="R439" s="46"/>
      <c r="S439" s="147"/>
      <c r="T439" s="46"/>
    </row>
    <row r="440" spans="1:20" ht="12.75">
      <c r="A440" s="71">
        <v>440</v>
      </c>
      <c r="B440" s="43"/>
      <c r="C440" s="97"/>
      <c r="D440" s="97"/>
      <c r="E440" s="97"/>
      <c r="F440" s="98"/>
      <c r="G440" s="98"/>
      <c r="H440" s="99"/>
      <c r="I440" s="99"/>
      <c r="J440" s="45"/>
      <c r="K440" s="46"/>
      <c r="L440" s="46"/>
      <c r="M440" s="46"/>
      <c r="N440" s="46"/>
      <c r="O440" s="46"/>
      <c r="P440" s="46"/>
      <c r="Q440" s="46"/>
      <c r="R440" s="46"/>
      <c r="S440" s="147"/>
      <c r="T440" s="46"/>
    </row>
    <row r="441" spans="1:20" ht="12.75">
      <c r="A441" s="71">
        <v>441</v>
      </c>
      <c r="B441" s="43"/>
      <c r="C441" s="97"/>
      <c r="D441" s="97"/>
      <c r="E441" s="97"/>
      <c r="F441" s="98"/>
      <c r="G441" s="98"/>
      <c r="H441" s="99"/>
      <c r="I441" s="99"/>
      <c r="J441" s="45"/>
      <c r="K441" s="46"/>
      <c r="L441" s="46"/>
      <c r="M441" s="46"/>
      <c r="N441" s="46"/>
      <c r="O441" s="46"/>
      <c r="P441" s="46"/>
      <c r="Q441" s="46"/>
      <c r="R441" s="46"/>
      <c r="S441" s="147"/>
      <c r="T441" s="46"/>
    </row>
    <row r="442" spans="1:20" ht="12.75">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c r="A496" s="71">
        <v>496</v>
      </c>
      <c r="B496" s="43"/>
      <c r="C496" s="97"/>
      <c r="D496" s="97"/>
      <c r="E496" s="97"/>
      <c r="F496" s="98"/>
      <c r="G496" s="98"/>
      <c r="H496" s="99"/>
      <c r="I496" s="99"/>
      <c r="J496" s="45"/>
      <c r="K496" s="101"/>
      <c r="L496" s="46"/>
      <c r="M496" s="46"/>
      <c r="N496" s="46"/>
      <c r="O496" s="46"/>
      <c r="P496" s="46"/>
      <c r="Q496" s="46"/>
      <c r="R496" s="46"/>
      <c r="S496" s="147"/>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7"/>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7"/>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7"/>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7"/>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7"/>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7"/>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7"/>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7"/>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7"/>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7"/>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7"/>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7"/>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c r="A537" s="71">
        <v>537</v>
      </c>
      <c r="B537" s="43"/>
      <c r="C537" s="97"/>
      <c r="D537" s="97"/>
      <c r="E537" s="97"/>
      <c r="F537" s="98"/>
      <c r="G537" s="98"/>
      <c r="H537" s="99"/>
      <c r="I537" s="99"/>
      <c r="J537" s="45"/>
      <c r="K537" s="101"/>
      <c r="L537" s="46"/>
      <c r="M537" s="46"/>
      <c r="N537" s="46"/>
      <c r="O537" s="46"/>
      <c r="P537" s="46"/>
      <c r="Q537" s="46"/>
      <c r="R537" s="46"/>
      <c r="S537" s="147"/>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c r="A600" s="71">
        <v>600</v>
      </c>
      <c r="B600" s="43"/>
      <c r="C600" s="97"/>
      <c r="D600" s="97"/>
      <c r="E600" s="97"/>
      <c r="F600" s="96"/>
      <c r="G600" s="96"/>
      <c r="H600" s="99"/>
      <c r="I600" s="99"/>
      <c r="J600" s="45"/>
      <c r="K600" s="46"/>
      <c r="L600" s="46"/>
      <c r="M600" s="46"/>
      <c r="N600" s="46"/>
      <c r="O600" s="46"/>
      <c r="P600" s="46"/>
      <c r="Q600" s="46"/>
      <c r="R600" s="46"/>
      <c r="S600" s="129"/>
      <c r="T600" s="46"/>
    </row>
    <row r="601" spans="1:20" ht="12.75">
      <c r="A601" s="71">
        <v>601</v>
      </c>
      <c r="B601" s="43"/>
      <c r="C601" s="97"/>
      <c r="D601" s="97"/>
      <c r="E601" s="97"/>
      <c r="F601" s="96"/>
      <c r="G601" s="96"/>
      <c r="H601" s="99"/>
      <c r="I601" s="99"/>
      <c r="J601" s="45"/>
      <c r="K601" s="46"/>
      <c r="L601" s="46"/>
      <c r="M601" s="46"/>
      <c r="N601" s="46"/>
      <c r="O601" s="46"/>
      <c r="P601" s="46"/>
      <c r="Q601" s="46"/>
      <c r="R601" s="46"/>
      <c r="S601" s="129"/>
      <c r="T601" s="46"/>
    </row>
    <row r="602" spans="1:20" ht="12.75">
      <c r="A602" s="71">
        <v>602</v>
      </c>
      <c r="B602" s="43"/>
      <c r="C602" s="97"/>
      <c r="D602" s="97"/>
      <c r="E602" s="97"/>
      <c r="F602" s="96"/>
      <c r="G602" s="96"/>
      <c r="H602" s="99"/>
      <c r="I602" s="99"/>
      <c r="J602" s="45"/>
      <c r="K602" s="46"/>
      <c r="L602" s="46"/>
      <c r="M602" s="46"/>
      <c r="N602" s="46"/>
      <c r="O602" s="46"/>
      <c r="P602" s="46"/>
      <c r="Q602" s="46"/>
      <c r="R602" s="46"/>
      <c r="S602" s="129"/>
      <c r="T602" s="46"/>
    </row>
    <row r="603" spans="1:20" ht="12.75">
      <c r="A603" s="71">
        <v>603</v>
      </c>
      <c r="B603" s="43"/>
      <c r="C603" s="97"/>
      <c r="D603" s="97"/>
      <c r="E603" s="97"/>
      <c r="F603" s="96"/>
      <c r="G603" s="96"/>
      <c r="H603" s="99"/>
      <c r="I603" s="99"/>
      <c r="J603" s="45"/>
      <c r="K603" s="46"/>
      <c r="L603" s="46"/>
      <c r="M603" s="46"/>
      <c r="N603" s="46"/>
      <c r="O603" s="46"/>
      <c r="P603" s="46"/>
      <c r="Q603" s="46"/>
      <c r="R603" s="46"/>
      <c r="S603" s="129"/>
      <c r="T603" s="46"/>
    </row>
    <row r="604" spans="1:20" ht="12.75">
      <c r="A604" s="71">
        <v>604</v>
      </c>
      <c r="B604" s="43"/>
      <c r="C604" s="97"/>
      <c r="D604" s="97"/>
      <c r="E604" s="97"/>
      <c r="F604" s="96"/>
      <c r="G604" s="96"/>
      <c r="H604" s="99"/>
      <c r="I604" s="99"/>
      <c r="J604" s="45"/>
      <c r="K604" s="46"/>
      <c r="L604" s="46"/>
      <c r="M604" s="46"/>
      <c r="N604" s="46"/>
      <c r="O604" s="46"/>
      <c r="P604" s="46"/>
      <c r="Q604" s="46"/>
      <c r="R604" s="46"/>
      <c r="S604" s="129"/>
      <c r="T604" s="46"/>
    </row>
    <row r="605" spans="1:20" ht="12.75">
      <c r="A605" s="71">
        <v>605</v>
      </c>
      <c r="B605" s="43"/>
      <c r="C605" s="97"/>
      <c r="D605" s="97"/>
      <c r="E605" s="97"/>
      <c r="F605" s="96"/>
      <c r="G605" s="96"/>
      <c r="H605" s="99"/>
      <c r="I605" s="99"/>
      <c r="J605" s="45"/>
      <c r="K605" s="46"/>
      <c r="L605" s="46"/>
      <c r="M605" s="46"/>
      <c r="N605" s="46"/>
      <c r="O605" s="46"/>
      <c r="P605" s="46"/>
      <c r="Q605" s="46"/>
      <c r="R605" s="46"/>
      <c r="S605" s="129"/>
      <c r="T605" s="46"/>
    </row>
    <row r="606" spans="1:20" ht="12.75">
      <c r="A606" s="71">
        <v>606</v>
      </c>
      <c r="B606" s="43"/>
      <c r="C606" s="97"/>
      <c r="D606" s="97"/>
      <c r="E606" s="97"/>
      <c r="F606" s="96"/>
      <c r="G606" s="96"/>
      <c r="H606" s="99"/>
      <c r="I606" s="99"/>
      <c r="J606" s="45"/>
      <c r="K606" s="46"/>
      <c r="L606" s="46"/>
      <c r="M606" s="46"/>
      <c r="N606" s="46"/>
      <c r="O606" s="46"/>
      <c r="P606" s="46"/>
      <c r="Q606" s="46"/>
      <c r="R606" s="46"/>
      <c r="S606" s="129"/>
      <c r="T606" s="46"/>
    </row>
    <row r="607" spans="1:20" ht="12.75">
      <c r="A607" s="71">
        <v>607</v>
      </c>
      <c r="B607" s="43"/>
      <c r="C607" s="97"/>
      <c r="D607" s="97"/>
      <c r="E607" s="97"/>
      <c r="F607" s="96"/>
      <c r="G607" s="96"/>
      <c r="H607" s="99"/>
      <c r="I607" s="99"/>
      <c r="J607" s="45"/>
      <c r="K607" s="46"/>
      <c r="L607" s="46"/>
      <c r="M607" s="46"/>
      <c r="N607" s="46"/>
      <c r="O607" s="46"/>
      <c r="P607" s="46"/>
      <c r="Q607" s="46"/>
      <c r="R607" s="46"/>
      <c r="S607" s="129"/>
      <c r="T607" s="46"/>
    </row>
    <row r="608" spans="1:20" ht="12.75">
      <c r="A608" s="71">
        <v>608</v>
      </c>
      <c r="B608" s="43"/>
      <c r="C608" s="97"/>
      <c r="D608" s="97"/>
      <c r="E608" s="97"/>
      <c r="F608" s="96"/>
      <c r="G608" s="96"/>
      <c r="H608" s="99"/>
      <c r="I608" s="99"/>
      <c r="J608" s="45"/>
      <c r="K608" s="46"/>
      <c r="L608" s="46"/>
      <c r="M608" s="46"/>
      <c r="N608" s="46"/>
      <c r="O608" s="46"/>
      <c r="P608" s="46"/>
      <c r="Q608" s="46"/>
      <c r="R608" s="46"/>
      <c r="S608" s="129"/>
      <c r="T608" s="46"/>
    </row>
    <row r="609" spans="1:20" ht="12.75">
      <c r="A609" s="71">
        <v>609</v>
      </c>
      <c r="B609" s="43"/>
      <c r="C609" s="97"/>
      <c r="D609" s="97"/>
      <c r="E609" s="97"/>
      <c r="F609" s="96"/>
      <c r="G609" s="96"/>
      <c r="H609" s="99"/>
      <c r="I609" s="99"/>
      <c r="J609" s="45"/>
      <c r="K609" s="46"/>
      <c r="L609" s="46"/>
      <c r="M609" s="46"/>
      <c r="N609" s="46"/>
      <c r="O609" s="46"/>
      <c r="P609" s="46"/>
      <c r="Q609" s="46"/>
      <c r="R609" s="46"/>
      <c r="S609" s="129"/>
      <c r="T609" s="46"/>
    </row>
    <row r="610" spans="1:20" ht="12.75">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c r="A611" s="71">
        <v>611</v>
      </c>
      <c r="B611" s="43"/>
      <c r="C611" s="97"/>
      <c r="D611" s="97"/>
      <c r="E611" s="97"/>
      <c r="F611" s="96"/>
      <c r="G611" s="96"/>
      <c r="H611" s="99"/>
      <c r="I611" s="99"/>
      <c r="J611" s="45"/>
      <c r="K611" s="46"/>
      <c r="L611" s="46"/>
      <c r="M611" s="46"/>
      <c r="N611" s="46"/>
      <c r="O611" s="46"/>
      <c r="P611" s="46"/>
      <c r="Q611" s="46"/>
      <c r="R611" s="46"/>
      <c r="S611" s="129"/>
      <c r="T611" s="46"/>
    </row>
    <row r="612" spans="1:20" ht="12.75">
      <c r="A612" s="71">
        <v>612</v>
      </c>
      <c r="B612" s="43"/>
      <c r="C612" s="97"/>
      <c r="D612" s="97"/>
      <c r="E612" s="97"/>
      <c r="F612" s="96"/>
      <c r="G612" s="96"/>
      <c r="H612" s="99"/>
      <c r="I612" s="99"/>
      <c r="J612" s="45"/>
      <c r="K612" s="46"/>
      <c r="L612" s="46"/>
      <c r="M612" s="46"/>
      <c r="N612" s="46"/>
      <c r="O612" s="46"/>
      <c r="P612" s="46"/>
      <c r="Q612" s="46"/>
      <c r="R612" s="46"/>
      <c r="S612" s="129"/>
      <c r="T612" s="46"/>
    </row>
    <row r="613" spans="1:20" ht="12.75">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c r="A615" s="71">
        <v>615</v>
      </c>
      <c r="B615" s="43"/>
      <c r="C615" s="97"/>
      <c r="D615" s="97"/>
      <c r="E615" s="97"/>
      <c r="F615" s="96"/>
      <c r="G615" s="96"/>
      <c r="H615" s="99"/>
      <c r="I615" s="99"/>
      <c r="J615" s="45"/>
      <c r="K615" s="46"/>
      <c r="L615" s="46"/>
      <c r="M615" s="46"/>
      <c r="N615" s="46"/>
      <c r="O615" s="46"/>
      <c r="P615" s="46"/>
      <c r="Q615" s="46"/>
      <c r="R615" s="46"/>
      <c r="S615" s="129"/>
      <c r="T615" s="46"/>
    </row>
    <row r="616" spans="1:20" ht="12.75">
      <c r="A616" s="71">
        <v>616</v>
      </c>
      <c r="B616" s="43"/>
      <c r="C616" s="97"/>
      <c r="D616" s="97"/>
      <c r="E616" s="97"/>
      <c r="F616" s="96"/>
      <c r="G616" s="96"/>
      <c r="H616" s="99"/>
      <c r="I616" s="99"/>
      <c r="J616" s="45"/>
      <c r="K616" s="46"/>
      <c r="L616" s="46"/>
      <c r="M616" s="46"/>
      <c r="N616" s="46"/>
      <c r="O616" s="46"/>
      <c r="P616" s="46"/>
      <c r="Q616" s="46"/>
      <c r="R616" s="46"/>
      <c r="S616" s="147"/>
      <c r="T616" s="46"/>
    </row>
    <row r="617" spans="1:20" ht="12.75">
      <c r="A617" s="71">
        <v>617</v>
      </c>
      <c r="B617" s="43"/>
      <c r="C617" s="97"/>
      <c r="D617" s="97"/>
      <c r="E617" s="97"/>
      <c r="F617" s="96"/>
      <c r="G617" s="96"/>
      <c r="H617" s="99"/>
      <c r="I617" s="99"/>
      <c r="J617" s="45"/>
      <c r="K617" s="46"/>
      <c r="L617" s="46"/>
      <c r="M617" s="46"/>
      <c r="N617" s="46"/>
      <c r="O617" s="46"/>
      <c r="P617" s="46"/>
      <c r="Q617" s="46"/>
      <c r="R617" s="46"/>
      <c r="S617" s="147"/>
      <c r="T617" s="46"/>
    </row>
    <row r="618" spans="1:20" ht="12.75">
      <c r="A618" s="71">
        <v>618</v>
      </c>
      <c r="B618" s="43"/>
      <c r="C618" s="97"/>
      <c r="D618" s="97"/>
      <c r="E618" s="97"/>
      <c r="F618" s="96"/>
      <c r="G618" s="96"/>
      <c r="H618" s="99"/>
      <c r="I618" s="99"/>
      <c r="J618" s="45"/>
      <c r="K618" s="46"/>
      <c r="L618" s="46"/>
      <c r="M618" s="46"/>
      <c r="N618" s="46"/>
      <c r="O618" s="46"/>
      <c r="P618" s="46"/>
      <c r="Q618" s="46"/>
      <c r="R618" s="46"/>
      <c r="S618" s="147"/>
      <c r="T618" s="46"/>
    </row>
    <row r="619" spans="1:20" ht="12.75">
      <c r="A619" s="71">
        <v>619</v>
      </c>
      <c r="B619" s="43"/>
      <c r="C619" s="97"/>
      <c r="D619" s="97"/>
      <c r="E619" s="97"/>
      <c r="F619" s="96"/>
      <c r="G619" s="96"/>
      <c r="H619" s="99"/>
      <c r="I619" s="99"/>
      <c r="J619" s="45"/>
      <c r="K619" s="46"/>
      <c r="L619" s="46"/>
      <c r="M619" s="46"/>
      <c r="N619" s="46"/>
      <c r="O619" s="46"/>
      <c r="P619" s="46"/>
      <c r="Q619" s="46"/>
      <c r="R619" s="46"/>
      <c r="S619" s="147"/>
      <c r="T619" s="46"/>
    </row>
    <row r="620" spans="1:20" ht="12.75">
      <c r="A620" s="71">
        <v>620</v>
      </c>
      <c r="B620" s="43"/>
      <c r="C620" s="97"/>
      <c r="D620" s="97"/>
      <c r="E620" s="97"/>
      <c r="F620" s="96"/>
      <c r="G620" s="96"/>
      <c r="H620" s="99"/>
      <c r="I620" s="99"/>
      <c r="J620" s="45"/>
      <c r="K620" s="46"/>
      <c r="L620" s="46"/>
      <c r="M620" s="46"/>
      <c r="N620" s="46"/>
      <c r="O620" s="46"/>
      <c r="P620" s="46"/>
      <c r="Q620" s="46"/>
      <c r="R620" s="46"/>
      <c r="S620" s="147"/>
      <c r="T620" s="46"/>
    </row>
    <row r="621" spans="1:20" ht="12.75">
      <c r="A621" s="71">
        <v>621</v>
      </c>
      <c r="B621" s="43"/>
      <c r="C621" s="97"/>
      <c r="D621" s="97"/>
      <c r="E621" s="97"/>
      <c r="F621" s="96"/>
      <c r="G621" s="96"/>
      <c r="H621" s="99"/>
      <c r="I621" s="99"/>
      <c r="J621" s="45"/>
      <c r="K621" s="46"/>
      <c r="L621" s="46"/>
      <c r="M621" s="46"/>
      <c r="N621" s="46"/>
      <c r="O621" s="46"/>
      <c r="P621" s="46"/>
      <c r="Q621" s="46"/>
      <c r="R621" s="46"/>
      <c r="S621" s="147"/>
      <c r="T621" s="46"/>
    </row>
    <row r="622" spans="1:20" ht="12.75">
      <c r="A622" s="71">
        <v>622</v>
      </c>
      <c r="B622" s="43"/>
      <c r="C622" s="97"/>
      <c r="D622" s="97"/>
      <c r="E622" s="97"/>
      <c r="F622" s="96"/>
      <c r="G622" s="96"/>
      <c r="H622" s="99"/>
      <c r="I622" s="99"/>
      <c r="J622" s="45"/>
      <c r="K622" s="46"/>
      <c r="L622" s="46"/>
      <c r="M622" s="46"/>
      <c r="N622" s="46"/>
      <c r="O622" s="46"/>
      <c r="P622" s="46"/>
      <c r="Q622" s="46"/>
      <c r="R622" s="46"/>
      <c r="S622" s="147"/>
      <c r="T622" s="46"/>
    </row>
    <row r="623" spans="1:20" ht="12.75">
      <c r="A623" s="71">
        <v>623</v>
      </c>
      <c r="B623" s="43"/>
      <c r="C623" s="97"/>
      <c r="D623" s="97"/>
      <c r="E623" s="97"/>
      <c r="F623" s="96"/>
      <c r="G623" s="96"/>
      <c r="H623" s="99"/>
      <c r="I623" s="99"/>
      <c r="J623" s="45"/>
      <c r="K623" s="46"/>
      <c r="L623" s="46"/>
      <c r="M623" s="46"/>
      <c r="N623" s="46"/>
      <c r="O623" s="46"/>
      <c r="P623" s="46"/>
      <c r="Q623" s="46"/>
      <c r="R623" s="46"/>
      <c r="S623" s="147"/>
      <c r="T623" s="46"/>
    </row>
    <row r="624" spans="1:20" ht="12.75">
      <c r="A624" s="71">
        <v>624</v>
      </c>
      <c r="B624" s="43"/>
      <c r="C624" s="97"/>
      <c r="D624" s="97"/>
      <c r="E624" s="97"/>
      <c r="F624" s="96"/>
      <c r="G624" s="96"/>
      <c r="H624" s="99"/>
      <c r="I624" s="99"/>
      <c r="J624" s="45"/>
      <c r="K624" s="46"/>
      <c r="L624" s="46"/>
      <c r="M624" s="46"/>
      <c r="N624" s="46"/>
      <c r="O624" s="46"/>
      <c r="P624" s="46"/>
      <c r="Q624" s="46"/>
      <c r="R624" s="46"/>
      <c r="S624" s="147"/>
      <c r="T624" s="46"/>
    </row>
    <row r="625" spans="1:20" ht="12.75">
      <c r="A625" s="71">
        <v>625</v>
      </c>
      <c r="B625" s="43"/>
      <c r="C625" s="97"/>
      <c r="D625" s="97"/>
      <c r="E625" s="97"/>
      <c r="F625" s="96"/>
      <c r="G625" s="96"/>
      <c r="H625" s="99"/>
      <c r="I625" s="99"/>
      <c r="J625" s="45"/>
      <c r="K625" s="46"/>
      <c r="L625" s="46"/>
      <c r="M625" s="46"/>
      <c r="N625" s="46"/>
      <c r="O625" s="46"/>
      <c r="P625" s="46"/>
      <c r="Q625" s="46"/>
      <c r="R625" s="46"/>
      <c r="S625" s="147"/>
      <c r="T625" s="46"/>
    </row>
    <row r="626" spans="1:20" ht="12.75">
      <c r="A626" s="71">
        <v>626</v>
      </c>
      <c r="B626" s="43"/>
      <c r="C626" s="97"/>
      <c r="D626" s="97"/>
      <c r="E626" s="97"/>
      <c r="F626" s="96"/>
      <c r="G626" s="96"/>
      <c r="H626" s="99"/>
      <c r="I626" s="99"/>
      <c r="J626" s="45"/>
      <c r="K626" s="46"/>
      <c r="L626" s="46"/>
      <c r="M626" s="46"/>
      <c r="N626" s="46"/>
      <c r="O626" s="46"/>
      <c r="P626" s="46"/>
      <c r="Q626" s="46"/>
      <c r="R626" s="46"/>
      <c r="S626" s="147"/>
      <c r="T626" s="46"/>
    </row>
    <row r="627" spans="1:20" ht="12.75">
      <c r="A627" s="71">
        <v>627</v>
      </c>
      <c r="B627" s="43"/>
      <c r="C627" s="97"/>
      <c r="D627" s="97"/>
      <c r="E627" s="97"/>
      <c r="F627" s="96"/>
      <c r="G627" s="96"/>
      <c r="H627" s="99"/>
      <c r="I627" s="99"/>
      <c r="J627" s="45"/>
      <c r="K627" s="46"/>
      <c r="L627" s="46"/>
      <c r="M627" s="46"/>
      <c r="N627" s="46"/>
      <c r="O627" s="46"/>
      <c r="P627" s="46"/>
      <c r="Q627" s="46"/>
      <c r="R627" s="46"/>
      <c r="S627" s="147"/>
      <c r="T627" s="46"/>
    </row>
    <row r="628" spans="1:20" ht="12.75">
      <c r="A628" s="71">
        <v>628</v>
      </c>
      <c r="B628" s="43"/>
      <c r="C628" s="97"/>
      <c r="D628" s="97"/>
      <c r="E628" s="97"/>
      <c r="F628" s="96"/>
      <c r="G628" s="96"/>
      <c r="H628" s="99"/>
      <c r="I628" s="99"/>
      <c r="J628" s="45"/>
      <c r="K628" s="46"/>
      <c r="L628" s="46"/>
      <c r="M628" s="46"/>
      <c r="N628" s="46"/>
      <c r="O628" s="46"/>
      <c r="P628" s="46"/>
      <c r="Q628" s="46"/>
      <c r="R628" s="46"/>
      <c r="S628" s="147"/>
      <c r="T628" s="46"/>
    </row>
    <row r="629" spans="1:20" ht="12.75">
      <c r="A629" s="71">
        <v>629</v>
      </c>
      <c r="B629" s="43"/>
      <c r="C629" s="97"/>
      <c r="D629" s="97"/>
      <c r="E629" s="97"/>
      <c r="F629" s="96"/>
      <c r="G629" s="96"/>
      <c r="H629" s="99"/>
      <c r="I629" s="99"/>
      <c r="J629" s="45"/>
      <c r="K629" s="46"/>
      <c r="L629" s="46"/>
      <c r="M629" s="46"/>
      <c r="N629" s="46"/>
      <c r="O629" s="46"/>
      <c r="P629" s="46"/>
      <c r="Q629" s="46"/>
      <c r="R629" s="46"/>
      <c r="S629" s="147"/>
      <c r="T629" s="46"/>
    </row>
    <row r="630" spans="1:20" ht="12.75">
      <c r="A630" s="71">
        <v>630</v>
      </c>
      <c r="B630" s="43"/>
      <c r="C630" s="97"/>
      <c r="D630" s="97"/>
      <c r="E630" s="97"/>
      <c r="F630" s="96"/>
      <c r="G630" s="96"/>
      <c r="H630" s="99"/>
      <c r="I630" s="99"/>
      <c r="J630" s="45"/>
      <c r="K630" s="46"/>
      <c r="L630" s="46"/>
      <c r="M630" s="46"/>
      <c r="N630" s="46"/>
      <c r="O630" s="46"/>
      <c r="P630" s="46"/>
      <c r="Q630" s="46"/>
      <c r="R630" s="46"/>
      <c r="S630" s="147"/>
      <c r="T630" s="46"/>
    </row>
    <row r="631" spans="1:20" ht="12.75">
      <c r="A631" s="71">
        <v>631</v>
      </c>
      <c r="B631" s="43"/>
      <c r="C631" s="97"/>
      <c r="D631" s="97"/>
      <c r="E631" s="97"/>
      <c r="F631" s="96"/>
      <c r="G631" s="96"/>
      <c r="H631" s="99"/>
      <c r="I631" s="99"/>
      <c r="J631" s="45"/>
      <c r="K631" s="46"/>
      <c r="L631" s="46"/>
      <c r="M631" s="46"/>
      <c r="N631" s="46"/>
      <c r="O631" s="46"/>
      <c r="P631" s="46"/>
      <c r="Q631" s="46"/>
      <c r="R631" s="46"/>
      <c r="S631" s="147"/>
      <c r="T631" s="46"/>
    </row>
    <row r="632" spans="1:20" ht="12.75">
      <c r="A632" s="71">
        <v>632</v>
      </c>
      <c r="B632" s="43"/>
      <c r="C632" s="97"/>
      <c r="D632" s="97"/>
      <c r="E632" s="97"/>
      <c r="F632" s="96"/>
      <c r="G632" s="96"/>
      <c r="H632" s="99"/>
      <c r="I632" s="99"/>
      <c r="J632" s="45"/>
      <c r="K632" s="99"/>
      <c r="L632" s="46"/>
      <c r="M632" s="46"/>
      <c r="N632" s="46"/>
      <c r="O632" s="46"/>
      <c r="P632" s="46"/>
      <c r="Q632" s="46"/>
      <c r="R632" s="46"/>
      <c r="S632" s="129"/>
      <c r="T632" s="46"/>
    </row>
    <row r="633" spans="1:20" ht="12.75">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c r="A634" s="71">
        <v>634</v>
      </c>
      <c r="B634" s="43"/>
      <c r="C634" s="97"/>
      <c r="D634" s="97"/>
      <c r="E634" s="97"/>
      <c r="F634" s="96"/>
      <c r="G634" s="96"/>
      <c r="H634" s="99"/>
      <c r="I634" s="99"/>
      <c r="J634" s="45"/>
      <c r="K634" s="46"/>
      <c r="L634" s="46"/>
      <c r="M634" s="46"/>
      <c r="N634" s="46"/>
      <c r="O634" s="46"/>
      <c r="P634" s="46"/>
      <c r="Q634" s="46"/>
      <c r="R634" s="46"/>
      <c r="S634" s="129"/>
      <c r="T634" s="46"/>
    </row>
    <row r="635" spans="1:20" ht="12.75">
      <c r="A635" s="71">
        <v>635</v>
      </c>
      <c r="B635" s="43"/>
      <c r="C635" s="97"/>
      <c r="D635" s="97"/>
      <c r="E635" s="97"/>
      <c r="F635" s="96"/>
      <c r="G635" s="96"/>
      <c r="H635" s="99"/>
      <c r="I635" s="99"/>
      <c r="J635" s="45"/>
      <c r="K635" s="46"/>
      <c r="L635" s="46"/>
      <c r="M635" s="46"/>
      <c r="N635" s="46"/>
      <c r="O635" s="46"/>
      <c r="P635" s="46"/>
      <c r="Q635" s="46"/>
      <c r="R635" s="46"/>
      <c r="S635" s="129"/>
      <c r="T635" s="46"/>
    </row>
    <row r="636" spans="1:20" ht="12.75">
      <c r="A636" s="71">
        <v>636</v>
      </c>
      <c r="B636" s="43"/>
      <c r="C636" s="97"/>
      <c r="D636" s="97"/>
      <c r="E636" s="97"/>
      <c r="F636" s="96"/>
      <c r="G636" s="96"/>
      <c r="H636" s="99"/>
      <c r="I636" s="99"/>
      <c r="J636" s="45"/>
      <c r="K636" s="99"/>
      <c r="L636" s="46"/>
      <c r="M636" s="46"/>
      <c r="N636" s="46"/>
      <c r="O636" s="46"/>
      <c r="P636" s="46"/>
      <c r="Q636" s="46"/>
      <c r="R636" s="46"/>
      <c r="S636" s="129"/>
      <c r="T636" s="46"/>
    </row>
    <row r="637" spans="1:20" ht="12.75">
      <c r="A637" s="71">
        <v>637</v>
      </c>
      <c r="B637" s="43"/>
      <c r="C637" s="97"/>
      <c r="D637" s="97"/>
      <c r="E637" s="97"/>
      <c r="F637" s="96"/>
      <c r="G637" s="96"/>
      <c r="H637" s="99"/>
      <c r="I637" s="99"/>
      <c r="J637" s="45"/>
      <c r="K637" s="46"/>
      <c r="L637" s="46"/>
      <c r="M637" s="46"/>
      <c r="N637" s="46"/>
      <c r="O637" s="46"/>
      <c r="P637" s="46"/>
      <c r="Q637" s="46"/>
      <c r="R637" s="46"/>
      <c r="S637" s="129"/>
      <c r="T637" s="46"/>
    </row>
    <row r="638" spans="1:20" ht="12.75">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c r="A642" s="71">
        <v>642</v>
      </c>
      <c r="B642" s="43"/>
      <c r="C642" s="97"/>
      <c r="D642" s="97"/>
      <c r="E642" s="97"/>
      <c r="F642" s="96"/>
      <c r="G642" s="96"/>
      <c r="H642" s="99"/>
      <c r="I642" s="99"/>
      <c r="J642" s="45"/>
      <c r="K642" s="46"/>
      <c r="L642" s="46"/>
      <c r="M642" s="46"/>
      <c r="N642" s="46"/>
      <c r="O642" s="46"/>
      <c r="P642" s="46"/>
      <c r="Q642" s="46"/>
      <c r="R642" s="46"/>
      <c r="S642" s="129"/>
      <c r="T642" s="46"/>
    </row>
    <row r="643" spans="1:20" ht="12.75">
      <c r="A643" s="71">
        <v>643</v>
      </c>
      <c r="B643" s="43"/>
      <c r="C643" s="97"/>
      <c r="D643" s="97"/>
      <c r="E643" s="97"/>
      <c r="F643" s="96"/>
      <c r="G643" s="96"/>
      <c r="H643" s="99"/>
      <c r="I643" s="99"/>
      <c r="J643" s="45"/>
      <c r="K643" s="46"/>
      <c r="L643" s="46"/>
      <c r="M643" s="46"/>
      <c r="N643" s="46"/>
      <c r="O643" s="46"/>
      <c r="P643" s="46"/>
      <c r="Q643" s="46"/>
      <c r="R643" s="46"/>
      <c r="S643" s="129"/>
      <c r="T643" s="46"/>
    </row>
    <row r="644" spans="1:20" ht="12.75">
      <c r="A644" s="71">
        <v>644</v>
      </c>
      <c r="B644" s="43"/>
      <c r="C644" s="97"/>
      <c r="D644" s="97"/>
      <c r="E644" s="97"/>
      <c r="F644" s="96"/>
      <c r="G644" s="96"/>
      <c r="H644" s="99"/>
      <c r="I644" s="99"/>
      <c r="J644" s="45"/>
      <c r="K644" s="46"/>
      <c r="L644" s="46"/>
      <c r="M644" s="46"/>
      <c r="N644" s="46"/>
      <c r="O644" s="46"/>
      <c r="P644" s="46"/>
      <c r="Q644" s="46"/>
      <c r="R644" s="46"/>
      <c r="S644" s="129"/>
      <c r="T644" s="46"/>
    </row>
    <row r="645" spans="1:20" ht="12.75">
      <c r="A645" s="71">
        <v>645</v>
      </c>
      <c r="B645" s="43"/>
      <c r="C645" s="97"/>
      <c r="D645" s="97"/>
      <c r="E645" s="97"/>
      <c r="F645" s="96"/>
      <c r="G645" s="96"/>
      <c r="H645" s="99"/>
      <c r="I645" s="99"/>
      <c r="J645" s="45"/>
      <c r="K645" s="46"/>
      <c r="L645" s="46"/>
      <c r="M645" s="46"/>
      <c r="N645" s="46"/>
      <c r="O645" s="46"/>
      <c r="P645" s="46"/>
      <c r="Q645" s="46"/>
      <c r="R645" s="46"/>
      <c r="S645" s="129"/>
      <c r="T645" s="46"/>
    </row>
    <row r="646" spans="1:20" ht="12.75">
      <c r="A646" s="71">
        <v>646</v>
      </c>
      <c r="B646" s="43"/>
      <c r="C646" s="97"/>
      <c r="D646" s="97"/>
      <c r="E646" s="97"/>
      <c r="F646" s="96"/>
      <c r="G646" s="96"/>
      <c r="H646" s="99"/>
      <c r="I646" s="99"/>
      <c r="J646" s="45"/>
      <c r="K646" s="46"/>
      <c r="L646" s="46"/>
      <c r="M646" s="46"/>
      <c r="N646" s="46"/>
      <c r="O646" s="46"/>
      <c r="P646" s="46"/>
      <c r="Q646" s="46"/>
      <c r="R646" s="46"/>
      <c r="S646" s="129"/>
      <c r="T646" s="46"/>
    </row>
    <row r="647" spans="1:20" ht="12.75">
      <c r="A647" s="71">
        <v>647</v>
      </c>
      <c r="B647" s="43"/>
      <c r="C647" s="97"/>
      <c r="D647" s="97"/>
      <c r="E647" s="97"/>
      <c r="F647" s="96"/>
      <c r="G647" s="96"/>
      <c r="H647" s="99"/>
      <c r="I647" s="99"/>
      <c r="J647" s="45"/>
      <c r="K647" s="46"/>
      <c r="L647" s="46"/>
      <c r="M647" s="46"/>
      <c r="N647" s="46"/>
      <c r="O647" s="46"/>
      <c r="P647" s="46"/>
      <c r="Q647" s="46"/>
      <c r="R647" s="46"/>
      <c r="S647" s="129"/>
      <c r="T647" s="46"/>
    </row>
    <row r="648" spans="1:20" ht="12.75">
      <c r="A648" s="71">
        <v>648</v>
      </c>
      <c r="B648" s="43"/>
      <c r="C648" s="97"/>
      <c r="D648" s="97"/>
      <c r="E648" s="97"/>
      <c r="F648" s="96"/>
      <c r="G648" s="96"/>
      <c r="H648" s="99"/>
      <c r="I648" s="99"/>
      <c r="J648" s="45"/>
      <c r="K648" s="46"/>
      <c r="L648" s="46"/>
      <c r="M648" s="46"/>
      <c r="N648" s="46"/>
      <c r="O648" s="46"/>
      <c r="P648" s="46"/>
      <c r="Q648" s="46"/>
      <c r="R648" s="46"/>
      <c r="S648" s="129"/>
      <c r="T648" s="46"/>
    </row>
    <row r="649" spans="1:20" ht="12.75">
      <c r="A649" s="71">
        <v>649</v>
      </c>
      <c r="B649" s="43"/>
      <c r="C649" s="97"/>
      <c r="D649" s="97"/>
      <c r="E649" s="97"/>
      <c r="F649" s="96"/>
      <c r="G649" s="96"/>
      <c r="H649" s="99"/>
      <c r="I649" s="99"/>
      <c r="J649" s="45"/>
      <c r="K649" s="46"/>
      <c r="L649" s="46"/>
      <c r="M649" s="46"/>
      <c r="N649" s="46"/>
      <c r="O649" s="46"/>
      <c r="P649" s="46"/>
      <c r="Q649" s="46"/>
      <c r="R649" s="46"/>
      <c r="S649" s="129"/>
      <c r="T649" s="46"/>
    </row>
    <row r="650" spans="1:20" ht="12.75">
      <c r="A650" s="71">
        <v>650</v>
      </c>
      <c r="B650" s="43"/>
      <c r="C650" s="97"/>
      <c r="D650" s="97"/>
      <c r="E650" s="97"/>
      <c r="F650" s="96"/>
      <c r="G650" s="96"/>
      <c r="H650" s="99"/>
      <c r="I650" s="99"/>
      <c r="J650" s="45"/>
      <c r="K650" s="46"/>
      <c r="L650" s="46"/>
      <c r="M650" s="46"/>
      <c r="N650" s="46"/>
      <c r="O650" s="46"/>
      <c r="P650" s="46"/>
      <c r="Q650" s="46"/>
      <c r="R650" s="46"/>
      <c r="S650" s="129"/>
      <c r="T650" s="46"/>
    </row>
    <row r="651" spans="1:20" ht="12.75">
      <c r="A651" s="71">
        <v>651</v>
      </c>
      <c r="B651" s="43"/>
      <c r="C651" s="97"/>
      <c r="D651" s="97"/>
      <c r="E651" s="97"/>
      <c r="F651" s="96"/>
      <c r="G651" s="96"/>
      <c r="H651" s="99"/>
      <c r="I651" s="99"/>
      <c r="J651" s="45"/>
      <c r="K651" s="46"/>
      <c r="L651" s="46"/>
      <c r="M651" s="46"/>
      <c r="N651" s="46"/>
      <c r="O651" s="46"/>
      <c r="P651" s="46"/>
      <c r="Q651" s="46"/>
      <c r="R651" s="46"/>
      <c r="S651" s="129"/>
      <c r="T651" s="46"/>
    </row>
    <row r="652" spans="1:20" ht="12.75">
      <c r="A652" s="71">
        <v>652</v>
      </c>
      <c r="B652" s="43"/>
      <c r="C652" s="97"/>
      <c r="D652" s="97"/>
      <c r="E652" s="97"/>
      <c r="F652" s="96"/>
      <c r="G652" s="96"/>
      <c r="H652" s="99"/>
      <c r="I652" s="99"/>
      <c r="J652" s="45"/>
      <c r="K652" s="46"/>
      <c r="L652" s="46"/>
      <c r="M652" s="46"/>
      <c r="N652" s="46"/>
      <c r="O652" s="46"/>
      <c r="P652" s="46"/>
      <c r="Q652" s="46"/>
      <c r="R652" s="46"/>
      <c r="S652" s="134"/>
      <c r="T652" s="46"/>
    </row>
    <row r="653" spans="1:20" ht="12.75">
      <c r="A653" s="71">
        <v>653</v>
      </c>
      <c r="B653" s="43"/>
      <c r="C653" s="97"/>
      <c r="D653" s="97"/>
      <c r="E653" s="97"/>
      <c r="F653" s="96"/>
      <c r="G653" s="96"/>
      <c r="H653" s="99"/>
      <c r="I653" s="99"/>
      <c r="J653" s="45"/>
      <c r="K653" s="46"/>
      <c r="L653" s="46"/>
      <c r="M653" s="46"/>
      <c r="N653" s="46"/>
      <c r="O653" s="46"/>
      <c r="P653" s="46"/>
      <c r="Q653" s="46"/>
      <c r="R653" s="46"/>
      <c r="S653" s="129"/>
      <c r="T653" s="46"/>
    </row>
    <row r="654" spans="1:20" ht="12.75">
      <c r="A654" s="71">
        <v>654</v>
      </c>
      <c r="B654" s="43"/>
      <c r="C654" s="97"/>
      <c r="D654" s="97"/>
      <c r="E654" s="97"/>
      <c r="F654" s="96"/>
      <c r="G654" s="96"/>
      <c r="H654" s="99"/>
      <c r="I654" s="99"/>
      <c r="J654" s="45"/>
      <c r="K654" s="46"/>
      <c r="L654" s="46"/>
      <c r="M654" s="46"/>
      <c r="N654" s="46"/>
      <c r="O654" s="46"/>
      <c r="P654" s="46"/>
      <c r="Q654" s="46"/>
      <c r="R654" s="46"/>
      <c r="S654" s="129"/>
      <c r="T654" s="46"/>
    </row>
    <row r="655" spans="1:20" ht="12.75">
      <c r="A655" s="71">
        <v>655</v>
      </c>
      <c r="B655" s="43"/>
      <c r="C655" s="97"/>
      <c r="D655" s="97"/>
      <c r="E655" s="97"/>
      <c r="F655" s="96"/>
      <c r="G655" s="96"/>
      <c r="H655" s="99"/>
      <c r="I655" s="99"/>
      <c r="J655" s="45"/>
      <c r="K655" s="46"/>
      <c r="L655" s="46"/>
      <c r="M655" s="46"/>
      <c r="N655" s="46"/>
      <c r="O655" s="46"/>
      <c r="P655" s="46"/>
      <c r="Q655" s="46"/>
      <c r="R655" s="46"/>
      <c r="S655" s="129"/>
      <c r="T655" s="46"/>
    </row>
    <row r="656" spans="1:20" ht="12.75">
      <c r="A656" s="71">
        <v>656</v>
      </c>
      <c r="B656" s="43"/>
      <c r="C656" s="97"/>
      <c r="D656" s="97"/>
      <c r="E656" s="97"/>
      <c r="F656" s="96"/>
      <c r="G656" s="96"/>
      <c r="H656" s="99"/>
      <c r="I656" s="99"/>
      <c r="J656" s="45"/>
      <c r="K656" s="46"/>
      <c r="L656" s="46"/>
      <c r="M656" s="46"/>
      <c r="N656" s="46"/>
      <c r="O656" s="46"/>
      <c r="P656" s="46"/>
      <c r="Q656" s="46"/>
      <c r="R656" s="46"/>
      <c r="S656" s="129"/>
      <c r="T656" s="46"/>
    </row>
    <row r="657" spans="1:20" ht="12.75">
      <c r="A657" s="71">
        <v>657</v>
      </c>
      <c r="B657" s="43"/>
      <c r="C657" s="97"/>
      <c r="D657" s="97"/>
      <c r="E657" s="97"/>
      <c r="F657" s="96"/>
      <c r="G657" s="96"/>
      <c r="H657" s="99"/>
      <c r="I657" s="99"/>
      <c r="J657" s="45"/>
      <c r="K657" s="46"/>
      <c r="L657" s="46"/>
      <c r="M657" s="46"/>
      <c r="N657" s="46"/>
      <c r="O657" s="46"/>
      <c r="P657" s="46"/>
      <c r="Q657" s="46"/>
      <c r="R657" s="46"/>
      <c r="S657" s="129"/>
      <c r="T657" s="46"/>
    </row>
    <row r="658" spans="1:20" ht="12.75">
      <c r="A658" s="71">
        <v>658</v>
      </c>
      <c r="B658" s="43"/>
      <c r="C658" s="97"/>
      <c r="D658" s="97"/>
      <c r="E658" s="97"/>
      <c r="F658" s="96"/>
      <c r="G658" s="96"/>
      <c r="H658" s="99"/>
      <c r="I658" s="99"/>
      <c r="J658" s="45"/>
      <c r="K658" s="46"/>
      <c r="L658" s="46"/>
      <c r="M658" s="46"/>
      <c r="N658" s="46"/>
      <c r="O658" s="46"/>
      <c r="P658" s="46"/>
      <c r="Q658" s="46"/>
      <c r="R658" s="46"/>
      <c r="S658" s="129"/>
      <c r="T658" s="46"/>
    </row>
    <row r="659" spans="1:20" ht="12.75">
      <c r="A659" s="71">
        <v>659</v>
      </c>
      <c r="B659" s="43"/>
      <c r="C659" s="97"/>
      <c r="D659" s="97"/>
      <c r="E659" s="97"/>
      <c r="F659" s="96"/>
      <c r="G659" s="96"/>
      <c r="H659" s="99"/>
      <c r="I659" s="99"/>
      <c r="J659" s="45"/>
      <c r="K659" s="46"/>
      <c r="L659" s="46"/>
      <c r="M659" s="46"/>
      <c r="N659" s="46"/>
      <c r="O659" s="46"/>
      <c r="P659" s="46"/>
      <c r="Q659" s="46"/>
      <c r="R659" s="46"/>
      <c r="S659" s="129"/>
      <c r="T659" s="46"/>
    </row>
    <row r="660" spans="1:20" ht="12.75">
      <c r="A660" s="71">
        <v>660</v>
      </c>
      <c r="B660" s="43"/>
      <c r="C660" s="97"/>
      <c r="D660" s="97"/>
      <c r="E660" s="97"/>
      <c r="F660" s="96"/>
      <c r="G660" s="96"/>
      <c r="H660" s="99"/>
      <c r="I660" s="99"/>
      <c r="J660" s="45"/>
      <c r="K660" s="46"/>
      <c r="L660" s="46"/>
      <c r="M660" s="46"/>
      <c r="N660" s="46"/>
      <c r="O660" s="46"/>
      <c r="P660" s="46"/>
      <c r="Q660" s="46"/>
      <c r="R660" s="46"/>
      <c r="S660" s="129"/>
      <c r="T660" s="46"/>
    </row>
    <row r="661" spans="1:20" ht="12.75">
      <c r="A661" s="71">
        <v>661</v>
      </c>
      <c r="B661" s="43"/>
      <c r="C661" s="97"/>
      <c r="D661" s="97"/>
      <c r="E661" s="97"/>
      <c r="F661" s="96"/>
      <c r="G661" s="96"/>
      <c r="H661" s="99"/>
      <c r="I661" s="99"/>
      <c r="J661" s="45"/>
      <c r="K661" s="46"/>
      <c r="L661" s="46"/>
      <c r="M661" s="46"/>
      <c r="N661" s="46"/>
      <c r="O661" s="46"/>
      <c r="P661" s="46"/>
      <c r="Q661" s="46"/>
      <c r="R661" s="46"/>
      <c r="S661" s="129"/>
      <c r="T661" s="46"/>
    </row>
    <row r="662" spans="1:20" ht="12.75">
      <c r="A662" s="71">
        <v>662</v>
      </c>
      <c r="B662" s="43"/>
      <c r="C662" s="97"/>
      <c r="D662" s="97"/>
      <c r="E662" s="97"/>
      <c r="F662" s="96"/>
      <c r="G662" s="96"/>
      <c r="H662" s="99"/>
      <c r="I662" s="99"/>
      <c r="J662" s="45"/>
      <c r="K662" s="46"/>
      <c r="L662" s="46"/>
      <c r="M662" s="46"/>
      <c r="N662" s="46"/>
      <c r="O662" s="46"/>
      <c r="P662" s="46"/>
      <c r="Q662" s="46"/>
      <c r="R662" s="46"/>
      <c r="S662" s="129"/>
      <c r="T662" s="46"/>
    </row>
    <row r="663" spans="1:20" ht="12.75">
      <c r="A663" s="71">
        <v>663</v>
      </c>
      <c r="B663" s="43"/>
      <c r="C663" s="97"/>
      <c r="D663" s="97"/>
      <c r="E663" s="97"/>
      <c r="F663" s="96"/>
      <c r="G663" s="96"/>
      <c r="H663" s="99"/>
      <c r="I663" s="99"/>
      <c r="J663" s="45"/>
      <c r="K663" s="46"/>
      <c r="L663" s="46"/>
      <c r="M663" s="46"/>
      <c r="N663" s="46"/>
      <c r="O663" s="46"/>
      <c r="P663" s="46"/>
      <c r="Q663" s="46"/>
      <c r="R663" s="46"/>
      <c r="S663" s="129"/>
      <c r="T663" s="46"/>
    </row>
    <row r="664" spans="1:20" ht="12.75">
      <c r="A664" s="71">
        <v>664</v>
      </c>
      <c r="B664" s="43"/>
      <c r="C664" s="97"/>
      <c r="D664" s="97"/>
      <c r="E664" s="97"/>
      <c r="F664" s="96"/>
      <c r="G664" s="96"/>
      <c r="H664" s="99"/>
      <c r="I664" s="99"/>
      <c r="J664" s="45"/>
      <c r="K664" s="46"/>
      <c r="L664" s="46"/>
      <c r="M664" s="46"/>
      <c r="N664" s="46"/>
      <c r="O664" s="46"/>
      <c r="P664" s="46"/>
      <c r="Q664" s="46"/>
      <c r="R664" s="46"/>
      <c r="S664" s="129"/>
      <c r="T664" s="46"/>
    </row>
    <row r="665" spans="1:20" ht="12.75">
      <c r="A665" s="71">
        <v>665</v>
      </c>
      <c r="B665" s="43"/>
      <c r="C665" s="97"/>
      <c r="D665" s="97"/>
      <c r="E665" s="97"/>
      <c r="F665" s="96"/>
      <c r="G665" s="96"/>
      <c r="H665" s="99"/>
      <c r="I665" s="99"/>
      <c r="J665" s="45"/>
      <c r="K665" s="46"/>
      <c r="L665" s="46"/>
      <c r="M665" s="46"/>
      <c r="N665" s="46"/>
      <c r="O665" s="46"/>
      <c r="P665" s="46"/>
      <c r="Q665" s="46"/>
      <c r="R665" s="46"/>
      <c r="S665" s="129"/>
      <c r="T665" s="46"/>
    </row>
    <row r="666" spans="1:20" ht="12.75">
      <c r="A666" s="71">
        <v>666</v>
      </c>
      <c r="B666" s="43"/>
      <c r="C666" s="97"/>
      <c r="D666" s="97"/>
      <c r="E666" s="97"/>
      <c r="F666" s="96"/>
      <c r="G666" s="96"/>
      <c r="H666" s="99"/>
      <c r="I666" s="99"/>
      <c r="J666" s="45"/>
      <c r="K666" s="46"/>
      <c r="L666" s="46"/>
      <c r="M666" s="46"/>
      <c r="N666" s="46"/>
      <c r="O666" s="46"/>
      <c r="P666" s="46"/>
      <c r="Q666" s="46"/>
      <c r="R666" s="46"/>
      <c r="S666" s="129"/>
      <c r="T666" s="46"/>
    </row>
    <row r="667" spans="1:20" ht="12.75">
      <c r="A667" s="71">
        <v>667</v>
      </c>
      <c r="B667" s="43"/>
      <c r="C667" s="97"/>
      <c r="D667" s="97"/>
      <c r="E667" s="97"/>
      <c r="F667" s="96"/>
      <c r="G667" s="96"/>
      <c r="H667" s="99"/>
      <c r="I667" s="99"/>
      <c r="J667" s="45"/>
      <c r="K667" s="46"/>
      <c r="L667" s="46"/>
      <c r="M667" s="46"/>
      <c r="N667" s="46"/>
      <c r="O667" s="46"/>
      <c r="P667" s="46"/>
      <c r="Q667" s="46"/>
      <c r="R667" s="46"/>
      <c r="S667" s="129"/>
      <c r="T667" s="46"/>
    </row>
    <row r="668" spans="1:20" ht="12.75">
      <c r="A668" s="71">
        <v>668</v>
      </c>
      <c r="B668" s="43"/>
      <c r="C668" s="97"/>
      <c r="D668" s="97"/>
      <c r="E668" s="97"/>
      <c r="F668" s="96"/>
      <c r="G668" s="96"/>
      <c r="H668" s="99"/>
      <c r="I668" s="99"/>
      <c r="J668" s="45"/>
      <c r="K668" s="46"/>
      <c r="L668" s="46"/>
      <c r="M668" s="46"/>
      <c r="N668" s="46"/>
      <c r="O668" s="46"/>
      <c r="P668" s="46"/>
      <c r="Q668" s="46"/>
      <c r="R668" s="46"/>
      <c r="S668" s="129"/>
      <c r="T668" s="46"/>
    </row>
    <row r="669" spans="1:20" ht="12.75">
      <c r="A669" s="71">
        <v>669</v>
      </c>
      <c r="B669" s="43"/>
      <c r="C669" s="97"/>
      <c r="D669" s="97"/>
      <c r="E669" s="97"/>
      <c r="F669" s="96"/>
      <c r="G669" s="96"/>
      <c r="H669" s="99"/>
      <c r="I669" s="99"/>
      <c r="J669" s="45"/>
      <c r="K669" s="46"/>
      <c r="L669" s="46"/>
      <c r="M669" s="46"/>
      <c r="N669" s="46"/>
      <c r="O669" s="46"/>
      <c r="P669" s="46"/>
      <c r="Q669" s="46"/>
      <c r="R669" s="46"/>
      <c r="S669" s="129"/>
      <c r="T669" s="46"/>
    </row>
    <row r="670" spans="1:20" ht="12.75">
      <c r="A670" s="71">
        <v>670</v>
      </c>
      <c r="B670" s="43"/>
      <c r="C670" s="97"/>
      <c r="D670" s="97"/>
      <c r="E670" s="97"/>
      <c r="F670" s="96"/>
      <c r="G670" s="96"/>
      <c r="H670" s="99"/>
      <c r="I670" s="99"/>
      <c r="J670" s="45"/>
      <c r="K670" s="46"/>
      <c r="L670" s="46"/>
      <c r="M670" s="46"/>
      <c r="N670" s="46"/>
      <c r="O670" s="46"/>
      <c r="P670" s="46"/>
      <c r="Q670" s="46"/>
      <c r="R670" s="46"/>
      <c r="S670" s="129"/>
      <c r="T670" s="46"/>
    </row>
    <row r="671" spans="1:20" ht="12.75">
      <c r="A671" s="71">
        <v>671</v>
      </c>
      <c r="B671" s="43"/>
      <c r="C671" s="97"/>
      <c r="D671" s="97"/>
      <c r="E671" s="97"/>
      <c r="F671" s="96"/>
      <c r="G671" s="96"/>
      <c r="H671" s="99"/>
      <c r="I671" s="99"/>
      <c r="J671" s="45"/>
      <c r="K671" s="46"/>
      <c r="L671" s="46"/>
      <c r="M671" s="46"/>
      <c r="N671" s="46"/>
      <c r="O671" s="46"/>
      <c r="P671" s="46"/>
      <c r="Q671" s="46"/>
      <c r="R671" s="46"/>
      <c r="S671" s="129"/>
      <c r="T671" s="46"/>
    </row>
    <row r="672" spans="1:20" ht="12.75">
      <c r="A672" s="71">
        <v>672</v>
      </c>
      <c r="B672" s="43"/>
      <c r="C672" s="97"/>
      <c r="D672" s="97"/>
      <c r="E672" s="97"/>
      <c r="F672" s="96"/>
      <c r="G672" s="96"/>
      <c r="H672" s="99"/>
      <c r="I672" s="99"/>
      <c r="J672" s="45"/>
      <c r="K672" s="46"/>
      <c r="L672" s="46"/>
      <c r="M672" s="46"/>
      <c r="N672" s="46"/>
      <c r="O672" s="46"/>
      <c r="P672" s="46"/>
      <c r="Q672" s="46"/>
      <c r="R672" s="46"/>
      <c r="S672" s="129"/>
      <c r="T672" s="46"/>
    </row>
    <row r="673" spans="1:20" ht="12.75">
      <c r="A673" s="71">
        <v>673</v>
      </c>
      <c r="B673" s="43"/>
      <c r="C673" s="97"/>
      <c r="D673" s="97"/>
      <c r="E673" s="97"/>
      <c r="F673" s="96"/>
      <c r="G673" s="96"/>
      <c r="H673" s="99"/>
      <c r="I673" s="99"/>
      <c r="J673" s="45"/>
      <c r="K673" s="46"/>
      <c r="L673" s="46"/>
      <c r="M673" s="46"/>
      <c r="N673" s="46"/>
      <c r="O673" s="46"/>
      <c r="P673" s="46"/>
      <c r="Q673" s="46"/>
      <c r="R673" s="46"/>
      <c r="S673" s="129"/>
      <c r="T673" s="46"/>
    </row>
    <row r="674" spans="1:20" ht="12.75">
      <c r="A674" s="71">
        <v>674</v>
      </c>
      <c r="B674" s="43"/>
      <c r="C674" s="97"/>
      <c r="D674" s="97"/>
      <c r="E674" s="97"/>
      <c r="F674" s="96"/>
      <c r="G674" s="96"/>
      <c r="H674" s="99"/>
      <c r="I674" s="99"/>
      <c r="J674" s="45"/>
      <c r="K674" s="46"/>
      <c r="L674" s="46"/>
      <c r="M674" s="46"/>
      <c r="N674" s="46"/>
      <c r="O674" s="46"/>
      <c r="P674" s="46"/>
      <c r="Q674" s="46"/>
      <c r="R674" s="46"/>
      <c r="S674" s="129"/>
      <c r="T674" s="46"/>
    </row>
    <row r="675" spans="1:20" ht="12.75">
      <c r="A675" s="71">
        <v>675</v>
      </c>
      <c r="B675" s="43"/>
      <c r="C675" s="97"/>
      <c r="D675" s="97"/>
      <c r="E675" s="97"/>
      <c r="F675" s="96"/>
      <c r="G675" s="96"/>
      <c r="H675" s="99"/>
      <c r="I675" s="99"/>
      <c r="J675" s="45"/>
      <c r="K675" s="46"/>
      <c r="L675" s="46"/>
      <c r="M675" s="46"/>
      <c r="N675" s="46"/>
      <c r="O675" s="46"/>
      <c r="P675" s="46"/>
      <c r="Q675" s="46"/>
      <c r="R675" s="46"/>
      <c r="S675" s="129"/>
      <c r="T675" s="46"/>
    </row>
    <row r="676" spans="1:20" ht="12.75">
      <c r="A676" s="71">
        <v>676</v>
      </c>
      <c r="B676" s="43"/>
      <c r="C676" s="97"/>
      <c r="D676" s="97"/>
      <c r="E676" s="97"/>
      <c r="F676" s="96"/>
      <c r="G676" s="96"/>
      <c r="H676" s="99"/>
      <c r="I676" s="99"/>
      <c r="J676" s="45"/>
      <c r="K676" s="46"/>
      <c r="L676" s="46"/>
      <c r="M676" s="46"/>
      <c r="N676" s="46"/>
      <c r="O676" s="46"/>
      <c r="P676" s="46"/>
      <c r="Q676" s="46"/>
      <c r="R676" s="46"/>
      <c r="S676" s="129"/>
      <c r="T676" s="46"/>
    </row>
    <row r="677" spans="1:20" ht="12.75">
      <c r="A677" s="71">
        <v>677</v>
      </c>
      <c r="B677" s="43"/>
      <c r="C677" s="97"/>
      <c r="D677" s="97"/>
      <c r="E677" s="97"/>
      <c r="F677" s="96"/>
      <c r="G677" s="96"/>
      <c r="H677" s="99"/>
      <c r="I677" s="99"/>
      <c r="J677" s="45"/>
      <c r="K677" s="46"/>
      <c r="L677" s="46"/>
      <c r="M677" s="46"/>
      <c r="N677" s="46"/>
      <c r="O677" s="46"/>
      <c r="P677" s="46"/>
      <c r="Q677" s="46"/>
      <c r="R677" s="46"/>
      <c r="S677" s="129"/>
      <c r="T677" s="46"/>
    </row>
    <row r="678" spans="1:20" ht="12.75">
      <c r="A678" s="71">
        <v>678</v>
      </c>
      <c r="B678" s="43"/>
      <c r="C678" s="97"/>
      <c r="D678" s="97"/>
      <c r="E678" s="97"/>
      <c r="F678" s="96"/>
      <c r="G678" s="96"/>
      <c r="H678" s="99"/>
      <c r="I678" s="99"/>
      <c r="J678" s="45"/>
      <c r="K678" s="46"/>
      <c r="L678" s="46"/>
      <c r="M678" s="46"/>
      <c r="N678" s="46"/>
      <c r="O678" s="46"/>
      <c r="P678" s="46"/>
      <c r="Q678" s="53"/>
      <c r="R678" s="53"/>
      <c r="S678" s="129"/>
      <c r="T678" s="46"/>
    </row>
    <row r="679" spans="1:20" ht="12.75">
      <c r="A679" s="71">
        <v>679</v>
      </c>
      <c r="B679" s="43"/>
      <c r="C679" s="97"/>
      <c r="D679" s="97"/>
      <c r="E679" s="97"/>
      <c r="F679" s="96"/>
      <c r="G679" s="96"/>
      <c r="H679" s="99"/>
      <c r="I679" s="99"/>
      <c r="J679" s="45"/>
      <c r="K679" s="46"/>
      <c r="L679" s="46"/>
      <c r="M679" s="46"/>
      <c r="N679" s="46"/>
      <c r="O679" s="46"/>
      <c r="P679" s="46"/>
      <c r="Q679" s="46"/>
      <c r="R679" s="46"/>
      <c r="S679" s="129"/>
      <c r="T679" s="46"/>
    </row>
    <row r="680" spans="1:20" ht="12.75">
      <c r="A680" s="71">
        <v>680</v>
      </c>
      <c r="B680" s="43"/>
      <c r="C680" s="97"/>
      <c r="D680" s="97"/>
      <c r="E680" s="97"/>
      <c r="F680" s="96"/>
      <c r="G680" s="96"/>
      <c r="H680" s="99"/>
      <c r="I680" s="99"/>
      <c r="J680" s="45"/>
      <c r="K680" s="46"/>
      <c r="L680" s="46"/>
      <c r="M680" s="46"/>
      <c r="N680" s="46"/>
      <c r="O680" s="46"/>
      <c r="P680" s="46"/>
      <c r="Q680" s="46"/>
      <c r="R680" s="46"/>
      <c r="S680" s="129"/>
      <c r="T680" s="46"/>
    </row>
    <row r="681" spans="1:20" ht="12.75">
      <c r="A681" s="71">
        <v>681</v>
      </c>
      <c r="B681" s="43"/>
      <c r="C681" s="97"/>
      <c r="D681" s="97"/>
      <c r="E681" s="97"/>
      <c r="F681" s="96"/>
      <c r="G681" s="96"/>
      <c r="H681" s="99"/>
      <c r="I681" s="99"/>
      <c r="J681" s="45"/>
      <c r="K681" s="46"/>
      <c r="L681" s="46"/>
      <c r="M681" s="46"/>
      <c r="N681" s="46"/>
      <c r="O681" s="46"/>
      <c r="P681" s="46"/>
      <c r="Q681" s="46"/>
      <c r="R681" s="46"/>
      <c r="S681" s="129"/>
      <c r="T681" s="46"/>
    </row>
    <row r="682" spans="1:20" ht="12.75">
      <c r="A682" s="71">
        <v>682</v>
      </c>
      <c r="B682" s="43"/>
      <c r="C682" s="97"/>
      <c r="D682" s="97"/>
      <c r="E682" s="97"/>
      <c r="F682" s="96"/>
      <c r="G682" s="96"/>
      <c r="H682" s="99"/>
      <c r="I682" s="99"/>
      <c r="J682" s="45"/>
      <c r="K682" s="46"/>
      <c r="L682" s="46"/>
      <c r="M682" s="46"/>
      <c r="N682" s="46"/>
      <c r="O682" s="46"/>
      <c r="P682" s="46"/>
      <c r="Q682" s="53"/>
      <c r="R682" s="53"/>
      <c r="S682" s="129"/>
      <c r="T682" s="46"/>
    </row>
    <row r="683" spans="1:20" ht="12.75">
      <c r="A683" s="71">
        <v>683</v>
      </c>
      <c r="B683" s="43"/>
      <c r="C683" s="97"/>
      <c r="D683" s="97"/>
      <c r="E683" s="97"/>
      <c r="F683" s="96"/>
      <c r="G683" s="96"/>
      <c r="H683" s="99"/>
      <c r="I683" s="99"/>
      <c r="J683" s="45"/>
      <c r="K683" s="46"/>
      <c r="L683" s="46"/>
      <c r="M683" s="46"/>
      <c r="N683" s="46"/>
      <c r="O683" s="46"/>
      <c r="P683" s="46"/>
      <c r="Q683" s="46"/>
      <c r="R683" s="46"/>
      <c r="S683" s="129"/>
      <c r="T683" s="46"/>
    </row>
    <row r="684" spans="1:20" ht="12.75">
      <c r="A684" s="71">
        <v>684</v>
      </c>
      <c r="B684" s="43"/>
      <c r="C684" s="97"/>
      <c r="D684" s="97"/>
      <c r="E684" s="97"/>
      <c r="F684" s="96"/>
      <c r="G684" s="96"/>
      <c r="H684" s="99"/>
      <c r="I684" s="99"/>
      <c r="J684" s="45"/>
      <c r="K684" s="46"/>
      <c r="L684" s="46"/>
      <c r="M684" s="46"/>
      <c r="N684" s="46"/>
      <c r="O684" s="46"/>
      <c r="P684" s="46"/>
      <c r="Q684" s="46"/>
      <c r="R684" s="46"/>
      <c r="S684" s="129"/>
      <c r="T684" s="46"/>
    </row>
    <row r="685" spans="1:20" ht="12.75">
      <c r="A685" s="71">
        <v>685</v>
      </c>
      <c r="B685" s="43"/>
      <c r="C685" s="97"/>
      <c r="D685" s="97"/>
      <c r="E685" s="97"/>
      <c r="F685" s="96"/>
      <c r="G685" s="96"/>
      <c r="H685" s="99"/>
      <c r="I685" s="99"/>
      <c r="J685" s="45"/>
      <c r="K685" s="46"/>
      <c r="L685" s="46"/>
      <c r="M685" s="46"/>
      <c r="N685" s="46"/>
      <c r="O685" s="46"/>
      <c r="P685" s="46"/>
      <c r="Q685" s="46"/>
      <c r="R685" s="46"/>
      <c r="S685" s="129"/>
      <c r="T685" s="46"/>
    </row>
    <row r="686" spans="1:20" ht="12.75">
      <c r="A686" s="71">
        <v>686</v>
      </c>
      <c r="B686" s="43"/>
      <c r="C686" s="97"/>
      <c r="D686" s="97"/>
      <c r="E686" s="97"/>
      <c r="F686" s="96"/>
      <c r="G686" s="96"/>
      <c r="H686" s="99"/>
      <c r="I686" s="99"/>
      <c r="J686" s="45"/>
      <c r="K686" s="99"/>
      <c r="L686" s="46"/>
      <c r="M686" s="46"/>
      <c r="N686" s="46"/>
      <c r="O686" s="46"/>
      <c r="P686" s="46"/>
      <c r="Q686" s="46"/>
      <c r="R686" s="46"/>
      <c r="S686" s="129"/>
      <c r="T686" s="46"/>
    </row>
    <row r="687" spans="1:20" ht="12.75">
      <c r="A687" s="71">
        <v>687</v>
      </c>
      <c r="B687" s="43"/>
      <c r="C687" s="97"/>
      <c r="D687" s="97"/>
      <c r="E687" s="97"/>
      <c r="F687" s="96"/>
      <c r="G687" s="96"/>
      <c r="H687" s="99"/>
      <c r="I687" s="99"/>
      <c r="J687" s="45"/>
      <c r="K687" s="46"/>
      <c r="L687" s="46"/>
      <c r="M687" s="46"/>
      <c r="N687" s="46"/>
      <c r="O687" s="46"/>
      <c r="P687" s="46"/>
      <c r="Q687" s="46"/>
      <c r="R687" s="46"/>
      <c r="S687" s="129"/>
      <c r="T687" s="46"/>
    </row>
    <row r="688" spans="1:20" ht="12.75">
      <c r="A688" s="71">
        <v>688</v>
      </c>
      <c r="B688" s="43"/>
      <c r="C688" s="97"/>
      <c r="D688" s="97"/>
      <c r="E688" s="97"/>
      <c r="F688" s="96"/>
      <c r="G688" s="96"/>
      <c r="H688" s="99"/>
      <c r="I688" s="99"/>
      <c r="J688" s="45"/>
      <c r="K688" s="46"/>
      <c r="L688" s="46"/>
      <c r="M688" s="46"/>
      <c r="N688" s="46"/>
      <c r="O688" s="46"/>
      <c r="P688" s="46"/>
      <c r="Q688" s="46"/>
      <c r="R688" s="46"/>
      <c r="S688" s="129"/>
      <c r="T688" s="46"/>
    </row>
    <row r="689" spans="1:20" ht="12.75">
      <c r="A689" s="71">
        <v>689</v>
      </c>
      <c r="B689" s="43"/>
      <c r="C689" s="97"/>
      <c r="D689" s="97"/>
      <c r="E689" s="97"/>
      <c r="F689" s="96"/>
      <c r="G689" s="96"/>
      <c r="H689" s="99"/>
      <c r="I689" s="99"/>
      <c r="J689" s="45"/>
      <c r="K689" s="46"/>
      <c r="L689" s="46"/>
      <c r="M689" s="46"/>
      <c r="N689" s="46"/>
      <c r="O689" s="46"/>
      <c r="P689" s="46"/>
      <c r="Q689" s="46"/>
      <c r="R689" s="46"/>
      <c r="S689" s="129"/>
      <c r="T689" s="46"/>
    </row>
    <row r="690" spans="1:20" ht="12.75">
      <c r="A690" s="71">
        <v>690</v>
      </c>
      <c r="B690" s="43"/>
      <c r="C690" s="97"/>
      <c r="D690" s="97"/>
      <c r="E690" s="97"/>
      <c r="F690" s="96"/>
      <c r="G690" s="96"/>
      <c r="H690" s="99"/>
      <c r="I690" s="99"/>
      <c r="J690" s="45"/>
      <c r="K690" s="46"/>
      <c r="L690" s="46"/>
      <c r="M690" s="46"/>
      <c r="N690" s="46"/>
      <c r="O690" s="46"/>
      <c r="P690" s="46"/>
      <c r="Q690" s="46"/>
      <c r="R690" s="46"/>
      <c r="S690" s="129"/>
      <c r="T690" s="46"/>
    </row>
    <row r="691" spans="1:20" ht="12.75">
      <c r="A691" s="71">
        <v>691</v>
      </c>
      <c r="B691" s="43"/>
      <c r="C691" s="97"/>
      <c r="D691" s="97"/>
      <c r="E691" s="97"/>
      <c r="F691" s="96"/>
      <c r="G691" s="96"/>
      <c r="H691" s="99"/>
      <c r="I691" s="99"/>
      <c r="J691" s="45"/>
      <c r="K691" s="46"/>
      <c r="L691" s="46"/>
      <c r="M691" s="46"/>
      <c r="N691" s="46"/>
      <c r="O691" s="46"/>
      <c r="P691" s="46"/>
      <c r="Q691" s="46"/>
      <c r="R691" s="46"/>
      <c r="S691" s="129"/>
      <c r="T691" s="46"/>
    </row>
    <row r="692" spans="1:20" ht="12.75">
      <c r="A692" s="71">
        <v>692</v>
      </c>
      <c r="B692" s="43"/>
      <c r="C692" s="97"/>
      <c r="D692" s="97"/>
      <c r="E692" s="97"/>
      <c r="F692" s="96"/>
      <c r="G692" s="96"/>
      <c r="H692" s="99"/>
      <c r="I692" s="99"/>
      <c r="J692" s="45"/>
      <c r="K692" s="46"/>
      <c r="L692" s="46"/>
      <c r="M692" s="46"/>
      <c r="N692" s="46"/>
      <c r="O692" s="46"/>
      <c r="P692" s="46"/>
      <c r="Q692" s="46"/>
      <c r="R692" s="46"/>
      <c r="S692" s="129"/>
      <c r="T692" s="46"/>
    </row>
    <row r="693" spans="1:20" ht="12.75">
      <c r="A693" s="71">
        <v>693</v>
      </c>
      <c r="B693" s="43"/>
      <c r="C693" s="97"/>
      <c r="D693" s="97"/>
      <c r="E693" s="97"/>
      <c r="F693" s="96"/>
      <c r="G693" s="96"/>
      <c r="H693" s="99"/>
      <c r="I693" s="99"/>
      <c r="J693" s="45"/>
      <c r="K693" s="46"/>
      <c r="L693" s="46"/>
      <c r="M693" s="46"/>
      <c r="N693" s="46"/>
      <c r="O693" s="46"/>
      <c r="P693" s="46"/>
      <c r="Q693" s="46"/>
      <c r="R693" s="46"/>
      <c r="S693" s="129"/>
      <c r="T693" s="46"/>
    </row>
    <row r="694" spans="1:20" ht="12.75">
      <c r="A694" s="71">
        <v>694</v>
      </c>
      <c r="B694" s="43"/>
      <c r="C694" s="97"/>
      <c r="D694" s="97"/>
      <c r="E694" s="97"/>
      <c r="F694" s="96"/>
      <c r="G694" s="96"/>
      <c r="H694" s="99"/>
      <c r="I694" s="99"/>
      <c r="J694" s="45"/>
      <c r="K694" s="46"/>
      <c r="L694" s="46"/>
      <c r="M694" s="46"/>
      <c r="N694" s="46"/>
      <c r="O694" s="46"/>
      <c r="P694" s="46"/>
      <c r="Q694" s="46"/>
      <c r="R694" s="46"/>
      <c r="S694" s="129"/>
      <c r="T694" s="46"/>
    </row>
    <row r="695" spans="1:20" ht="12.75">
      <c r="A695" s="71">
        <v>695</v>
      </c>
      <c r="B695" s="43"/>
      <c r="C695" s="97"/>
      <c r="D695" s="97"/>
      <c r="E695" s="97"/>
      <c r="F695" s="96"/>
      <c r="G695" s="96"/>
      <c r="H695" s="99"/>
      <c r="I695" s="99"/>
      <c r="J695" s="45"/>
      <c r="K695" s="46"/>
      <c r="L695" s="46"/>
      <c r="M695" s="46"/>
      <c r="N695" s="46"/>
      <c r="O695" s="46"/>
      <c r="P695" s="46"/>
      <c r="Q695" s="46"/>
      <c r="R695" s="46"/>
      <c r="S695" s="129"/>
      <c r="T695" s="46"/>
    </row>
    <row r="696" spans="1:20" ht="12.75">
      <c r="A696" s="71">
        <v>696</v>
      </c>
      <c r="B696" s="43"/>
      <c r="C696" s="97"/>
      <c r="D696" s="97"/>
      <c r="E696" s="97"/>
      <c r="F696" s="96"/>
      <c r="G696" s="96"/>
      <c r="H696" s="99"/>
      <c r="I696" s="99"/>
      <c r="J696" s="45"/>
      <c r="K696" s="46"/>
      <c r="L696" s="46"/>
      <c r="M696" s="46"/>
      <c r="N696" s="46"/>
      <c r="O696" s="46"/>
      <c r="P696" s="46"/>
      <c r="Q696" s="46"/>
      <c r="R696" s="46"/>
      <c r="S696" s="129"/>
      <c r="T696" s="46"/>
    </row>
    <row r="697" spans="1:20" ht="12.75">
      <c r="A697" s="71">
        <v>697</v>
      </c>
      <c r="B697" s="43"/>
      <c r="C697" s="97"/>
      <c r="D697" s="97"/>
      <c r="E697" s="97"/>
      <c r="F697" s="96"/>
      <c r="G697" s="96"/>
      <c r="H697" s="99"/>
      <c r="I697" s="99"/>
      <c r="J697" s="45"/>
      <c r="K697" s="46"/>
      <c r="L697" s="46"/>
      <c r="M697" s="46"/>
      <c r="N697" s="46"/>
      <c r="O697" s="46"/>
      <c r="P697" s="46"/>
      <c r="Q697" s="46"/>
      <c r="R697" s="46"/>
      <c r="S697" s="129"/>
      <c r="T697" s="46"/>
    </row>
    <row r="698" spans="1:20" ht="12.75">
      <c r="A698" s="71">
        <v>698</v>
      </c>
      <c r="B698" s="43"/>
      <c r="C698" s="97"/>
      <c r="D698" s="97"/>
      <c r="E698" s="97"/>
      <c r="F698" s="96"/>
      <c r="G698" s="96"/>
      <c r="H698" s="99"/>
      <c r="I698" s="99"/>
      <c r="J698" s="45"/>
      <c r="K698" s="46"/>
      <c r="L698" s="46"/>
      <c r="M698" s="46"/>
      <c r="N698" s="46"/>
      <c r="O698" s="46"/>
      <c r="P698" s="46"/>
      <c r="Q698" s="46"/>
      <c r="R698" s="46"/>
      <c r="S698" s="129"/>
      <c r="T698" s="46"/>
    </row>
    <row r="699" spans="1:20" ht="12.75">
      <c r="A699" s="71">
        <v>699</v>
      </c>
      <c r="B699" s="43"/>
      <c r="C699" s="97"/>
      <c r="D699" s="97"/>
      <c r="E699" s="97"/>
      <c r="F699" s="96"/>
      <c r="G699" s="96"/>
      <c r="H699" s="99"/>
      <c r="I699" s="99"/>
      <c r="J699" s="45"/>
      <c r="K699" s="46"/>
      <c r="L699" s="46"/>
      <c r="M699" s="46"/>
      <c r="N699" s="46"/>
      <c r="O699" s="46"/>
      <c r="P699" s="46"/>
      <c r="Q699" s="46"/>
      <c r="R699" s="46"/>
      <c r="S699" s="129"/>
      <c r="T699" s="46"/>
    </row>
    <row r="700" spans="1:20" ht="12.75">
      <c r="A700" s="71">
        <v>700</v>
      </c>
      <c r="B700" s="43"/>
      <c r="C700" s="97"/>
      <c r="D700" s="97"/>
      <c r="E700" s="97"/>
      <c r="F700" s="96"/>
      <c r="G700" s="96"/>
      <c r="H700" s="99"/>
      <c r="I700" s="99"/>
      <c r="J700" s="45"/>
      <c r="K700" s="46"/>
      <c r="L700" s="46"/>
      <c r="M700" s="46"/>
      <c r="N700" s="46"/>
      <c r="O700" s="46"/>
      <c r="P700" s="46"/>
      <c r="Q700" s="46"/>
      <c r="R700" s="46"/>
      <c r="S700" s="129"/>
      <c r="T700" s="46"/>
    </row>
    <row r="701" spans="1:20" ht="12.75">
      <c r="A701" s="71">
        <v>701</v>
      </c>
      <c r="B701" s="43"/>
      <c r="C701" s="97"/>
      <c r="D701" s="97"/>
      <c r="E701" s="97"/>
      <c r="F701" s="96"/>
      <c r="G701" s="96"/>
      <c r="H701" s="99"/>
      <c r="I701" s="99"/>
      <c r="J701" s="45"/>
      <c r="K701" s="99"/>
      <c r="L701" s="46"/>
      <c r="M701" s="46"/>
      <c r="N701" s="46"/>
      <c r="O701" s="46"/>
      <c r="P701" s="46"/>
      <c r="Q701" s="46"/>
      <c r="R701" s="46"/>
      <c r="S701" s="129"/>
      <c r="T701" s="46"/>
    </row>
    <row r="702" spans="1:20" ht="12.75">
      <c r="A702" s="71">
        <v>702</v>
      </c>
      <c r="B702" s="43"/>
      <c r="C702" s="97"/>
      <c r="D702" s="97"/>
      <c r="E702" s="97"/>
      <c r="F702" s="96"/>
      <c r="G702" s="96"/>
      <c r="H702" s="99"/>
      <c r="I702" s="99"/>
      <c r="J702" s="45"/>
      <c r="K702" s="46"/>
      <c r="L702" s="46"/>
      <c r="M702" s="46"/>
      <c r="N702" s="46"/>
      <c r="O702" s="46"/>
      <c r="P702" s="46"/>
      <c r="Q702" s="46"/>
      <c r="R702" s="46"/>
      <c r="S702" s="129"/>
      <c r="T702" s="46"/>
    </row>
    <row r="703" spans="1:20" ht="12.75">
      <c r="A703" s="71">
        <v>703</v>
      </c>
      <c r="B703" s="43"/>
      <c r="C703" s="97"/>
      <c r="D703" s="97"/>
      <c r="E703" s="97"/>
      <c r="F703" s="96"/>
      <c r="G703" s="96"/>
      <c r="H703" s="99"/>
      <c r="I703" s="99"/>
      <c r="J703" s="45"/>
      <c r="K703" s="46"/>
      <c r="L703" s="46"/>
      <c r="M703" s="46"/>
      <c r="N703" s="46"/>
      <c r="O703" s="46"/>
      <c r="P703" s="46"/>
      <c r="Q703" s="46"/>
      <c r="R703" s="46"/>
      <c r="S703" s="129"/>
      <c r="T703" s="46"/>
    </row>
    <row r="704" spans="1:20" ht="12.75">
      <c r="A704" s="71">
        <v>704</v>
      </c>
      <c r="B704" s="43"/>
      <c r="C704" s="97"/>
      <c r="D704" s="97"/>
      <c r="E704" s="97"/>
      <c r="F704" s="96"/>
      <c r="G704" s="96"/>
      <c r="H704" s="99"/>
      <c r="I704" s="99"/>
      <c r="J704" s="45"/>
      <c r="K704" s="46"/>
      <c r="L704" s="46"/>
      <c r="M704" s="46"/>
      <c r="N704" s="46"/>
      <c r="O704" s="46"/>
      <c r="P704" s="46"/>
      <c r="Q704" s="46"/>
      <c r="R704" s="46"/>
      <c r="S704" s="129"/>
      <c r="T704" s="46"/>
    </row>
    <row r="705" spans="1:20" ht="12.75">
      <c r="A705" s="71">
        <v>705</v>
      </c>
      <c r="B705" s="43"/>
      <c r="C705" s="97"/>
      <c r="D705" s="97"/>
      <c r="E705" s="97"/>
      <c r="F705" s="96"/>
      <c r="G705" s="96"/>
      <c r="H705" s="99"/>
      <c r="I705" s="99"/>
      <c r="J705" s="45"/>
      <c r="K705" s="46"/>
      <c r="L705" s="46"/>
      <c r="M705" s="46"/>
      <c r="N705" s="46"/>
      <c r="O705" s="46"/>
      <c r="P705" s="46"/>
      <c r="Q705" s="46"/>
      <c r="R705" s="46"/>
      <c r="S705" s="129"/>
      <c r="T705" s="46"/>
    </row>
    <row r="706" spans="1:20" ht="12.75">
      <c r="A706" s="71">
        <v>706</v>
      </c>
      <c r="B706" s="43"/>
      <c r="C706" s="97"/>
      <c r="D706" s="97"/>
      <c r="E706" s="97"/>
      <c r="F706" s="96"/>
      <c r="G706" s="96"/>
      <c r="H706" s="99"/>
      <c r="I706" s="99"/>
      <c r="J706" s="45"/>
      <c r="K706" s="46"/>
      <c r="L706" s="46"/>
      <c r="M706" s="46"/>
      <c r="N706" s="46"/>
      <c r="O706" s="46"/>
      <c r="P706" s="46"/>
      <c r="Q706" s="46"/>
      <c r="R706" s="46"/>
      <c r="S706" s="129"/>
      <c r="T706" s="46"/>
    </row>
    <row r="707" spans="1:20" ht="12.75">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c r="A709" s="71">
        <v>709</v>
      </c>
      <c r="B709" s="43"/>
      <c r="C709" s="97"/>
      <c r="D709" s="97"/>
      <c r="E709" s="97"/>
      <c r="F709" s="96"/>
      <c r="G709" s="96"/>
      <c r="H709" s="99"/>
      <c r="I709" s="99"/>
      <c r="J709" s="45"/>
      <c r="K709" s="46"/>
      <c r="L709" s="46"/>
      <c r="M709" s="46"/>
      <c r="N709" s="46"/>
      <c r="O709" s="46"/>
      <c r="P709" s="46"/>
      <c r="Q709" s="46"/>
      <c r="R709" s="46"/>
      <c r="S709" s="129"/>
      <c r="T709" s="46"/>
    </row>
    <row r="710" spans="1:20" ht="12.75">
      <c r="A710" s="71">
        <v>710</v>
      </c>
      <c r="B710" s="43"/>
      <c r="C710" s="97"/>
      <c r="D710" s="97"/>
      <c r="E710" s="97"/>
      <c r="F710" s="96"/>
      <c r="G710" s="96"/>
      <c r="H710" s="99"/>
      <c r="I710" s="99"/>
      <c r="J710" s="45"/>
      <c r="K710" s="46"/>
      <c r="L710" s="46"/>
      <c r="M710" s="46"/>
      <c r="N710" s="46"/>
      <c r="O710" s="46"/>
      <c r="P710" s="46"/>
      <c r="Q710" s="46"/>
      <c r="R710" s="46"/>
      <c r="S710" s="129"/>
      <c r="T710" s="46"/>
    </row>
    <row r="711" spans="1:20" ht="12.75">
      <c r="A711" s="71">
        <v>711</v>
      </c>
      <c r="B711" s="43"/>
      <c r="C711" s="97"/>
      <c r="D711" s="97"/>
      <c r="E711" s="97"/>
      <c r="F711" s="96"/>
      <c r="G711" s="96"/>
      <c r="H711" s="99"/>
      <c r="I711" s="99"/>
      <c r="J711" s="45"/>
      <c r="K711" s="46"/>
      <c r="L711" s="46"/>
      <c r="M711" s="46"/>
      <c r="N711" s="46"/>
      <c r="O711" s="46"/>
      <c r="P711" s="46"/>
      <c r="Q711" s="46"/>
      <c r="R711" s="46"/>
      <c r="S711" s="129"/>
      <c r="T711" s="46"/>
    </row>
    <row r="712" spans="1:20" ht="12.75">
      <c r="A712" s="71">
        <v>712</v>
      </c>
      <c r="B712" s="43"/>
      <c r="C712" s="97"/>
      <c r="D712" s="97"/>
      <c r="E712" s="97"/>
      <c r="F712" s="96"/>
      <c r="G712" s="96"/>
      <c r="H712" s="99"/>
      <c r="I712" s="99"/>
      <c r="J712" s="45"/>
      <c r="K712" s="46"/>
      <c r="L712" s="46"/>
      <c r="M712" s="46"/>
      <c r="N712" s="46"/>
      <c r="O712" s="46"/>
      <c r="P712" s="46"/>
      <c r="Q712" s="46"/>
      <c r="R712" s="46"/>
      <c r="S712" s="129"/>
      <c r="T712" s="46"/>
    </row>
    <row r="713" spans="1:20" ht="12.75">
      <c r="A713" s="71">
        <v>713</v>
      </c>
      <c r="B713" s="43"/>
      <c r="C713" s="97"/>
      <c r="D713" s="97"/>
      <c r="E713" s="97"/>
      <c r="F713" s="96"/>
      <c r="G713" s="96"/>
      <c r="H713" s="99"/>
      <c r="I713" s="99"/>
      <c r="J713" s="45"/>
      <c r="K713" s="46"/>
      <c r="L713" s="46"/>
      <c r="M713" s="46"/>
      <c r="N713" s="46"/>
      <c r="O713" s="46"/>
      <c r="P713" s="46"/>
      <c r="Q713" s="46"/>
      <c r="R713" s="46"/>
      <c r="S713" s="129"/>
      <c r="T713" s="46"/>
    </row>
    <row r="714" spans="1:20" ht="12.75">
      <c r="A714" s="71">
        <v>714</v>
      </c>
      <c r="B714" s="43"/>
      <c r="C714" s="97"/>
      <c r="D714" s="97"/>
      <c r="E714" s="97"/>
      <c r="F714" s="96"/>
      <c r="G714" s="96"/>
      <c r="H714" s="99"/>
      <c r="I714" s="99"/>
      <c r="J714" s="45"/>
      <c r="K714" s="46"/>
      <c r="L714" s="46"/>
      <c r="M714" s="46"/>
      <c r="N714" s="46"/>
      <c r="O714" s="46"/>
      <c r="P714" s="46"/>
      <c r="Q714" s="46"/>
      <c r="R714" s="46"/>
      <c r="S714" s="129"/>
      <c r="T714" s="46"/>
    </row>
    <row r="715" spans="1:20" ht="12.75">
      <c r="A715" s="71">
        <v>715</v>
      </c>
      <c r="B715" s="43"/>
      <c r="C715" s="97"/>
      <c r="D715" s="97"/>
      <c r="E715" s="97"/>
      <c r="F715" s="96"/>
      <c r="G715" s="96"/>
      <c r="H715" s="99"/>
      <c r="I715" s="99"/>
      <c r="J715" s="45"/>
      <c r="K715" s="46"/>
      <c r="L715" s="46"/>
      <c r="M715" s="46"/>
      <c r="N715" s="46"/>
      <c r="O715" s="46"/>
      <c r="P715" s="46"/>
      <c r="Q715" s="46"/>
      <c r="R715" s="46"/>
      <c r="S715" s="129"/>
      <c r="T715" s="46"/>
    </row>
    <row r="716" spans="1:20" ht="12.75">
      <c r="A716" s="71">
        <v>716</v>
      </c>
      <c r="B716" s="43"/>
      <c r="C716" s="97"/>
      <c r="D716" s="97"/>
      <c r="E716" s="97"/>
      <c r="F716" s="96"/>
      <c r="G716" s="96"/>
      <c r="H716" s="99"/>
      <c r="I716" s="99"/>
      <c r="J716" s="45"/>
      <c r="K716" s="46"/>
      <c r="L716" s="46"/>
      <c r="M716" s="46"/>
      <c r="N716" s="46"/>
      <c r="O716" s="46"/>
      <c r="P716" s="46"/>
      <c r="Q716" s="46"/>
      <c r="R716" s="46"/>
      <c r="S716" s="129"/>
      <c r="T716" s="46"/>
    </row>
    <row r="717" spans="1:20" ht="12.75">
      <c r="A717" s="71">
        <v>717</v>
      </c>
      <c r="B717" s="43"/>
      <c r="C717" s="97"/>
      <c r="D717" s="97"/>
      <c r="E717" s="97"/>
      <c r="F717" s="96"/>
      <c r="G717" s="96"/>
      <c r="H717" s="99"/>
      <c r="I717" s="99"/>
      <c r="J717" s="45"/>
      <c r="K717" s="46"/>
      <c r="L717" s="46"/>
      <c r="M717" s="46"/>
      <c r="N717" s="46"/>
      <c r="O717" s="46"/>
      <c r="P717" s="46"/>
      <c r="Q717" s="46"/>
      <c r="R717" s="46"/>
      <c r="S717" s="129"/>
      <c r="T717" s="46"/>
    </row>
    <row r="718" spans="1:20" ht="12.75">
      <c r="A718" s="71">
        <v>718</v>
      </c>
      <c r="B718" s="43"/>
      <c r="C718" s="97"/>
      <c r="D718" s="97"/>
      <c r="E718" s="97"/>
      <c r="F718" s="96"/>
      <c r="G718" s="96"/>
      <c r="H718" s="99"/>
      <c r="I718" s="99"/>
      <c r="J718" s="45"/>
      <c r="K718" s="46"/>
      <c r="L718" s="46"/>
      <c r="M718" s="46"/>
      <c r="N718" s="46"/>
      <c r="O718" s="46"/>
      <c r="P718" s="46"/>
      <c r="Q718" s="46"/>
      <c r="R718" s="46"/>
      <c r="S718" s="129"/>
      <c r="T718" s="46"/>
    </row>
    <row r="719" spans="1:20" ht="12.75">
      <c r="A719" s="71">
        <v>719</v>
      </c>
      <c r="B719" s="43"/>
      <c r="C719" s="97"/>
      <c r="D719" s="97"/>
      <c r="E719" s="97"/>
      <c r="F719" s="96"/>
      <c r="G719" s="96"/>
      <c r="H719" s="99"/>
      <c r="I719" s="99"/>
      <c r="J719" s="45"/>
      <c r="K719" s="46"/>
      <c r="L719" s="46"/>
      <c r="M719" s="46"/>
      <c r="N719" s="46"/>
      <c r="O719" s="46"/>
      <c r="P719" s="46"/>
      <c r="Q719" s="46"/>
      <c r="R719" s="46"/>
      <c r="S719" s="129"/>
      <c r="T719" s="46"/>
    </row>
    <row r="720" spans="1:20" ht="12.75">
      <c r="A720" s="71">
        <v>720</v>
      </c>
      <c r="B720" s="43"/>
      <c r="C720" s="97"/>
      <c r="D720" s="97"/>
      <c r="E720" s="97"/>
      <c r="F720" s="96"/>
      <c r="G720" s="96"/>
      <c r="H720" s="99"/>
      <c r="I720" s="99"/>
      <c r="J720" s="45"/>
      <c r="K720" s="46"/>
      <c r="L720" s="46"/>
      <c r="M720" s="46"/>
      <c r="N720" s="46"/>
      <c r="O720" s="46"/>
      <c r="P720" s="46"/>
      <c r="Q720" s="46"/>
      <c r="R720" s="46"/>
      <c r="S720" s="129"/>
      <c r="T720" s="46"/>
    </row>
    <row r="721" spans="1:20" ht="12.75">
      <c r="A721" s="71">
        <v>721</v>
      </c>
      <c r="B721" s="43"/>
      <c r="C721" s="97"/>
      <c r="D721" s="97"/>
      <c r="E721" s="97"/>
      <c r="F721" s="96"/>
      <c r="G721" s="96"/>
      <c r="H721" s="99"/>
      <c r="I721" s="99"/>
      <c r="J721" s="45"/>
      <c r="K721" s="46"/>
      <c r="L721" s="46"/>
      <c r="M721" s="46"/>
      <c r="N721" s="46"/>
      <c r="O721" s="46"/>
      <c r="P721" s="46"/>
      <c r="Q721" s="46"/>
      <c r="R721" s="46"/>
      <c r="S721" s="129"/>
      <c r="T721" s="46"/>
    </row>
    <row r="722" spans="1:20" ht="12.75">
      <c r="A722" s="71">
        <v>722</v>
      </c>
      <c r="B722" s="43"/>
      <c r="C722" s="97"/>
      <c r="D722" s="97"/>
      <c r="E722" s="97"/>
      <c r="F722" s="96"/>
      <c r="G722" s="96"/>
      <c r="H722" s="99"/>
      <c r="I722" s="99"/>
      <c r="J722" s="45"/>
      <c r="K722" s="46"/>
      <c r="L722" s="46"/>
      <c r="M722" s="46"/>
      <c r="N722" s="46"/>
      <c r="O722" s="46"/>
      <c r="P722" s="46"/>
      <c r="Q722" s="46"/>
      <c r="R722" s="46"/>
      <c r="S722" s="129"/>
      <c r="T722" s="46"/>
    </row>
    <row r="723" spans="1:20" ht="12.75">
      <c r="A723" s="71">
        <v>723</v>
      </c>
      <c r="B723" s="43"/>
      <c r="C723" s="97"/>
      <c r="D723" s="97"/>
      <c r="E723" s="97"/>
      <c r="F723" s="96"/>
      <c r="G723" s="96"/>
      <c r="H723" s="99"/>
      <c r="I723" s="99"/>
      <c r="J723" s="45"/>
      <c r="K723" s="46"/>
      <c r="L723" s="46"/>
      <c r="M723" s="46"/>
      <c r="N723" s="46"/>
      <c r="O723" s="46"/>
      <c r="P723" s="46"/>
      <c r="Q723" s="46"/>
      <c r="R723" s="46"/>
      <c r="S723" s="129"/>
      <c r="T723" s="46"/>
    </row>
    <row r="724" spans="1:20" ht="12.75">
      <c r="A724" s="71">
        <v>724</v>
      </c>
      <c r="B724" s="43"/>
      <c r="C724" s="97"/>
      <c r="D724" s="97"/>
      <c r="E724" s="97"/>
      <c r="F724" s="96"/>
      <c r="G724" s="96"/>
      <c r="H724" s="99"/>
      <c r="I724" s="99"/>
      <c r="J724" s="45"/>
      <c r="K724" s="46"/>
      <c r="L724" s="46"/>
      <c r="M724" s="46"/>
      <c r="N724" s="46"/>
      <c r="O724" s="46"/>
      <c r="P724" s="46"/>
      <c r="Q724" s="46"/>
      <c r="R724" s="46"/>
      <c r="S724" s="129"/>
      <c r="T724" s="46"/>
    </row>
    <row r="725" spans="1:20" ht="12.75">
      <c r="A725" s="71">
        <v>725</v>
      </c>
      <c r="B725" s="43"/>
      <c r="C725" s="97"/>
      <c r="D725" s="97"/>
      <c r="E725" s="97"/>
      <c r="F725" s="96"/>
      <c r="G725" s="96"/>
      <c r="H725" s="99"/>
      <c r="I725" s="99"/>
      <c r="J725" s="45"/>
      <c r="K725" s="46"/>
      <c r="L725" s="46"/>
      <c r="M725" s="46"/>
      <c r="N725" s="46"/>
      <c r="O725" s="46"/>
      <c r="P725" s="46"/>
      <c r="Q725" s="46"/>
      <c r="R725" s="46"/>
      <c r="S725" s="129"/>
      <c r="T725" s="46"/>
    </row>
    <row r="726" spans="1:20" ht="12.75">
      <c r="A726" s="71">
        <v>726</v>
      </c>
      <c r="B726" s="43"/>
      <c r="C726" s="97"/>
      <c r="D726" s="97"/>
      <c r="E726" s="97"/>
      <c r="F726" s="96"/>
      <c r="G726" s="96"/>
      <c r="H726" s="99"/>
      <c r="I726" s="99"/>
      <c r="J726" s="45"/>
      <c r="K726" s="46"/>
      <c r="L726" s="46"/>
      <c r="M726" s="46"/>
      <c r="N726" s="46"/>
      <c r="O726" s="46"/>
      <c r="P726" s="46"/>
      <c r="Q726" s="46"/>
      <c r="R726" s="46"/>
      <c r="S726" s="129"/>
      <c r="T726" s="46"/>
    </row>
    <row r="727" spans="1:20" ht="12.75">
      <c r="A727" s="71">
        <v>727</v>
      </c>
      <c r="B727" s="43"/>
      <c r="C727" s="97"/>
      <c r="D727" s="97"/>
      <c r="E727" s="97"/>
      <c r="F727" s="96"/>
      <c r="G727" s="96"/>
      <c r="H727" s="99"/>
      <c r="I727" s="99"/>
      <c r="J727" s="45"/>
      <c r="K727" s="46"/>
      <c r="L727" s="46"/>
      <c r="M727" s="46"/>
      <c r="N727" s="46"/>
      <c r="O727" s="46"/>
      <c r="P727" s="46"/>
      <c r="Q727" s="46"/>
      <c r="R727" s="46"/>
      <c r="S727" s="129"/>
      <c r="T727" s="46"/>
    </row>
    <row r="728" spans="1:20" ht="12.75">
      <c r="A728" s="71">
        <v>728</v>
      </c>
      <c r="B728" s="43"/>
      <c r="C728" s="97"/>
      <c r="D728" s="97"/>
      <c r="E728" s="97"/>
      <c r="F728" s="96"/>
      <c r="G728" s="96"/>
      <c r="H728" s="99"/>
      <c r="I728" s="99"/>
      <c r="J728" s="45"/>
      <c r="K728" s="46"/>
      <c r="L728" s="46"/>
      <c r="M728" s="46"/>
      <c r="N728" s="46"/>
      <c r="O728" s="46"/>
      <c r="P728" s="46"/>
      <c r="Q728" s="46"/>
      <c r="R728" s="46"/>
      <c r="S728" s="129"/>
      <c r="T728" s="46"/>
    </row>
    <row r="729" spans="1:20" ht="12.75">
      <c r="A729" s="71">
        <v>729</v>
      </c>
      <c r="B729" s="43"/>
      <c r="C729" s="97"/>
      <c r="D729" s="97"/>
      <c r="E729" s="97"/>
      <c r="F729" s="96"/>
      <c r="G729" s="96"/>
      <c r="H729" s="99"/>
      <c r="I729" s="99"/>
      <c r="J729" s="45"/>
      <c r="K729" s="46"/>
      <c r="L729" s="46"/>
      <c r="M729" s="46"/>
      <c r="N729" s="46"/>
      <c r="O729" s="46"/>
      <c r="P729" s="46"/>
      <c r="Q729" s="46"/>
      <c r="R729" s="46"/>
      <c r="S729" s="129"/>
      <c r="T729" s="46"/>
    </row>
    <row r="730" spans="1:20" ht="12.75">
      <c r="A730" s="71">
        <v>730</v>
      </c>
      <c r="B730" s="43"/>
      <c r="C730" s="97"/>
      <c r="D730" s="97"/>
      <c r="E730" s="97"/>
      <c r="F730" s="96"/>
      <c r="G730" s="96"/>
      <c r="H730" s="99"/>
      <c r="I730" s="99"/>
      <c r="J730" s="45"/>
      <c r="K730" s="46"/>
      <c r="L730" s="46"/>
      <c r="M730" s="46"/>
      <c r="N730" s="46"/>
      <c r="O730" s="46"/>
      <c r="P730" s="46"/>
      <c r="Q730" s="46"/>
      <c r="R730" s="46"/>
      <c r="S730" s="129"/>
      <c r="T730" s="46"/>
    </row>
    <row r="731" spans="1:20" ht="12.75">
      <c r="A731" s="71">
        <v>731</v>
      </c>
      <c r="B731" s="43"/>
      <c r="C731" s="97"/>
      <c r="D731" s="97"/>
      <c r="E731" s="97"/>
      <c r="F731" s="96"/>
      <c r="G731" s="96"/>
      <c r="H731" s="99"/>
      <c r="I731" s="99"/>
      <c r="J731" s="45"/>
      <c r="K731" s="46"/>
      <c r="L731" s="46"/>
      <c r="M731" s="46"/>
      <c r="N731" s="46"/>
      <c r="O731" s="46"/>
      <c r="P731" s="46"/>
      <c r="Q731" s="46"/>
      <c r="R731" s="46"/>
      <c r="S731" s="129"/>
      <c r="T731" s="46"/>
    </row>
    <row r="732" spans="1:20" ht="12.75">
      <c r="A732" s="71">
        <v>732</v>
      </c>
      <c r="B732" s="43"/>
      <c r="C732" s="97"/>
      <c r="D732" s="97"/>
      <c r="E732" s="97"/>
      <c r="F732" s="96"/>
      <c r="G732" s="96"/>
      <c r="H732" s="99"/>
      <c r="I732" s="99"/>
      <c r="J732" s="45"/>
      <c r="K732" s="46"/>
      <c r="L732" s="46"/>
      <c r="M732" s="46"/>
      <c r="N732" s="46"/>
      <c r="O732" s="46"/>
      <c r="P732" s="46"/>
      <c r="Q732" s="46"/>
      <c r="R732" s="46"/>
      <c r="S732" s="129"/>
      <c r="T732" s="46"/>
    </row>
    <row r="733" spans="1:20" ht="12.75">
      <c r="A733" s="71">
        <v>733</v>
      </c>
      <c r="B733" s="43"/>
      <c r="C733" s="97"/>
      <c r="D733" s="97"/>
      <c r="E733" s="97"/>
      <c r="F733" s="96"/>
      <c r="G733" s="96"/>
      <c r="H733" s="99"/>
      <c r="I733" s="99"/>
      <c r="J733" s="45"/>
      <c r="K733" s="46"/>
      <c r="L733" s="46"/>
      <c r="M733" s="46"/>
      <c r="N733" s="46"/>
      <c r="O733" s="46"/>
      <c r="P733" s="46"/>
      <c r="Q733" s="46"/>
      <c r="R733" s="46"/>
      <c r="S733" s="129"/>
      <c r="T733" s="46"/>
    </row>
    <row r="734" spans="1:20" ht="12.75">
      <c r="A734" s="71">
        <v>734</v>
      </c>
      <c r="B734" s="43"/>
      <c r="C734" s="97"/>
      <c r="D734" s="97"/>
      <c r="E734" s="97"/>
      <c r="F734" s="96"/>
      <c r="G734" s="96"/>
      <c r="H734" s="99"/>
      <c r="I734" s="99"/>
      <c r="J734" s="45"/>
      <c r="K734" s="46"/>
      <c r="L734" s="46"/>
      <c r="M734" s="46"/>
      <c r="N734" s="46"/>
      <c r="O734" s="46"/>
      <c r="P734" s="46"/>
      <c r="Q734" s="46"/>
      <c r="R734" s="46"/>
      <c r="S734" s="129"/>
      <c r="T734" s="46"/>
    </row>
    <row r="735" spans="1:20" ht="12.75">
      <c r="A735" s="71">
        <v>735</v>
      </c>
      <c r="B735" s="43"/>
      <c r="C735" s="97"/>
      <c r="D735" s="97"/>
      <c r="E735" s="97"/>
      <c r="F735" s="96"/>
      <c r="G735" s="96"/>
      <c r="H735" s="99"/>
      <c r="I735" s="99"/>
      <c r="J735" s="45"/>
      <c r="K735" s="46"/>
      <c r="L735" s="46"/>
      <c r="M735" s="46"/>
      <c r="N735" s="46"/>
      <c r="O735" s="46"/>
      <c r="P735" s="46"/>
      <c r="Q735" s="46"/>
      <c r="R735" s="46"/>
      <c r="S735" s="129"/>
      <c r="T735" s="46"/>
    </row>
    <row r="736" spans="1:20" ht="12.75">
      <c r="A736" s="71">
        <v>736</v>
      </c>
      <c r="B736" s="43"/>
      <c r="C736" s="97"/>
      <c r="D736" s="97"/>
      <c r="E736" s="97"/>
      <c r="F736" s="96"/>
      <c r="G736" s="96"/>
      <c r="H736" s="99"/>
      <c r="I736" s="99"/>
      <c r="J736" s="45"/>
      <c r="K736" s="46"/>
      <c r="L736" s="46"/>
      <c r="M736" s="46"/>
      <c r="N736" s="46"/>
      <c r="O736" s="46"/>
      <c r="P736" s="46"/>
      <c r="Q736" s="46"/>
      <c r="R736" s="46"/>
      <c r="S736" s="129"/>
      <c r="T736" s="46"/>
    </row>
    <row r="737" spans="1:20" ht="12.75">
      <c r="A737" s="71">
        <v>737</v>
      </c>
      <c r="B737" s="43"/>
      <c r="C737" s="97"/>
      <c r="D737" s="97"/>
      <c r="E737" s="97"/>
      <c r="F737" s="96"/>
      <c r="G737" s="96"/>
      <c r="H737" s="99"/>
      <c r="I737" s="99"/>
      <c r="J737" s="45"/>
      <c r="K737" s="46"/>
      <c r="L737" s="46"/>
      <c r="M737" s="46"/>
      <c r="N737" s="46"/>
      <c r="O737" s="46"/>
      <c r="P737" s="46"/>
      <c r="Q737" s="46"/>
      <c r="R737" s="46"/>
      <c r="S737" s="129"/>
      <c r="T737" s="46"/>
    </row>
    <row r="738" spans="1:20" ht="12.75">
      <c r="A738" s="71">
        <v>738</v>
      </c>
      <c r="B738" s="43"/>
      <c r="C738" s="97"/>
      <c r="D738" s="97"/>
      <c r="E738" s="97"/>
      <c r="F738" s="96"/>
      <c r="G738" s="96"/>
      <c r="H738" s="99"/>
      <c r="I738" s="99"/>
      <c r="J738" s="45"/>
      <c r="K738" s="46"/>
      <c r="L738" s="46"/>
      <c r="M738" s="46"/>
      <c r="N738" s="46"/>
      <c r="O738" s="46"/>
      <c r="P738" s="46"/>
      <c r="Q738" s="46"/>
      <c r="R738" s="46"/>
      <c r="S738" s="129"/>
      <c r="T738" s="46"/>
    </row>
    <row r="739" spans="1:20" ht="12.75">
      <c r="A739" s="71">
        <v>739</v>
      </c>
      <c r="B739" s="43"/>
      <c r="C739" s="97"/>
      <c r="D739" s="97"/>
      <c r="E739" s="97"/>
      <c r="F739" s="96"/>
      <c r="G739" s="96"/>
      <c r="H739" s="99"/>
      <c r="I739" s="99"/>
      <c r="J739" s="45"/>
      <c r="K739" s="46"/>
      <c r="L739" s="46"/>
      <c r="M739" s="46"/>
      <c r="N739" s="46"/>
      <c r="O739" s="46"/>
      <c r="P739" s="46"/>
      <c r="Q739" s="46"/>
      <c r="R739" s="46"/>
      <c r="S739" s="129"/>
      <c r="T739" s="46"/>
    </row>
    <row r="740" spans="1:20" ht="12.75">
      <c r="A740" s="71">
        <v>740</v>
      </c>
      <c r="B740" s="43"/>
      <c r="C740" s="97"/>
      <c r="D740" s="97"/>
      <c r="E740" s="97"/>
      <c r="F740" s="96"/>
      <c r="G740" s="96"/>
      <c r="H740" s="99"/>
      <c r="I740" s="99"/>
      <c r="J740" s="45"/>
      <c r="K740" s="46"/>
      <c r="L740" s="46"/>
      <c r="M740" s="46"/>
      <c r="N740" s="46"/>
      <c r="O740" s="46"/>
      <c r="P740" s="46"/>
      <c r="Q740" s="46"/>
      <c r="R740" s="46"/>
      <c r="S740" s="129"/>
      <c r="T740" s="46"/>
    </row>
    <row r="741" spans="1:20" ht="12.75">
      <c r="A741" s="71">
        <v>741</v>
      </c>
      <c r="B741" s="43"/>
      <c r="C741" s="97"/>
      <c r="D741" s="97"/>
      <c r="E741" s="97"/>
      <c r="F741" s="96"/>
      <c r="G741" s="96"/>
      <c r="H741" s="99"/>
      <c r="I741" s="99"/>
      <c r="J741" s="45"/>
      <c r="K741" s="46"/>
      <c r="L741" s="46"/>
      <c r="M741" s="46"/>
      <c r="N741" s="46"/>
      <c r="O741" s="46"/>
      <c r="P741" s="46"/>
      <c r="Q741" s="46"/>
      <c r="R741" s="46"/>
      <c r="S741" s="129"/>
      <c r="T741" s="46"/>
    </row>
    <row r="742" spans="1:20" ht="12.75">
      <c r="A742" s="71">
        <v>742</v>
      </c>
      <c r="B742" s="43"/>
      <c r="C742" s="97"/>
      <c r="D742" s="97"/>
      <c r="E742" s="97"/>
      <c r="F742" s="96"/>
      <c r="G742" s="96"/>
      <c r="H742" s="99"/>
      <c r="I742" s="99"/>
      <c r="J742" s="45"/>
      <c r="K742" s="46"/>
      <c r="L742" s="46"/>
      <c r="M742" s="46"/>
      <c r="N742" s="46"/>
      <c r="O742" s="46"/>
      <c r="P742" s="46"/>
      <c r="Q742" s="46"/>
      <c r="R742" s="46"/>
      <c r="S742" s="129"/>
      <c r="T742" s="46"/>
    </row>
    <row r="743" spans="1:20" ht="12.75">
      <c r="A743" s="71">
        <v>743</v>
      </c>
      <c r="B743" s="43"/>
      <c r="C743" s="97"/>
      <c r="D743" s="97"/>
      <c r="E743" s="97"/>
      <c r="F743" s="96"/>
      <c r="G743" s="96"/>
      <c r="H743" s="99"/>
      <c r="I743" s="99"/>
      <c r="J743" s="45"/>
      <c r="K743" s="46"/>
      <c r="L743" s="46"/>
      <c r="M743" s="46"/>
      <c r="N743" s="46"/>
      <c r="O743" s="46"/>
      <c r="P743" s="46"/>
      <c r="Q743" s="46"/>
      <c r="R743" s="46"/>
      <c r="S743" s="129"/>
      <c r="T743" s="46"/>
    </row>
    <row r="744" spans="1:20" ht="12.75">
      <c r="A744" s="71">
        <v>744</v>
      </c>
      <c r="B744" s="43"/>
      <c r="C744" s="97"/>
      <c r="D744" s="97"/>
      <c r="E744" s="97"/>
      <c r="F744" s="96"/>
      <c r="G744" s="96"/>
      <c r="H744" s="99"/>
      <c r="I744" s="99"/>
      <c r="J744" s="45"/>
      <c r="K744" s="46"/>
      <c r="L744" s="46"/>
      <c r="M744" s="46"/>
      <c r="N744" s="46"/>
      <c r="O744" s="46"/>
      <c r="P744" s="46"/>
      <c r="Q744" s="46"/>
      <c r="R744" s="46"/>
      <c r="S744" s="129"/>
      <c r="T744" s="46"/>
    </row>
    <row r="745" spans="1:20" ht="12.75">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c r="A749" s="71">
        <v>749</v>
      </c>
      <c r="B749" s="43"/>
      <c r="C749" s="97"/>
      <c r="D749" s="97"/>
      <c r="E749" s="97"/>
      <c r="F749" s="96"/>
      <c r="G749" s="96"/>
      <c r="H749" s="99"/>
      <c r="I749" s="99"/>
      <c r="J749" s="45"/>
      <c r="K749" s="46"/>
      <c r="L749" s="46"/>
      <c r="M749" s="46"/>
      <c r="N749" s="46"/>
      <c r="O749" s="46"/>
      <c r="P749" s="46"/>
      <c r="Q749" s="46"/>
      <c r="R749" s="46"/>
      <c r="S749" s="129"/>
      <c r="T749" s="46"/>
    </row>
    <row r="750" spans="1:20" ht="12.75">
      <c r="A750" s="71">
        <v>750</v>
      </c>
      <c r="B750" s="43"/>
      <c r="C750" s="97"/>
      <c r="D750" s="97"/>
      <c r="E750" s="97"/>
      <c r="F750" s="96"/>
      <c r="G750" s="96"/>
      <c r="H750" s="99"/>
      <c r="I750" s="99"/>
      <c r="J750" s="45"/>
      <c r="K750" s="46"/>
      <c r="L750" s="46"/>
      <c r="M750" s="46"/>
      <c r="N750" s="46"/>
      <c r="O750" s="46"/>
      <c r="P750" s="46"/>
      <c r="Q750" s="46"/>
      <c r="R750" s="46"/>
      <c r="S750" s="129"/>
      <c r="T750" s="46"/>
    </row>
    <row r="751" spans="1:20" ht="12.75">
      <c r="A751" s="71">
        <v>751</v>
      </c>
      <c r="B751" s="43"/>
      <c r="C751" s="97"/>
      <c r="D751" s="97"/>
      <c r="E751" s="97"/>
      <c r="F751" s="96"/>
      <c r="G751" s="96"/>
      <c r="H751" s="99"/>
      <c r="I751" s="99"/>
      <c r="J751" s="45"/>
      <c r="K751" s="46"/>
      <c r="L751" s="46"/>
      <c r="M751" s="46"/>
      <c r="N751" s="46"/>
      <c r="O751" s="46"/>
      <c r="P751" s="46"/>
      <c r="Q751" s="46"/>
      <c r="R751" s="46"/>
      <c r="S751" s="129"/>
      <c r="T751" s="46"/>
    </row>
    <row r="752" spans="1:20" ht="12.75">
      <c r="A752" s="71">
        <v>752</v>
      </c>
      <c r="B752" s="43"/>
      <c r="C752" s="97"/>
      <c r="D752" s="97"/>
      <c r="E752" s="97"/>
      <c r="F752" s="96"/>
      <c r="G752" s="96"/>
      <c r="H752" s="99"/>
      <c r="I752" s="99"/>
      <c r="J752" s="45"/>
      <c r="K752" s="46"/>
      <c r="L752" s="46"/>
      <c r="M752" s="46"/>
      <c r="N752" s="46"/>
      <c r="O752" s="46"/>
      <c r="P752" s="46"/>
      <c r="Q752" s="46"/>
      <c r="R752" s="46"/>
      <c r="S752" s="129"/>
      <c r="T752" s="46"/>
    </row>
    <row r="753" spans="1:20" ht="12.75">
      <c r="A753" s="71">
        <v>753</v>
      </c>
      <c r="B753" s="43"/>
      <c r="C753" s="97"/>
      <c r="D753" s="97"/>
      <c r="E753" s="97"/>
      <c r="F753" s="96"/>
      <c r="G753" s="96"/>
      <c r="H753" s="99"/>
      <c r="I753" s="99"/>
      <c r="J753" s="45"/>
      <c r="K753" s="46"/>
      <c r="L753" s="46"/>
      <c r="M753" s="46"/>
      <c r="N753" s="46"/>
      <c r="O753" s="46"/>
      <c r="P753" s="46"/>
      <c r="Q753" s="46"/>
      <c r="R753" s="46"/>
      <c r="S753" s="129"/>
      <c r="T753" s="46"/>
    </row>
    <row r="754" spans="1:20" ht="12.75">
      <c r="A754" s="71">
        <v>754</v>
      </c>
      <c r="B754" s="43"/>
      <c r="C754" s="97"/>
      <c r="D754" s="97"/>
      <c r="E754" s="97"/>
      <c r="F754" s="96"/>
      <c r="G754" s="96"/>
      <c r="H754" s="99"/>
      <c r="I754" s="99"/>
      <c r="J754" s="45"/>
      <c r="K754" s="46"/>
      <c r="L754" s="46"/>
      <c r="M754" s="46"/>
      <c r="N754" s="46"/>
      <c r="O754" s="46"/>
      <c r="P754" s="46"/>
      <c r="Q754" s="46"/>
      <c r="R754" s="46"/>
      <c r="S754" s="129"/>
      <c r="T754" s="46"/>
    </row>
    <row r="755" spans="1:20" ht="12.75">
      <c r="A755" s="71">
        <v>755</v>
      </c>
      <c r="B755" s="43"/>
      <c r="C755" s="97"/>
      <c r="D755" s="97"/>
      <c r="E755" s="97"/>
      <c r="F755" s="96"/>
      <c r="G755" s="96"/>
      <c r="H755" s="99"/>
      <c r="I755" s="99"/>
      <c r="J755" s="45"/>
      <c r="K755" s="46"/>
      <c r="L755" s="46"/>
      <c r="M755" s="46"/>
      <c r="N755" s="46"/>
      <c r="O755" s="46"/>
      <c r="P755" s="46"/>
      <c r="Q755" s="46"/>
      <c r="R755" s="46"/>
      <c r="S755" s="129"/>
      <c r="T755" s="46"/>
    </row>
    <row r="756" spans="1:20" ht="12.75">
      <c r="A756" s="71">
        <v>756</v>
      </c>
      <c r="B756" s="43"/>
      <c r="C756" s="97"/>
      <c r="D756" s="97"/>
      <c r="E756" s="97"/>
      <c r="F756" s="96"/>
      <c r="G756" s="96"/>
      <c r="H756" s="99"/>
      <c r="I756" s="99"/>
      <c r="J756" s="45"/>
      <c r="K756" s="46"/>
      <c r="L756" s="46"/>
      <c r="M756" s="46"/>
      <c r="N756" s="46"/>
      <c r="O756" s="46"/>
      <c r="P756" s="46"/>
      <c r="Q756" s="46"/>
      <c r="R756" s="46"/>
      <c r="S756" s="129"/>
      <c r="T756" s="46"/>
    </row>
    <row r="757" spans="1:20" ht="12.75">
      <c r="A757" s="71">
        <v>757</v>
      </c>
      <c r="B757" s="43"/>
      <c r="C757" s="97"/>
      <c r="D757" s="97"/>
      <c r="E757" s="97"/>
      <c r="F757" s="96"/>
      <c r="G757" s="96"/>
      <c r="H757" s="99"/>
      <c r="I757" s="99"/>
      <c r="J757" s="45"/>
      <c r="K757" s="46"/>
      <c r="L757" s="46"/>
      <c r="M757" s="46"/>
      <c r="N757" s="46"/>
      <c r="O757" s="46"/>
      <c r="P757" s="46"/>
      <c r="Q757" s="46"/>
      <c r="R757" s="46"/>
      <c r="S757" s="129"/>
      <c r="T757" s="46"/>
    </row>
    <row r="758" spans="1:20" ht="12.75">
      <c r="A758" s="71">
        <v>758</v>
      </c>
      <c r="B758" s="43"/>
      <c r="C758" s="97"/>
      <c r="D758" s="97"/>
      <c r="E758" s="97"/>
      <c r="F758" s="96"/>
      <c r="G758" s="96"/>
      <c r="H758" s="99"/>
      <c r="I758" s="99"/>
      <c r="J758" s="45"/>
      <c r="K758" s="46"/>
      <c r="L758" s="46"/>
      <c r="M758" s="46"/>
      <c r="N758" s="46"/>
      <c r="O758" s="46"/>
      <c r="P758" s="46"/>
      <c r="Q758" s="46"/>
      <c r="R758" s="46"/>
      <c r="S758" s="129"/>
      <c r="T758" s="46"/>
    </row>
    <row r="759" spans="1:20" ht="12.75">
      <c r="A759" s="71">
        <v>759</v>
      </c>
      <c r="B759" s="43"/>
      <c r="C759" s="97"/>
      <c r="D759" s="97"/>
      <c r="E759" s="97"/>
      <c r="F759" s="96"/>
      <c r="G759" s="96"/>
      <c r="H759" s="99"/>
      <c r="I759" s="99"/>
      <c r="J759" s="45"/>
      <c r="K759" s="46"/>
      <c r="L759" s="46"/>
      <c r="M759" s="46"/>
      <c r="N759" s="46"/>
      <c r="O759" s="46"/>
      <c r="P759" s="46"/>
      <c r="Q759" s="46"/>
      <c r="R759" s="46"/>
      <c r="S759" s="129"/>
      <c r="T759" s="46"/>
    </row>
    <row r="760" spans="1:20" ht="12.75">
      <c r="A760" s="71">
        <v>760</v>
      </c>
      <c r="B760" s="43"/>
      <c r="C760" s="97"/>
      <c r="D760" s="97"/>
      <c r="E760" s="97"/>
      <c r="F760" s="96"/>
      <c r="G760" s="96"/>
      <c r="H760" s="99"/>
      <c r="I760" s="99"/>
      <c r="J760" s="45"/>
      <c r="K760" s="46"/>
      <c r="L760" s="46"/>
      <c r="M760" s="46"/>
      <c r="N760" s="46"/>
      <c r="O760" s="46"/>
      <c r="P760" s="46"/>
      <c r="Q760" s="46"/>
      <c r="R760" s="46"/>
      <c r="S760" s="129"/>
      <c r="T760" s="46"/>
    </row>
    <row r="761" spans="1:20" ht="12.75">
      <c r="A761" s="71">
        <v>761</v>
      </c>
      <c r="B761" s="43"/>
      <c r="C761" s="97"/>
      <c r="D761" s="97"/>
      <c r="E761" s="97"/>
      <c r="F761" s="96"/>
      <c r="G761" s="96"/>
      <c r="H761" s="99"/>
      <c r="I761" s="99"/>
      <c r="J761" s="45"/>
      <c r="K761" s="46"/>
      <c r="L761" s="46"/>
      <c r="M761" s="46"/>
      <c r="N761" s="46"/>
      <c r="O761" s="46"/>
      <c r="P761" s="46"/>
      <c r="Q761" s="46"/>
      <c r="R761" s="46"/>
      <c r="S761" s="129"/>
      <c r="T761" s="46"/>
    </row>
    <row r="762" spans="1:20" ht="12.75">
      <c r="A762" s="71">
        <v>762</v>
      </c>
      <c r="B762" s="43"/>
      <c r="C762" s="97"/>
      <c r="D762" s="97"/>
      <c r="E762" s="97"/>
      <c r="F762" s="96"/>
      <c r="G762" s="96"/>
      <c r="H762" s="99"/>
      <c r="I762" s="99"/>
      <c r="J762" s="45"/>
      <c r="K762" s="46"/>
      <c r="L762" s="46"/>
      <c r="M762" s="46"/>
      <c r="N762" s="46"/>
      <c r="O762" s="46"/>
      <c r="P762" s="46"/>
      <c r="Q762" s="46"/>
      <c r="R762" s="46"/>
      <c r="S762" s="129"/>
      <c r="T762" s="46"/>
    </row>
    <row r="763" spans="1:20" ht="12.75">
      <c r="A763" s="71">
        <v>763</v>
      </c>
      <c r="B763" s="43"/>
      <c r="C763" s="97"/>
      <c r="D763" s="97"/>
      <c r="E763" s="97"/>
      <c r="F763" s="96"/>
      <c r="G763" s="96"/>
      <c r="H763" s="99"/>
      <c r="I763" s="99"/>
      <c r="J763" s="45"/>
      <c r="K763" s="46"/>
      <c r="L763" s="46"/>
      <c r="M763" s="46"/>
      <c r="N763" s="46"/>
      <c r="O763" s="46"/>
      <c r="P763" s="46"/>
      <c r="Q763" s="46"/>
      <c r="R763" s="46"/>
      <c r="S763" s="129"/>
      <c r="T763" s="46"/>
    </row>
    <row r="764" spans="1:20" ht="12.75">
      <c r="A764" s="71">
        <v>764</v>
      </c>
      <c r="B764" s="43"/>
      <c r="C764" s="97"/>
      <c r="D764" s="97"/>
      <c r="E764" s="97"/>
      <c r="F764" s="96"/>
      <c r="G764" s="96"/>
      <c r="H764" s="99"/>
      <c r="I764" s="99"/>
      <c r="J764" s="45"/>
      <c r="K764" s="46"/>
      <c r="L764" s="46"/>
      <c r="M764" s="46"/>
      <c r="N764" s="46"/>
      <c r="O764" s="46"/>
      <c r="P764" s="46"/>
      <c r="Q764" s="46"/>
      <c r="R764" s="46"/>
      <c r="S764" s="129"/>
      <c r="T764" s="46"/>
    </row>
    <row r="765" spans="1:20" ht="12.75">
      <c r="A765" s="71">
        <v>765</v>
      </c>
      <c r="B765" s="43"/>
      <c r="C765" s="97"/>
      <c r="D765" s="97"/>
      <c r="E765" s="97"/>
      <c r="F765" s="96"/>
      <c r="G765" s="96"/>
      <c r="H765" s="99"/>
      <c r="I765" s="99"/>
      <c r="J765" s="45"/>
      <c r="K765" s="46"/>
      <c r="L765" s="46"/>
      <c r="M765" s="46"/>
      <c r="N765" s="46"/>
      <c r="O765" s="46"/>
      <c r="P765" s="46"/>
      <c r="Q765" s="46"/>
      <c r="R765" s="46"/>
      <c r="S765" s="129"/>
      <c r="T765" s="46"/>
    </row>
    <row r="766" spans="1:20" ht="12.75">
      <c r="A766" s="71">
        <v>766</v>
      </c>
      <c r="B766" s="43"/>
      <c r="C766" s="97"/>
      <c r="D766" s="97"/>
      <c r="E766" s="97"/>
      <c r="F766" s="96"/>
      <c r="G766" s="96"/>
      <c r="H766" s="99"/>
      <c r="I766" s="99"/>
      <c r="J766" s="45"/>
      <c r="K766" s="46"/>
      <c r="L766" s="46"/>
      <c r="M766" s="46"/>
      <c r="N766" s="46"/>
      <c r="O766" s="46"/>
      <c r="P766" s="46"/>
      <c r="Q766" s="46"/>
      <c r="R766" s="46"/>
      <c r="S766" s="129"/>
      <c r="T766" s="46"/>
    </row>
    <row r="767" spans="1:20" ht="12.75">
      <c r="A767" s="71">
        <v>767</v>
      </c>
      <c r="B767" s="43"/>
      <c r="C767" s="97"/>
      <c r="D767" s="97"/>
      <c r="E767" s="97"/>
      <c r="F767" s="96"/>
      <c r="G767" s="96"/>
      <c r="H767" s="99"/>
      <c r="I767" s="99"/>
      <c r="J767" s="45"/>
      <c r="K767" s="99"/>
      <c r="L767" s="46"/>
      <c r="M767" s="46"/>
      <c r="N767" s="46"/>
      <c r="O767" s="46"/>
      <c r="P767" s="46"/>
      <c r="Q767" s="46"/>
      <c r="R767" s="46"/>
      <c r="S767" s="129"/>
      <c r="T767" s="46"/>
    </row>
    <row r="768" spans="1:20" ht="12.75">
      <c r="A768" s="71">
        <v>768</v>
      </c>
      <c r="B768" s="43"/>
      <c r="C768" s="97"/>
      <c r="D768" s="97"/>
      <c r="E768" s="97"/>
      <c r="F768" s="96"/>
      <c r="G768" s="96"/>
      <c r="H768" s="99"/>
      <c r="I768" s="99"/>
      <c r="J768" s="45"/>
      <c r="K768" s="46"/>
      <c r="L768" s="46"/>
      <c r="M768" s="46"/>
      <c r="N768" s="46"/>
      <c r="O768" s="46"/>
      <c r="P768" s="46"/>
      <c r="Q768" s="46"/>
      <c r="R768" s="46"/>
      <c r="S768" s="129"/>
      <c r="T768" s="46"/>
    </row>
    <row r="769" spans="1:20" ht="12.75">
      <c r="A769" s="71">
        <v>769</v>
      </c>
      <c r="B769" s="43"/>
      <c r="C769" s="97"/>
      <c r="D769" s="97"/>
      <c r="E769" s="97"/>
      <c r="F769" s="96"/>
      <c r="G769" s="96"/>
      <c r="H769" s="99"/>
      <c r="I769" s="99"/>
      <c r="J769" s="45"/>
      <c r="K769" s="46"/>
      <c r="L769" s="46"/>
      <c r="M769" s="46"/>
      <c r="N769" s="46"/>
      <c r="O769" s="46"/>
      <c r="P769" s="46"/>
      <c r="Q769" s="46"/>
      <c r="R769" s="46"/>
      <c r="S769" s="129"/>
      <c r="T769" s="46"/>
    </row>
    <row r="770" spans="1:20" ht="12.75">
      <c r="A770" s="71">
        <v>770</v>
      </c>
      <c r="B770" s="43"/>
      <c r="C770" s="97"/>
      <c r="D770" s="97"/>
      <c r="E770" s="97"/>
      <c r="F770" s="96"/>
      <c r="G770" s="96"/>
      <c r="H770" s="99"/>
      <c r="I770" s="99"/>
      <c r="J770" s="45"/>
      <c r="K770" s="46"/>
      <c r="L770" s="46"/>
      <c r="M770" s="46"/>
      <c r="N770" s="46"/>
      <c r="O770" s="46"/>
      <c r="P770" s="46"/>
      <c r="Q770" s="46"/>
      <c r="R770" s="46"/>
      <c r="S770" s="129"/>
      <c r="T770" s="46"/>
    </row>
    <row r="771" spans="1:20" ht="12.75">
      <c r="A771" s="71">
        <v>771</v>
      </c>
      <c r="B771" s="43"/>
      <c r="C771" s="97"/>
      <c r="D771" s="97"/>
      <c r="E771" s="97"/>
      <c r="F771" s="96"/>
      <c r="G771" s="96"/>
      <c r="H771" s="99"/>
      <c r="I771" s="99"/>
      <c r="J771" s="45"/>
      <c r="K771" s="46"/>
      <c r="L771" s="46"/>
      <c r="M771" s="46"/>
      <c r="N771" s="46"/>
      <c r="O771" s="46"/>
      <c r="P771" s="46"/>
      <c r="Q771" s="46"/>
      <c r="R771" s="46"/>
      <c r="S771" s="129"/>
      <c r="T771" s="46"/>
    </row>
    <row r="772" spans="1:20" ht="12.75">
      <c r="A772" s="71">
        <v>772</v>
      </c>
      <c r="B772" s="43"/>
      <c r="C772" s="97"/>
      <c r="D772" s="97"/>
      <c r="E772" s="97"/>
      <c r="F772" s="96"/>
      <c r="G772" s="96"/>
      <c r="H772" s="99"/>
      <c r="I772" s="99"/>
      <c r="J772" s="45"/>
      <c r="K772" s="46"/>
      <c r="L772" s="46"/>
      <c r="M772" s="46"/>
      <c r="N772" s="46"/>
      <c r="O772" s="46"/>
      <c r="P772" s="46"/>
      <c r="Q772" s="46"/>
      <c r="R772" s="46"/>
      <c r="S772" s="129"/>
      <c r="T772" s="46"/>
    </row>
    <row r="773" spans="1:20" ht="12.75">
      <c r="A773" s="71">
        <v>773</v>
      </c>
      <c r="B773" s="43"/>
      <c r="C773" s="97"/>
      <c r="D773" s="97"/>
      <c r="E773" s="97"/>
      <c r="F773" s="96"/>
      <c r="G773" s="96"/>
      <c r="H773" s="99"/>
      <c r="I773" s="99"/>
      <c r="J773" s="45"/>
      <c r="K773" s="46"/>
      <c r="L773" s="46"/>
      <c r="M773" s="46"/>
      <c r="N773" s="46"/>
      <c r="O773" s="46"/>
      <c r="P773" s="46"/>
      <c r="Q773" s="46"/>
      <c r="R773" s="46"/>
      <c r="S773" s="129"/>
      <c r="T773" s="46"/>
    </row>
    <row r="774" spans="1:20" ht="12.75">
      <c r="A774" s="71">
        <v>774</v>
      </c>
      <c r="B774" s="43"/>
      <c r="C774" s="97"/>
      <c r="D774" s="97"/>
      <c r="E774" s="97"/>
      <c r="F774" s="96"/>
      <c r="G774" s="96"/>
      <c r="H774" s="99"/>
      <c r="I774" s="99"/>
      <c r="J774" s="45"/>
      <c r="K774" s="46"/>
      <c r="L774" s="46"/>
      <c r="M774" s="46"/>
      <c r="N774" s="46"/>
      <c r="O774" s="46"/>
      <c r="P774" s="46"/>
      <c r="Q774" s="46"/>
      <c r="R774" s="46"/>
      <c r="S774" s="129"/>
      <c r="T774" s="46"/>
    </row>
    <row r="775" spans="1:20" ht="12.75">
      <c r="A775" s="71">
        <v>775</v>
      </c>
      <c r="B775" s="43"/>
      <c r="C775" s="97"/>
      <c r="D775" s="97"/>
      <c r="E775" s="97"/>
      <c r="F775" s="96"/>
      <c r="G775" s="96"/>
      <c r="H775" s="99"/>
      <c r="I775" s="99"/>
      <c r="J775" s="45"/>
      <c r="K775" s="46"/>
      <c r="L775" s="46"/>
      <c r="M775" s="46"/>
      <c r="N775" s="46"/>
      <c r="O775" s="46"/>
      <c r="P775" s="46"/>
      <c r="Q775" s="46"/>
      <c r="R775" s="46"/>
      <c r="S775" s="129"/>
      <c r="T775" s="46"/>
    </row>
    <row r="776" spans="1:20" ht="12.75">
      <c r="A776" s="71">
        <v>776</v>
      </c>
      <c r="B776" s="43"/>
      <c r="C776" s="97"/>
      <c r="D776" s="97"/>
      <c r="E776" s="97"/>
      <c r="F776" s="96"/>
      <c r="G776" s="96"/>
      <c r="H776" s="99"/>
      <c r="I776" s="99"/>
      <c r="J776" s="45"/>
      <c r="K776" s="99"/>
      <c r="L776" s="46"/>
      <c r="M776" s="46"/>
      <c r="N776" s="46"/>
      <c r="O776" s="46"/>
      <c r="P776" s="46"/>
      <c r="Q776" s="46"/>
      <c r="R776" s="46"/>
      <c r="S776" s="129"/>
      <c r="T776" s="46"/>
    </row>
    <row r="777" spans="1:20" ht="12.75">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c r="A778" s="71">
        <v>778</v>
      </c>
      <c r="B778" s="43"/>
      <c r="C778" s="97"/>
      <c r="D778" s="97"/>
      <c r="E778" s="97"/>
      <c r="F778" s="96"/>
      <c r="G778" s="96"/>
      <c r="H778" s="99"/>
      <c r="I778" s="99"/>
      <c r="J778" s="45"/>
      <c r="K778" s="46"/>
      <c r="L778" s="46"/>
      <c r="M778" s="46"/>
      <c r="N778" s="46"/>
      <c r="O778" s="46"/>
      <c r="P778" s="46"/>
      <c r="Q778" s="46"/>
      <c r="R778" s="46"/>
      <c r="S778" s="129"/>
      <c r="T778" s="46"/>
    </row>
    <row r="779" spans="1:20" ht="12.75">
      <c r="A779" s="71">
        <v>779</v>
      </c>
      <c r="B779" s="43"/>
      <c r="C779" s="97"/>
      <c r="D779" s="97"/>
      <c r="E779" s="97"/>
      <c r="F779" s="96"/>
      <c r="G779" s="96"/>
      <c r="H779" s="99"/>
      <c r="I779" s="99"/>
      <c r="J779" s="45"/>
      <c r="K779" s="46"/>
      <c r="L779" s="46"/>
      <c r="M779" s="46"/>
      <c r="N779" s="46"/>
      <c r="O779" s="46"/>
      <c r="P779" s="46"/>
      <c r="Q779" s="46"/>
      <c r="R779" s="46"/>
      <c r="S779" s="129"/>
      <c r="T779" s="46"/>
    </row>
    <row r="780" spans="1:20" ht="12.75">
      <c r="A780" s="71">
        <v>780</v>
      </c>
      <c r="B780" s="43"/>
      <c r="C780" s="97"/>
      <c r="D780" s="97"/>
      <c r="E780" s="97"/>
      <c r="F780" s="96"/>
      <c r="G780" s="96"/>
      <c r="H780" s="99"/>
      <c r="I780" s="99"/>
      <c r="J780" s="45"/>
      <c r="K780" s="46"/>
      <c r="L780" s="46"/>
      <c r="M780" s="46"/>
      <c r="N780" s="46"/>
      <c r="O780" s="46"/>
      <c r="P780" s="46"/>
      <c r="Q780" s="46"/>
      <c r="R780" s="46"/>
      <c r="S780" s="129"/>
      <c r="T780" s="46"/>
    </row>
    <row r="781" spans="1:20" ht="12.75">
      <c r="A781" s="71">
        <v>781</v>
      </c>
      <c r="B781" s="43"/>
      <c r="C781" s="97"/>
      <c r="D781" s="97"/>
      <c r="E781" s="97"/>
      <c r="F781" s="96"/>
      <c r="G781" s="96"/>
      <c r="H781" s="99"/>
      <c r="I781" s="99"/>
      <c r="J781" s="45"/>
      <c r="K781" s="46"/>
      <c r="L781" s="46"/>
      <c r="M781" s="46"/>
      <c r="N781" s="46"/>
      <c r="O781" s="46"/>
      <c r="P781" s="46"/>
      <c r="Q781" s="46"/>
      <c r="R781" s="46"/>
      <c r="S781" s="129"/>
      <c r="T781" s="46"/>
    </row>
    <row r="782" spans="1:20" ht="12.75">
      <c r="A782" s="71">
        <v>782</v>
      </c>
      <c r="B782" s="43"/>
      <c r="C782" s="97"/>
      <c r="D782" s="97"/>
      <c r="E782" s="97"/>
      <c r="F782" s="96"/>
      <c r="G782" s="96"/>
      <c r="H782" s="99"/>
      <c r="I782" s="99"/>
      <c r="J782" s="45"/>
      <c r="K782" s="46"/>
      <c r="L782" s="46"/>
      <c r="M782" s="46"/>
      <c r="N782" s="46"/>
      <c r="O782" s="46"/>
      <c r="P782" s="46"/>
      <c r="Q782" s="46"/>
      <c r="R782" s="46"/>
      <c r="S782" s="129"/>
      <c r="T782" s="46"/>
    </row>
    <row r="783" spans="1:20" ht="12.75">
      <c r="A783" s="71">
        <v>783</v>
      </c>
      <c r="B783" s="43"/>
      <c r="C783" s="97"/>
      <c r="D783" s="97"/>
      <c r="E783" s="97"/>
      <c r="F783" s="96"/>
      <c r="G783" s="96"/>
      <c r="H783" s="99"/>
      <c r="I783" s="99"/>
      <c r="J783" s="45"/>
      <c r="K783" s="46"/>
      <c r="L783" s="46"/>
      <c r="M783" s="46"/>
      <c r="N783" s="46"/>
      <c r="O783" s="46"/>
      <c r="P783" s="46"/>
      <c r="Q783" s="46"/>
      <c r="R783" s="46"/>
      <c r="S783" s="129"/>
      <c r="T783" s="46"/>
    </row>
    <row r="784" spans="1:20" ht="12.75">
      <c r="A784" s="71">
        <v>784</v>
      </c>
      <c r="B784" s="43"/>
      <c r="C784" s="97"/>
      <c r="D784" s="97"/>
      <c r="E784" s="97"/>
      <c r="F784" s="96"/>
      <c r="G784" s="96"/>
      <c r="H784" s="99"/>
      <c r="I784" s="99"/>
      <c r="J784" s="45"/>
      <c r="K784" s="46"/>
      <c r="L784" s="46"/>
      <c r="M784" s="46"/>
      <c r="N784" s="46"/>
      <c r="O784" s="46"/>
      <c r="P784" s="46"/>
      <c r="Q784" s="46"/>
      <c r="R784" s="46"/>
      <c r="S784" s="129"/>
      <c r="T784" s="46"/>
    </row>
    <row r="785" spans="1:20" ht="12.75">
      <c r="A785" s="71">
        <v>785</v>
      </c>
      <c r="B785" s="43"/>
      <c r="C785" s="97"/>
      <c r="D785" s="97"/>
      <c r="E785" s="97"/>
      <c r="F785" s="96"/>
      <c r="G785" s="96"/>
      <c r="H785" s="99"/>
      <c r="I785" s="99"/>
      <c r="J785" s="45"/>
      <c r="K785" s="46"/>
      <c r="L785" s="46"/>
      <c r="M785" s="46"/>
      <c r="N785" s="46"/>
      <c r="O785" s="46"/>
      <c r="P785" s="46"/>
      <c r="Q785" s="46"/>
      <c r="R785" s="46"/>
      <c r="S785" s="129"/>
      <c r="T785" s="46"/>
    </row>
    <row r="786" spans="1:20" ht="12.75">
      <c r="A786" s="71">
        <v>786</v>
      </c>
      <c r="B786" s="43"/>
      <c r="C786" s="97"/>
      <c r="D786" s="97"/>
      <c r="E786" s="97"/>
      <c r="F786" s="96"/>
      <c r="G786" s="96"/>
      <c r="H786" s="99"/>
      <c r="I786" s="99"/>
      <c r="J786" s="45"/>
      <c r="K786" s="46"/>
      <c r="L786" s="46"/>
      <c r="M786" s="46"/>
      <c r="N786" s="46"/>
      <c r="O786" s="46"/>
      <c r="P786" s="46"/>
      <c r="Q786" s="46"/>
      <c r="R786" s="46"/>
      <c r="S786" s="129"/>
      <c r="T786" s="46"/>
    </row>
    <row r="787" spans="1:20" ht="12.75">
      <c r="A787" s="71">
        <v>787</v>
      </c>
      <c r="B787" s="43"/>
      <c r="C787" s="97"/>
      <c r="D787" s="97"/>
      <c r="E787" s="97"/>
      <c r="F787" s="96"/>
      <c r="G787" s="96"/>
      <c r="H787" s="99"/>
      <c r="I787" s="99"/>
      <c r="J787" s="45"/>
      <c r="K787" s="46"/>
      <c r="L787" s="46"/>
      <c r="M787" s="46"/>
      <c r="N787" s="46"/>
      <c r="O787" s="46"/>
      <c r="P787" s="46"/>
      <c r="Q787" s="46"/>
      <c r="R787" s="46"/>
      <c r="S787" s="129"/>
      <c r="T787" s="46"/>
    </row>
    <row r="788" spans="1:20" ht="12.75">
      <c r="A788" s="71">
        <v>788</v>
      </c>
      <c r="B788" s="43"/>
      <c r="C788" s="97"/>
      <c r="D788" s="97"/>
      <c r="E788" s="97"/>
      <c r="F788" s="96"/>
      <c r="G788" s="96"/>
      <c r="H788" s="99"/>
      <c r="I788" s="99"/>
      <c r="J788" s="45"/>
      <c r="K788" s="46"/>
      <c r="L788" s="46"/>
      <c r="M788" s="46"/>
      <c r="N788" s="46"/>
      <c r="O788" s="46"/>
      <c r="P788" s="46"/>
      <c r="Q788" s="46"/>
      <c r="R788" s="46"/>
      <c r="S788" s="129"/>
      <c r="T788" s="46"/>
    </row>
    <row r="789" spans="1:20" ht="12.75">
      <c r="A789" s="71">
        <v>789</v>
      </c>
      <c r="B789" s="43"/>
      <c r="C789" s="97"/>
      <c r="D789" s="97"/>
      <c r="E789" s="97"/>
      <c r="F789" s="96"/>
      <c r="G789" s="96"/>
      <c r="H789" s="99"/>
      <c r="I789" s="99"/>
      <c r="J789" s="45"/>
      <c r="K789" s="46"/>
      <c r="L789" s="46"/>
      <c r="M789" s="46"/>
      <c r="N789" s="46"/>
      <c r="O789" s="46"/>
      <c r="P789" s="46"/>
      <c r="Q789" s="46"/>
      <c r="R789" s="46"/>
      <c r="S789" s="129"/>
      <c r="T789" s="46"/>
    </row>
    <row r="790" spans="1:20" ht="12.75">
      <c r="A790" s="71">
        <v>790</v>
      </c>
      <c r="B790" s="43"/>
      <c r="C790" s="97"/>
      <c r="D790" s="97"/>
      <c r="E790" s="97"/>
      <c r="F790" s="96"/>
      <c r="G790" s="96"/>
      <c r="H790" s="99"/>
      <c r="I790" s="99"/>
      <c r="J790" s="45"/>
      <c r="K790" s="46"/>
      <c r="L790" s="46"/>
      <c r="M790" s="46"/>
      <c r="N790" s="46"/>
      <c r="O790" s="46"/>
      <c r="P790" s="46"/>
      <c r="Q790" s="46"/>
      <c r="R790" s="46"/>
      <c r="S790" s="129"/>
      <c r="T790" s="46"/>
    </row>
    <row r="791" spans="1:20" ht="12.75">
      <c r="A791" s="71">
        <v>791</v>
      </c>
      <c r="B791" s="43"/>
      <c r="C791" s="97"/>
      <c r="D791" s="97"/>
      <c r="E791" s="97"/>
      <c r="F791" s="96"/>
      <c r="G791" s="96"/>
      <c r="H791" s="99"/>
      <c r="I791" s="99"/>
      <c r="J791" s="45"/>
      <c r="K791" s="46"/>
      <c r="L791" s="46"/>
      <c r="M791" s="46"/>
      <c r="N791" s="46"/>
      <c r="O791" s="46"/>
      <c r="P791" s="46"/>
      <c r="Q791" s="46"/>
      <c r="R791" s="46"/>
      <c r="S791" s="129"/>
      <c r="T791" s="46"/>
    </row>
    <row r="792" spans="1:20" ht="12.75">
      <c r="A792" s="71">
        <v>792</v>
      </c>
      <c r="B792" s="43"/>
      <c r="C792" s="97"/>
      <c r="D792" s="97"/>
      <c r="E792" s="97"/>
      <c r="F792" s="96"/>
      <c r="G792" s="96"/>
      <c r="H792" s="99"/>
      <c r="I792" s="99"/>
      <c r="J792" s="45"/>
      <c r="K792" s="46"/>
      <c r="L792" s="46"/>
      <c r="M792" s="46"/>
      <c r="N792" s="46"/>
      <c r="O792" s="46"/>
      <c r="P792" s="46"/>
      <c r="Q792" s="46"/>
      <c r="R792" s="46"/>
      <c r="S792" s="129"/>
      <c r="T792" s="46"/>
    </row>
    <row r="793" spans="1:20" ht="12.75">
      <c r="A793" s="71">
        <v>793</v>
      </c>
      <c r="B793" s="43"/>
      <c r="C793" s="97"/>
      <c r="D793" s="97"/>
      <c r="E793" s="97"/>
      <c r="F793" s="96"/>
      <c r="G793" s="96"/>
      <c r="H793" s="99"/>
      <c r="I793" s="99"/>
      <c r="J793" s="45"/>
      <c r="K793" s="46"/>
      <c r="L793" s="46"/>
      <c r="M793" s="46"/>
      <c r="N793" s="46"/>
      <c r="O793" s="46"/>
      <c r="P793" s="46"/>
      <c r="Q793" s="46"/>
      <c r="R793" s="46"/>
      <c r="S793" s="129"/>
      <c r="T793" s="46"/>
    </row>
    <row r="794" spans="1:20" ht="12.75">
      <c r="A794" s="71">
        <v>794</v>
      </c>
      <c r="B794" s="43"/>
      <c r="C794" s="97"/>
      <c r="D794" s="97"/>
      <c r="E794" s="97"/>
      <c r="F794" s="96"/>
      <c r="G794" s="96"/>
      <c r="H794" s="99"/>
      <c r="I794" s="99"/>
      <c r="J794" s="45"/>
      <c r="K794" s="46"/>
      <c r="L794" s="46"/>
      <c r="M794" s="46"/>
      <c r="N794" s="46"/>
      <c r="O794" s="46"/>
      <c r="P794" s="46"/>
      <c r="Q794" s="46"/>
      <c r="R794" s="46"/>
      <c r="S794" s="129"/>
      <c r="T794" s="46"/>
    </row>
    <row r="795" spans="1:20" ht="12.75">
      <c r="A795" s="71">
        <v>795</v>
      </c>
      <c r="B795" s="43"/>
      <c r="C795" s="97"/>
      <c r="D795" s="97"/>
      <c r="E795" s="97"/>
      <c r="F795" s="96"/>
      <c r="G795" s="96"/>
      <c r="H795" s="99"/>
      <c r="I795" s="99"/>
      <c r="J795" s="45"/>
      <c r="K795" s="46"/>
      <c r="L795" s="46"/>
      <c r="M795" s="46"/>
      <c r="N795" s="46"/>
      <c r="O795" s="46"/>
      <c r="P795" s="46"/>
      <c r="Q795" s="46"/>
      <c r="R795" s="46"/>
      <c r="S795" s="129"/>
      <c r="T795" s="46"/>
    </row>
    <row r="796" spans="1:20" ht="12.75">
      <c r="A796" s="71">
        <v>796</v>
      </c>
      <c r="B796" s="43"/>
      <c r="C796" s="97"/>
      <c r="D796" s="97"/>
      <c r="E796" s="97"/>
      <c r="F796" s="96"/>
      <c r="G796" s="96"/>
      <c r="H796" s="99"/>
      <c r="I796" s="99"/>
      <c r="J796" s="45"/>
      <c r="K796" s="46"/>
      <c r="L796" s="46"/>
      <c r="M796" s="46"/>
      <c r="N796" s="46"/>
      <c r="O796" s="46"/>
      <c r="P796" s="46"/>
      <c r="Q796" s="46"/>
      <c r="R796" s="46"/>
      <c r="S796" s="129"/>
      <c r="T796" s="46"/>
    </row>
    <row r="797" spans="1:20" ht="12.75">
      <c r="A797" s="71">
        <v>797</v>
      </c>
      <c r="B797" s="43"/>
      <c r="C797" s="97"/>
      <c r="D797" s="97"/>
      <c r="E797" s="97"/>
      <c r="F797" s="96"/>
      <c r="G797" s="96"/>
      <c r="H797" s="99"/>
      <c r="I797" s="99"/>
      <c r="J797" s="45"/>
      <c r="K797" s="46"/>
      <c r="L797" s="46"/>
      <c r="M797" s="46"/>
      <c r="N797" s="46"/>
      <c r="O797" s="46"/>
      <c r="P797" s="46"/>
      <c r="Q797" s="46"/>
      <c r="R797" s="46"/>
      <c r="S797" s="129"/>
      <c r="T797" s="46"/>
    </row>
    <row r="798" spans="1:20" ht="12.75">
      <c r="A798" s="71">
        <v>798</v>
      </c>
      <c r="B798" s="43"/>
      <c r="C798" s="97"/>
      <c r="D798" s="97"/>
      <c r="E798" s="97"/>
      <c r="F798" s="96"/>
      <c r="G798" s="96"/>
      <c r="H798" s="99"/>
      <c r="I798" s="99"/>
      <c r="J798" s="45"/>
      <c r="K798" s="46"/>
      <c r="L798" s="46"/>
      <c r="M798" s="46"/>
      <c r="N798" s="46"/>
      <c r="O798" s="46"/>
      <c r="P798" s="46"/>
      <c r="Q798" s="46"/>
      <c r="R798" s="46"/>
      <c r="S798" s="129"/>
      <c r="T798" s="46"/>
    </row>
    <row r="799" spans="1:20" ht="12.75">
      <c r="A799" s="71">
        <v>799</v>
      </c>
      <c r="B799" s="43"/>
      <c r="C799" s="97"/>
      <c r="D799" s="97"/>
      <c r="E799" s="97"/>
      <c r="F799" s="96"/>
      <c r="G799" s="96"/>
      <c r="H799" s="99"/>
      <c r="I799" s="99"/>
      <c r="J799" s="45"/>
      <c r="K799" s="46"/>
      <c r="L799" s="46"/>
      <c r="M799" s="46"/>
      <c r="N799" s="46"/>
      <c r="O799" s="46"/>
      <c r="P799" s="46"/>
      <c r="Q799" s="46"/>
      <c r="R799" s="46"/>
      <c r="S799" s="129"/>
      <c r="T799" s="46"/>
    </row>
    <row r="800" spans="1:20" ht="12.75">
      <c r="A800" s="71">
        <v>800</v>
      </c>
      <c r="B800" s="43"/>
      <c r="C800" s="97"/>
      <c r="D800" s="97"/>
      <c r="E800" s="97"/>
      <c r="F800" s="96"/>
      <c r="G800" s="96"/>
      <c r="H800" s="99"/>
      <c r="I800" s="99"/>
      <c r="J800" s="45"/>
      <c r="K800" s="46"/>
      <c r="L800" s="46"/>
      <c r="M800" s="46"/>
      <c r="N800" s="46"/>
      <c r="O800" s="46"/>
      <c r="P800" s="46"/>
      <c r="Q800" s="46"/>
      <c r="R800" s="46"/>
      <c r="S800" s="129"/>
      <c r="T800" s="46"/>
    </row>
    <row r="801" spans="1:20" ht="12.75">
      <c r="A801" s="71">
        <v>801</v>
      </c>
      <c r="B801" s="43"/>
      <c r="C801" s="97"/>
      <c r="D801" s="97"/>
      <c r="E801" s="97"/>
      <c r="F801" s="96"/>
      <c r="G801" s="96"/>
      <c r="H801" s="99"/>
      <c r="I801" s="99"/>
      <c r="J801" s="45"/>
      <c r="K801" s="46"/>
      <c r="L801" s="46"/>
      <c r="M801" s="46"/>
      <c r="N801" s="46"/>
      <c r="O801" s="46"/>
      <c r="P801" s="46"/>
      <c r="Q801" s="46"/>
      <c r="R801" s="46"/>
      <c r="S801" s="129"/>
      <c r="T801" s="46"/>
    </row>
    <row r="802" spans="1:20" ht="12.75">
      <c r="A802" s="71">
        <v>802</v>
      </c>
      <c r="B802" s="43"/>
      <c r="C802" s="97"/>
      <c r="D802" s="97"/>
      <c r="E802" s="97"/>
      <c r="F802" s="96"/>
      <c r="G802" s="96"/>
      <c r="H802" s="99"/>
      <c r="I802" s="99"/>
      <c r="J802" s="45"/>
      <c r="K802" s="46"/>
      <c r="L802" s="46"/>
      <c r="M802" s="46"/>
      <c r="N802" s="46"/>
      <c r="O802" s="46"/>
      <c r="P802" s="46"/>
      <c r="Q802" s="46"/>
      <c r="R802" s="46"/>
      <c r="S802" s="129"/>
      <c r="T802" s="46"/>
    </row>
    <row r="803" spans="1:20" ht="12.75">
      <c r="A803" s="71">
        <v>803</v>
      </c>
      <c r="B803" s="43"/>
      <c r="C803" s="97"/>
      <c r="D803" s="97"/>
      <c r="E803" s="97"/>
      <c r="F803" s="96"/>
      <c r="G803" s="96"/>
      <c r="H803" s="99"/>
      <c r="I803" s="99"/>
      <c r="J803" s="45"/>
      <c r="K803" s="46"/>
      <c r="L803" s="46"/>
      <c r="M803" s="46"/>
      <c r="N803" s="46"/>
      <c r="O803" s="46"/>
      <c r="P803" s="46"/>
      <c r="Q803" s="46"/>
      <c r="R803" s="46"/>
      <c r="S803" s="129"/>
      <c r="T803" s="46"/>
    </row>
    <row r="804" spans="1:20" ht="12.75">
      <c r="A804" s="71">
        <v>804</v>
      </c>
      <c r="B804" s="43"/>
      <c r="C804" s="97"/>
      <c r="D804" s="97"/>
      <c r="E804" s="97"/>
      <c r="F804" s="96"/>
      <c r="G804" s="96"/>
      <c r="H804" s="99"/>
      <c r="I804" s="99"/>
      <c r="J804" s="45"/>
      <c r="K804" s="46"/>
      <c r="L804" s="46"/>
      <c r="M804" s="46"/>
      <c r="N804" s="46"/>
      <c r="O804" s="46"/>
      <c r="P804" s="46"/>
      <c r="Q804" s="46"/>
      <c r="R804" s="46"/>
      <c r="S804" s="129"/>
      <c r="T804" s="46"/>
    </row>
    <row r="805" spans="1:20" ht="12.75">
      <c r="A805" s="71">
        <v>805</v>
      </c>
      <c r="B805" s="43"/>
      <c r="C805" s="97"/>
      <c r="D805" s="97"/>
      <c r="E805" s="97"/>
      <c r="F805" s="96"/>
      <c r="G805" s="96"/>
      <c r="H805" s="99"/>
      <c r="I805" s="99"/>
      <c r="J805" s="45"/>
      <c r="K805" s="46"/>
      <c r="L805" s="46"/>
      <c r="M805" s="46"/>
      <c r="N805" s="46"/>
      <c r="O805" s="46"/>
      <c r="P805" s="46"/>
      <c r="Q805" s="46"/>
      <c r="R805" s="46"/>
      <c r="S805" s="129"/>
      <c r="T805" s="46"/>
    </row>
    <row r="806" spans="1:20" ht="12.75">
      <c r="A806" s="71">
        <v>806</v>
      </c>
      <c r="B806" s="43"/>
      <c r="C806" s="97"/>
      <c r="D806" s="97"/>
      <c r="E806" s="97"/>
      <c r="F806" s="96"/>
      <c r="G806" s="96"/>
      <c r="H806" s="99"/>
      <c r="I806" s="99"/>
      <c r="J806" s="45"/>
      <c r="K806" s="46"/>
      <c r="L806" s="46"/>
      <c r="M806" s="46"/>
      <c r="N806" s="46"/>
      <c r="O806" s="46"/>
      <c r="P806" s="46"/>
      <c r="Q806" s="46"/>
      <c r="R806" s="46"/>
      <c r="S806" s="129"/>
      <c r="T806" s="46"/>
    </row>
    <row r="807" spans="1:20" ht="12.75">
      <c r="A807" s="71">
        <v>807</v>
      </c>
      <c r="B807" s="43"/>
      <c r="C807" s="97"/>
      <c r="D807" s="97"/>
      <c r="E807" s="97"/>
      <c r="F807" s="96"/>
      <c r="G807" s="96"/>
      <c r="H807" s="99"/>
      <c r="I807" s="99"/>
      <c r="J807" s="45"/>
      <c r="K807" s="46"/>
      <c r="L807" s="46"/>
      <c r="M807" s="46"/>
      <c r="N807" s="46"/>
      <c r="O807" s="46"/>
      <c r="P807" s="46"/>
      <c r="Q807" s="46"/>
      <c r="R807" s="46"/>
      <c r="S807" s="129"/>
      <c r="T807" s="46"/>
    </row>
    <row r="808" spans="1:20" ht="12.75">
      <c r="A808" s="71">
        <v>808</v>
      </c>
      <c r="B808" s="43"/>
      <c r="C808" s="97"/>
      <c r="D808" s="97"/>
      <c r="E808" s="97"/>
      <c r="F808" s="96"/>
      <c r="G808" s="96"/>
      <c r="H808" s="99"/>
      <c r="I808" s="99"/>
      <c r="J808" s="45"/>
      <c r="K808" s="46"/>
      <c r="L808" s="46"/>
      <c r="M808" s="46"/>
      <c r="N808" s="46"/>
      <c r="O808" s="46"/>
      <c r="P808" s="46"/>
      <c r="Q808" s="46"/>
      <c r="R808" s="46"/>
      <c r="S808" s="129"/>
      <c r="T808" s="46"/>
    </row>
    <row r="809" spans="1:20" ht="12.75">
      <c r="A809" s="71">
        <v>809</v>
      </c>
      <c r="B809" s="43"/>
      <c r="C809" s="97"/>
      <c r="D809" s="97"/>
      <c r="E809" s="97"/>
      <c r="F809" s="96"/>
      <c r="G809" s="96"/>
      <c r="H809" s="99"/>
      <c r="I809" s="99"/>
      <c r="J809" s="45"/>
      <c r="K809" s="46"/>
      <c r="L809" s="46"/>
      <c r="M809" s="46"/>
      <c r="N809" s="46"/>
      <c r="O809" s="46"/>
      <c r="P809" s="46"/>
      <c r="Q809" s="46"/>
      <c r="R809" s="46"/>
      <c r="S809" s="129"/>
      <c r="T809" s="46"/>
    </row>
    <row r="810" spans="1:20" ht="12.75">
      <c r="A810" s="71">
        <v>810</v>
      </c>
      <c r="B810" s="43"/>
      <c r="C810" s="97"/>
      <c r="D810" s="97"/>
      <c r="E810" s="97"/>
      <c r="F810" s="96"/>
      <c r="G810" s="96"/>
      <c r="H810" s="99"/>
      <c r="I810" s="99"/>
      <c r="J810" s="45"/>
      <c r="K810" s="46"/>
      <c r="L810" s="46"/>
      <c r="M810" s="46"/>
      <c r="N810" s="46"/>
      <c r="O810" s="46"/>
      <c r="P810" s="46"/>
      <c r="Q810" s="46"/>
      <c r="R810" s="46"/>
      <c r="S810" s="129"/>
      <c r="T810" s="46"/>
    </row>
    <row r="811" spans="1:20" ht="12.75">
      <c r="A811" s="71">
        <v>811</v>
      </c>
      <c r="B811" s="43"/>
      <c r="C811" s="97"/>
      <c r="D811" s="97"/>
      <c r="E811" s="97"/>
      <c r="F811" s="96"/>
      <c r="G811" s="96"/>
      <c r="H811" s="99"/>
      <c r="I811" s="99"/>
      <c r="J811" s="45"/>
      <c r="K811" s="46"/>
      <c r="L811" s="46"/>
      <c r="M811" s="46"/>
      <c r="N811" s="46"/>
      <c r="O811" s="46"/>
      <c r="P811" s="46"/>
      <c r="Q811" s="46"/>
      <c r="R811" s="46"/>
      <c r="S811" s="129"/>
      <c r="T811" s="46"/>
    </row>
    <row r="812" spans="1:20" ht="12.75">
      <c r="A812" s="71">
        <v>812</v>
      </c>
      <c r="B812" s="43"/>
      <c r="C812" s="97"/>
      <c r="D812" s="97"/>
      <c r="E812" s="97"/>
      <c r="F812" s="96"/>
      <c r="G812" s="96"/>
      <c r="H812" s="99"/>
      <c r="I812" s="99"/>
      <c r="J812" s="45"/>
      <c r="K812" s="46"/>
      <c r="L812" s="46"/>
      <c r="M812" s="46"/>
      <c r="N812" s="46"/>
      <c r="O812" s="46"/>
      <c r="P812" s="46"/>
      <c r="Q812" s="46"/>
      <c r="R812" s="46"/>
      <c r="S812" s="129"/>
      <c r="T812" s="46"/>
    </row>
    <row r="813" spans="1:20" ht="12.75">
      <c r="A813" s="71">
        <v>813</v>
      </c>
      <c r="B813" s="43"/>
      <c r="C813" s="97"/>
      <c r="D813" s="97"/>
      <c r="E813" s="97"/>
      <c r="F813" s="96"/>
      <c r="G813" s="96"/>
      <c r="H813" s="99"/>
      <c r="I813" s="99"/>
      <c r="J813" s="45"/>
      <c r="K813" s="46"/>
      <c r="L813" s="46"/>
      <c r="M813" s="46"/>
      <c r="N813" s="46"/>
      <c r="O813" s="46"/>
      <c r="P813" s="46"/>
      <c r="Q813" s="46"/>
      <c r="R813" s="46"/>
      <c r="S813" s="129"/>
      <c r="T813" s="46"/>
    </row>
    <row r="814" spans="1:20" ht="12.75">
      <c r="A814" s="71">
        <v>814</v>
      </c>
      <c r="B814" s="43"/>
      <c r="C814" s="97"/>
      <c r="D814" s="97"/>
      <c r="E814" s="97"/>
      <c r="F814" s="96"/>
      <c r="G814" s="96"/>
      <c r="H814" s="99"/>
      <c r="I814" s="99"/>
      <c r="J814" s="45"/>
      <c r="K814" s="46"/>
      <c r="L814" s="46"/>
      <c r="M814" s="46"/>
      <c r="N814" s="46"/>
      <c r="O814" s="46"/>
      <c r="P814" s="46"/>
      <c r="Q814" s="46"/>
      <c r="R814" s="46"/>
      <c r="S814" s="129"/>
      <c r="T814" s="46"/>
    </row>
    <row r="815" spans="1:20" ht="12.75">
      <c r="A815" s="71">
        <v>815</v>
      </c>
      <c r="B815" s="43"/>
      <c r="C815" s="97"/>
      <c r="D815" s="97"/>
      <c r="E815" s="97"/>
      <c r="F815" s="96"/>
      <c r="G815" s="96"/>
      <c r="H815" s="99"/>
      <c r="I815" s="99"/>
      <c r="J815" s="45"/>
      <c r="K815" s="46"/>
      <c r="L815" s="46"/>
      <c r="M815" s="46"/>
      <c r="N815" s="46"/>
      <c r="O815" s="46"/>
      <c r="P815" s="46"/>
      <c r="Q815" s="46"/>
      <c r="R815" s="46"/>
      <c r="S815" s="129"/>
      <c r="T815" s="46"/>
    </row>
    <row r="816" spans="1:20" ht="12.75">
      <c r="A816" s="71">
        <v>816</v>
      </c>
      <c r="B816" s="43"/>
      <c r="C816" s="97"/>
      <c r="D816" s="97"/>
      <c r="E816" s="97"/>
      <c r="F816" s="96"/>
      <c r="G816" s="96"/>
      <c r="H816" s="99"/>
      <c r="I816" s="99"/>
      <c r="J816" s="45"/>
      <c r="K816" s="46"/>
      <c r="L816" s="46"/>
      <c r="M816" s="46"/>
      <c r="N816" s="46"/>
      <c r="O816" s="46"/>
      <c r="P816" s="46"/>
      <c r="Q816" s="46"/>
      <c r="R816" s="46"/>
      <c r="S816" s="129"/>
      <c r="T816" s="46"/>
    </row>
    <row r="817" spans="1:20" ht="12.75">
      <c r="A817" s="71">
        <v>817</v>
      </c>
      <c r="B817" s="43"/>
      <c r="C817" s="97"/>
      <c r="D817" s="97"/>
      <c r="E817" s="97"/>
      <c r="F817" s="96"/>
      <c r="G817" s="96"/>
      <c r="H817" s="99"/>
      <c r="I817" s="99"/>
      <c r="J817" s="45"/>
      <c r="K817" s="46"/>
      <c r="L817" s="46"/>
      <c r="M817" s="46"/>
      <c r="N817" s="46"/>
      <c r="O817" s="46"/>
      <c r="P817" s="46"/>
      <c r="Q817" s="46"/>
      <c r="R817" s="46"/>
      <c r="S817" s="129"/>
      <c r="T817" s="46"/>
    </row>
    <row r="818" spans="1:20" ht="12.75">
      <c r="A818" s="71">
        <v>818</v>
      </c>
      <c r="B818" s="43"/>
      <c r="C818" s="97"/>
      <c r="D818" s="97"/>
      <c r="E818" s="97"/>
      <c r="F818" s="96"/>
      <c r="G818" s="96"/>
      <c r="H818" s="99"/>
      <c r="I818" s="99"/>
      <c r="J818" s="45"/>
      <c r="K818" s="46"/>
      <c r="L818" s="46"/>
      <c r="M818" s="46"/>
      <c r="N818" s="46"/>
      <c r="O818" s="46"/>
      <c r="P818" s="46"/>
      <c r="Q818" s="46"/>
      <c r="R818" s="46"/>
      <c r="S818" s="129"/>
      <c r="T818" s="46"/>
    </row>
    <row r="819" spans="1:20" ht="12.75">
      <c r="A819" s="71">
        <v>819</v>
      </c>
      <c r="B819" s="43"/>
      <c r="C819" s="97"/>
      <c r="D819" s="97"/>
      <c r="E819" s="97"/>
      <c r="F819" s="96"/>
      <c r="G819" s="96"/>
      <c r="H819" s="99"/>
      <c r="I819" s="99"/>
      <c r="J819" s="45"/>
      <c r="K819" s="46"/>
      <c r="L819" s="46"/>
      <c r="M819" s="46"/>
      <c r="N819" s="46"/>
      <c r="O819" s="46"/>
      <c r="P819" s="46"/>
      <c r="Q819" s="46"/>
      <c r="R819" s="46"/>
      <c r="S819" s="129"/>
      <c r="T819" s="46"/>
    </row>
    <row r="820" spans="1:20" ht="12.75">
      <c r="A820" s="71">
        <v>820</v>
      </c>
      <c r="B820" s="43"/>
      <c r="C820" s="97"/>
      <c r="D820" s="97"/>
      <c r="E820" s="97"/>
      <c r="F820" s="96"/>
      <c r="G820" s="96"/>
      <c r="H820" s="99"/>
      <c r="I820" s="99"/>
      <c r="J820" s="45"/>
      <c r="K820" s="46"/>
      <c r="L820" s="46"/>
      <c r="M820" s="46"/>
      <c r="N820" s="46"/>
      <c r="O820" s="46"/>
      <c r="P820" s="46"/>
      <c r="Q820" s="46"/>
      <c r="R820" s="46"/>
      <c r="S820" s="129"/>
      <c r="T820" s="46"/>
    </row>
    <row r="821" spans="1:20" ht="12.75">
      <c r="A821" s="71">
        <v>821</v>
      </c>
      <c r="B821" s="43"/>
      <c r="C821" s="97"/>
      <c r="D821" s="97"/>
      <c r="E821" s="97"/>
      <c r="F821" s="96"/>
      <c r="G821" s="96"/>
      <c r="H821" s="99"/>
      <c r="I821" s="99"/>
      <c r="J821" s="45"/>
      <c r="K821" s="46"/>
      <c r="L821" s="46"/>
      <c r="M821" s="46"/>
      <c r="N821" s="46"/>
      <c r="O821" s="46"/>
      <c r="P821" s="46"/>
      <c r="Q821" s="46"/>
      <c r="R821" s="46"/>
      <c r="S821" s="129"/>
      <c r="T821" s="46"/>
    </row>
    <row r="822" spans="1:20" ht="12.75">
      <c r="A822" s="71">
        <v>822</v>
      </c>
      <c r="B822" s="43"/>
      <c r="C822" s="97"/>
      <c r="D822" s="97"/>
      <c r="E822" s="97"/>
      <c r="F822" s="96"/>
      <c r="G822" s="96"/>
      <c r="H822" s="99"/>
      <c r="I822" s="99"/>
      <c r="J822" s="45"/>
      <c r="K822" s="46"/>
      <c r="L822" s="46"/>
      <c r="M822" s="46"/>
      <c r="N822" s="46"/>
      <c r="O822" s="46"/>
      <c r="P822" s="46"/>
      <c r="Q822" s="46"/>
      <c r="R822" s="46"/>
      <c r="S822" s="129"/>
      <c r="T822" s="46"/>
    </row>
    <row r="823" spans="1:20" ht="12.75">
      <c r="A823" s="71">
        <v>823</v>
      </c>
      <c r="B823" s="43"/>
      <c r="C823" s="97"/>
      <c r="D823" s="97"/>
      <c r="E823" s="97"/>
      <c r="F823" s="96"/>
      <c r="G823" s="96"/>
      <c r="H823" s="99"/>
      <c r="I823" s="99"/>
      <c r="J823" s="45"/>
      <c r="K823" s="46"/>
      <c r="L823" s="46"/>
      <c r="M823" s="46"/>
      <c r="N823" s="46"/>
      <c r="O823" s="46"/>
      <c r="P823" s="46"/>
      <c r="Q823" s="46"/>
      <c r="R823" s="46"/>
      <c r="S823" s="129"/>
      <c r="T823" s="46"/>
    </row>
    <row r="824" spans="1:20" ht="12.75">
      <c r="A824" s="71">
        <v>824</v>
      </c>
      <c r="B824" s="43"/>
      <c r="C824" s="97"/>
      <c r="D824" s="97"/>
      <c r="E824" s="97"/>
      <c r="F824" s="96"/>
      <c r="G824" s="96"/>
      <c r="H824" s="99"/>
      <c r="I824" s="99"/>
      <c r="J824" s="45"/>
      <c r="K824" s="46"/>
      <c r="L824" s="46"/>
      <c r="M824" s="46"/>
      <c r="N824" s="46"/>
      <c r="O824" s="46"/>
      <c r="P824" s="46"/>
      <c r="Q824" s="46"/>
      <c r="R824" s="46"/>
      <c r="S824" s="129"/>
      <c r="T824" s="46"/>
    </row>
    <row r="825" spans="1:20" ht="12.75">
      <c r="A825" s="71">
        <v>825</v>
      </c>
      <c r="B825" s="43"/>
      <c r="C825" s="97"/>
      <c r="D825" s="97"/>
      <c r="E825" s="97"/>
      <c r="F825" s="96"/>
      <c r="G825" s="96"/>
      <c r="H825" s="99"/>
      <c r="I825" s="99"/>
      <c r="J825" s="45"/>
      <c r="K825" s="46"/>
      <c r="L825" s="46"/>
      <c r="M825" s="46"/>
      <c r="N825" s="46"/>
      <c r="O825" s="46"/>
      <c r="P825" s="46"/>
      <c r="Q825" s="46"/>
      <c r="R825" s="46"/>
      <c r="S825" s="129"/>
      <c r="T825" s="46"/>
    </row>
    <row r="826" spans="1:20" ht="12.75">
      <c r="A826" s="71">
        <v>826</v>
      </c>
      <c r="B826" s="43"/>
      <c r="C826" s="97"/>
      <c r="D826" s="97"/>
      <c r="E826" s="97"/>
      <c r="F826" s="96"/>
      <c r="G826" s="96"/>
      <c r="H826" s="99"/>
      <c r="I826" s="99"/>
      <c r="J826" s="45"/>
      <c r="K826" s="46"/>
      <c r="L826" s="46"/>
      <c r="M826" s="46"/>
      <c r="N826" s="46"/>
      <c r="O826" s="46"/>
      <c r="P826" s="46"/>
      <c r="Q826" s="46"/>
      <c r="R826" s="46"/>
      <c r="S826" s="129"/>
      <c r="T826" s="46"/>
    </row>
    <row r="827" spans="1:20" ht="12.75">
      <c r="A827" s="71">
        <v>827</v>
      </c>
      <c r="B827" s="43"/>
      <c r="C827" s="97"/>
      <c r="D827" s="97"/>
      <c r="E827" s="97"/>
      <c r="F827" s="96"/>
      <c r="G827" s="96"/>
      <c r="H827" s="99"/>
      <c r="I827" s="99"/>
      <c r="J827" s="45"/>
      <c r="K827" s="46"/>
      <c r="L827" s="46"/>
      <c r="M827" s="46"/>
      <c r="N827" s="46"/>
      <c r="O827" s="46"/>
      <c r="P827" s="46"/>
      <c r="Q827" s="46"/>
      <c r="R827" s="46"/>
      <c r="S827" s="129"/>
      <c r="T827" s="46"/>
    </row>
    <row r="828" spans="1:20" ht="12.75">
      <c r="A828" s="71">
        <v>828</v>
      </c>
      <c r="B828" s="43"/>
      <c r="C828" s="97"/>
      <c r="D828" s="97"/>
      <c r="E828" s="97"/>
      <c r="F828" s="96"/>
      <c r="G828" s="96"/>
      <c r="H828" s="99"/>
      <c r="I828" s="99"/>
      <c r="J828" s="45"/>
      <c r="K828" s="46"/>
      <c r="L828" s="46"/>
      <c r="M828" s="46"/>
      <c r="N828" s="46"/>
      <c r="O828" s="46"/>
      <c r="P828" s="46"/>
      <c r="Q828" s="46"/>
      <c r="R828" s="46"/>
      <c r="S828" s="129"/>
      <c r="T828" s="46"/>
    </row>
    <row r="829" spans="1:20" ht="12.75">
      <c r="A829" s="71">
        <v>829</v>
      </c>
      <c r="B829" s="43"/>
      <c r="C829" s="97"/>
      <c r="D829" s="97"/>
      <c r="E829" s="97"/>
      <c r="F829" s="96"/>
      <c r="G829" s="96"/>
      <c r="H829" s="99"/>
      <c r="I829" s="99"/>
      <c r="J829" s="45"/>
      <c r="K829" s="46"/>
      <c r="L829" s="46"/>
      <c r="M829" s="46"/>
      <c r="N829" s="46"/>
      <c r="O829" s="46"/>
      <c r="P829" s="46"/>
      <c r="Q829" s="46"/>
      <c r="R829" s="46"/>
      <c r="S829" s="129"/>
      <c r="T829" s="46"/>
    </row>
    <row r="830" spans="1:20" ht="12.75">
      <c r="A830" s="71">
        <v>830</v>
      </c>
      <c r="B830" s="43"/>
      <c r="C830" s="97"/>
      <c r="D830" s="97"/>
      <c r="E830" s="97"/>
      <c r="F830" s="96"/>
      <c r="G830" s="96"/>
      <c r="H830" s="99"/>
      <c r="I830" s="99"/>
      <c r="J830" s="45"/>
      <c r="K830" s="46"/>
      <c r="L830" s="46"/>
      <c r="M830" s="46"/>
      <c r="N830" s="46"/>
      <c r="O830" s="46"/>
      <c r="P830" s="46"/>
      <c r="Q830" s="46"/>
      <c r="R830" s="46"/>
      <c r="S830" s="129"/>
      <c r="T830" s="46"/>
    </row>
    <row r="831" spans="1:20" ht="12.75">
      <c r="A831" s="71">
        <v>831</v>
      </c>
      <c r="B831" s="43"/>
      <c r="C831" s="97"/>
      <c r="D831" s="97"/>
      <c r="E831" s="97"/>
      <c r="F831" s="96"/>
      <c r="G831" s="96"/>
      <c r="H831" s="99"/>
      <c r="I831" s="99"/>
      <c r="J831" s="45"/>
      <c r="K831" s="46"/>
      <c r="L831" s="46"/>
      <c r="M831" s="46"/>
      <c r="N831" s="46"/>
      <c r="O831" s="46"/>
      <c r="P831" s="46"/>
      <c r="Q831" s="46"/>
      <c r="R831" s="46"/>
      <c r="S831" s="129"/>
      <c r="T831" s="46"/>
    </row>
    <row r="832" spans="1:20" ht="12.75">
      <c r="A832" s="71">
        <v>832</v>
      </c>
      <c r="B832" s="43"/>
      <c r="C832" s="97"/>
      <c r="D832" s="97"/>
      <c r="E832" s="97"/>
      <c r="F832" s="96"/>
      <c r="G832" s="96"/>
      <c r="H832" s="99"/>
      <c r="I832" s="99"/>
      <c r="J832" s="45"/>
      <c r="K832" s="46"/>
      <c r="L832" s="46"/>
      <c r="M832" s="46"/>
      <c r="N832" s="46"/>
      <c r="O832" s="46"/>
      <c r="P832" s="46"/>
      <c r="Q832" s="46"/>
      <c r="R832" s="46"/>
      <c r="S832" s="129"/>
      <c r="T832" s="46"/>
    </row>
    <row r="833" spans="1:20" ht="12.75">
      <c r="A833" s="71">
        <v>833</v>
      </c>
      <c r="B833" s="43"/>
      <c r="C833" s="97"/>
      <c r="D833" s="97"/>
      <c r="E833" s="97"/>
      <c r="F833" s="96"/>
      <c r="G833" s="96"/>
      <c r="H833" s="99"/>
      <c r="I833" s="99"/>
      <c r="J833" s="45"/>
      <c r="K833" s="46"/>
      <c r="L833" s="46"/>
      <c r="M833" s="46"/>
      <c r="N833" s="46"/>
      <c r="O833" s="46"/>
      <c r="P833" s="46"/>
      <c r="Q833" s="46"/>
      <c r="R833" s="46"/>
      <c r="S833" s="129"/>
      <c r="T833" s="46"/>
    </row>
    <row r="834" spans="1:20" ht="12.75">
      <c r="A834" s="71">
        <v>834</v>
      </c>
      <c r="B834" s="43"/>
      <c r="C834" s="97"/>
      <c r="D834" s="97"/>
      <c r="E834" s="97"/>
      <c r="F834" s="96"/>
      <c r="G834" s="96"/>
      <c r="H834" s="99"/>
      <c r="I834" s="99"/>
      <c r="J834" s="45"/>
      <c r="K834" s="46"/>
      <c r="L834" s="46"/>
      <c r="M834" s="46"/>
      <c r="N834" s="46"/>
      <c r="O834" s="46"/>
      <c r="P834" s="46"/>
      <c r="Q834" s="46"/>
      <c r="R834" s="46"/>
      <c r="S834" s="129"/>
      <c r="T834" s="46"/>
    </row>
    <row r="835" spans="1:20" ht="12.75">
      <c r="A835" s="71">
        <v>835</v>
      </c>
      <c r="B835" s="43"/>
      <c r="C835" s="97"/>
      <c r="D835" s="97"/>
      <c r="E835" s="97"/>
      <c r="F835" s="96"/>
      <c r="G835" s="96"/>
      <c r="H835" s="99"/>
      <c r="I835" s="99"/>
      <c r="J835" s="45"/>
      <c r="K835" s="46"/>
      <c r="L835" s="46"/>
      <c r="M835" s="46"/>
      <c r="N835" s="46"/>
      <c r="O835" s="46"/>
      <c r="P835" s="46"/>
      <c r="Q835" s="46"/>
      <c r="R835" s="46"/>
      <c r="S835" s="129"/>
      <c r="T835" s="46"/>
    </row>
    <row r="836" spans="1:20" ht="12.75">
      <c r="A836" s="71">
        <v>836</v>
      </c>
      <c r="B836" s="43"/>
      <c r="C836" s="97"/>
      <c r="D836" s="97"/>
      <c r="E836" s="97"/>
      <c r="F836" s="96"/>
      <c r="G836" s="96"/>
      <c r="H836" s="99"/>
      <c r="I836" s="99"/>
      <c r="J836" s="45"/>
      <c r="K836" s="46"/>
      <c r="L836" s="46"/>
      <c r="M836" s="46"/>
      <c r="N836" s="46"/>
      <c r="O836" s="46"/>
      <c r="P836" s="46"/>
      <c r="Q836" s="46"/>
      <c r="R836" s="46"/>
      <c r="S836" s="129"/>
      <c r="T836" s="46"/>
    </row>
    <row r="837" spans="1:20" ht="12.75">
      <c r="A837" s="71">
        <v>837</v>
      </c>
      <c r="B837" s="43"/>
      <c r="C837" s="97"/>
      <c r="D837" s="97"/>
      <c r="E837" s="97"/>
      <c r="F837" s="96"/>
      <c r="G837" s="96"/>
      <c r="H837" s="99"/>
      <c r="I837" s="99"/>
      <c r="J837" s="45"/>
      <c r="K837" s="46"/>
      <c r="L837" s="46"/>
      <c r="M837" s="46"/>
      <c r="N837" s="46"/>
      <c r="O837" s="46"/>
      <c r="P837" s="46"/>
      <c r="Q837" s="46"/>
      <c r="R837" s="46"/>
      <c r="S837" s="129"/>
      <c r="T837" s="46"/>
    </row>
    <row r="838" spans="1:20" ht="12.75">
      <c r="A838" s="71">
        <v>838</v>
      </c>
      <c r="B838" s="43"/>
      <c r="C838" s="97"/>
      <c r="D838" s="97"/>
      <c r="E838" s="97"/>
      <c r="F838" s="96"/>
      <c r="G838" s="96"/>
      <c r="H838" s="99"/>
      <c r="I838" s="99"/>
      <c r="J838" s="45"/>
      <c r="K838" s="46"/>
      <c r="L838" s="46"/>
      <c r="M838" s="46"/>
      <c r="N838" s="46"/>
      <c r="O838" s="46"/>
      <c r="P838" s="46"/>
      <c r="Q838" s="46"/>
      <c r="R838" s="46"/>
      <c r="S838" s="129"/>
      <c r="T838" s="46"/>
    </row>
    <row r="839" spans="1:20" ht="12.75">
      <c r="A839" s="71">
        <v>839</v>
      </c>
      <c r="B839" s="43"/>
      <c r="C839" s="97"/>
      <c r="D839" s="97"/>
      <c r="E839" s="97"/>
      <c r="F839" s="96"/>
      <c r="G839" s="96"/>
      <c r="H839" s="99"/>
      <c r="I839" s="99"/>
      <c r="J839" s="45"/>
      <c r="K839" s="46"/>
      <c r="L839" s="46"/>
      <c r="M839" s="46"/>
      <c r="N839" s="46"/>
      <c r="O839" s="46"/>
      <c r="P839" s="46"/>
      <c r="Q839" s="46"/>
      <c r="R839" s="46"/>
      <c r="S839" s="129"/>
      <c r="T839" s="46"/>
    </row>
    <row r="840" spans="1:20" ht="12.75">
      <c r="A840" s="71">
        <v>840</v>
      </c>
      <c r="B840" s="43"/>
      <c r="C840" s="97"/>
      <c r="D840" s="97"/>
      <c r="E840" s="97"/>
      <c r="F840" s="96"/>
      <c r="G840" s="96"/>
      <c r="H840" s="99"/>
      <c r="I840" s="99"/>
      <c r="J840" s="45"/>
      <c r="K840" s="46"/>
      <c r="L840" s="46"/>
      <c r="M840" s="46"/>
      <c r="N840" s="46"/>
      <c r="O840" s="46"/>
      <c r="P840" s="46"/>
      <c r="Q840" s="46"/>
      <c r="R840" s="46"/>
      <c r="S840" s="129"/>
      <c r="T840" s="46"/>
    </row>
    <row r="841" spans="1:20" ht="12.75">
      <c r="A841" s="71">
        <v>841</v>
      </c>
      <c r="B841" s="43"/>
      <c r="C841" s="97"/>
      <c r="D841" s="97"/>
      <c r="E841" s="97"/>
      <c r="F841" s="96"/>
      <c r="G841" s="96"/>
      <c r="H841" s="99"/>
      <c r="I841" s="99"/>
      <c r="J841" s="45"/>
      <c r="K841" s="46"/>
      <c r="L841" s="46"/>
      <c r="M841" s="46"/>
      <c r="N841" s="46"/>
      <c r="O841" s="46"/>
      <c r="P841" s="46"/>
      <c r="Q841" s="46"/>
      <c r="R841" s="46"/>
      <c r="S841" s="129"/>
      <c r="T841" s="46"/>
    </row>
    <row r="842" spans="1:20" ht="12.75">
      <c r="A842" s="71">
        <v>842</v>
      </c>
      <c r="B842" s="43"/>
      <c r="C842" s="97"/>
      <c r="D842" s="97"/>
      <c r="E842" s="97"/>
      <c r="F842" s="96"/>
      <c r="G842" s="96"/>
      <c r="H842" s="99"/>
      <c r="I842" s="99"/>
      <c r="J842" s="45"/>
      <c r="K842" s="46"/>
      <c r="L842" s="46"/>
      <c r="M842" s="46"/>
      <c r="N842" s="46"/>
      <c r="O842" s="46"/>
      <c r="P842" s="46"/>
      <c r="Q842" s="46"/>
      <c r="R842" s="46"/>
      <c r="S842" s="129"/>
      <c r="T842" s="46"/>
    </row>
    <row r="843" spans="1:20" ht="12.75">
      <c r="A843" s="71">
        <v>843</v>
      </c>
      <c r="B843" s="43"/>
      <c r="C843" s="97"/>
      <c r="D843" s="97"/>
      <c r="E843" s="97"/>
      <c r="F843" s="96"/>
      <c r="G843" s="96"/>
      <c r="H843" s="99"/>
      <c r="I843" s="99"/>
      <c r="J843" s="45"/>
      <c r="K843" s="46"/>
      <c r="L843" s="46"/>
      <c r="M843" s="46"/>
      <c r="N843" s="46"/>
      <c r="O843" s="46"/>
      <c r="P843" s="46"/>
      <c r="Q843" s="46"/>
      <c r="R843" s="46"/>
      <c r="S843" s="129"/>
      <c r="T843" s="46"/>
    </row>
    <row r="844" spans="1:20" ht="12.75">
      <c r="A844" s="71">
        <v>844</v>
      </c>
      <c r="B844" s="43"/>
      <c r="C844" s="97"/>
      <c r="D844" s="97"/>
      <c r="E844" s="97"/>
      <c r="F844" s="96"/>
      <c r="G844" s="96"/>
      <c r="H844" s="99"/>
      <c r="I844" s="99"/>
      <c r="J844" s="45"/>
      <c r="K844" s="46"/>
      <c r="L844" s="46"/>
      <c r="M844" s="46"/>
      <c r="N844" s="46"/>
      <c r="O844" s="46"/>
      <c r="P844" s="46"/>
      <c r="Q844" s="46"/>
      <c r="R844" s="46"/>
      <c r="S844" s="129"/>
      <c r="T844" s="46"/>
    </row>
    <row r="845" spans="1:20" ht="12.75">
      <c r="A845" s="71">
        <v>845</v>
      </c>
      <c r="B845" s="43"/>
      <c r="C845" s="97"/>
      <c r="D845" s="97"/>
      <c r="E845" s="97"/>
      <c r="F845" s="96"/>
      <c r="G845" s="96"/>
      <c r="H845" s="99"/>
      <c r="I845" s="99"/>
      <c r="J845" s="45"/>
      <c r="K845" s="46"/>
      <c r="L845" s="46"/>
      <c r="M845" s="46"/>
      <c r="N845" s="46"/>
      <c r="O845" s="46"/>
      <c r="P845" s="46"/>
      <c r="Q845" s="46"/>
      <c r="R845" s="46"/>
      <c r="S845" s="129"/>
      <c r="T845" s="46"/>
    </row>
    <row r="846" spans="1:20" ht="12.75">
      <c r="A846" s="71">
        <v>846</v>
      </c>
      <c r="B846" s="43"/>
      <c r="C846" s="97"/>
      <c r="D846" s="97"/>
      <c r="E846" s="97"/>
      <c r="F846" s="96"/>
      <c r="G846" s="96"/>
      <c r="H846" s="99"/>
      <c r="I846" s="99"/>
      <c r="J846" s="45"/>
      <c r="K846" s="46"/>
      <c r="L846" s="46"/>
      <c r="M846" s="46"/>
      <c r="N846" s="46"/>
      <c r="O846" s="46"/>
      <c r="P846" s="46"/>
      <c r="Q846" s="46"/>
      <c r="R846" s="46"/>
      <c r="S846" s="129"/>
      <c r="T846" s="46"/>
    </row>
    <row r="847" spans="1:20" ht="12.75">
      <c r="A847" s="71">
        <v>847</v>
      </c>
      <c r="B847" s="43"/>
      <c r="C847" s="97"/>
      <c r="D847" s="97"/>
      <c r="E847" s="97"/>
      <c r="F847" s="96"/>
      <c r="G847" s="96"/>
      <c r="H847" s="99"/>
      <c r="I847" s="99"/>
      <c r="J847" s="45"/>
      <c r="K847" s="46"/>
      <c r="L847" s="46"/>
      <c r="M847" s="46"/>
      <c r="N847" s="46"/>
      <c r="O847" s="46"/>
      <c r="P847" s="46"/>
      <c r="Q847" s="46"/>
      <c r="R847" s="46"/>
      <c r="S847" s="129"/>
      <c r="T847" s="46"/>
    </row>
    <row r="848" spans="1:20" ht="12.75">
      <c r="A848" s="71">
        <v>848</v>
      </c>
      <c r="B848" s="43"/>
      <c r="C848" s="97"/>
      <c r="D848" s="97"/>
      <c r="E848" s="97"/>
      <c r="F848" s="96"/>
      <c r="G848" s="96"/>
      <c r="H848" s="99"/>
      <c r="I848" s="99"/>
      <c r="J848" s="45"/>
      <c r="K848" s="46"/>
      <c r="L848" s="46"/>
      <c r="M848" s="46"/>
      <c r="N848" s="46"/>
      <c r="O848" s="46"/>
      <c r="P848" s="46"/>
      <c r="Q848" s="46"/>
      <c r="R848" s="46"/>
      <c r="S848" s="129"/>
      <c r="T848" s="46"/>
    </row>
    <row r="849" spans="1:20" ht="12.75">
      <c r="A849" s="71">
        <v>849</v>
      </c>
      <c r="B849" s="43"/>
      <c r="C849" s="97"/>
      <c r="D849" s="97"/>
      <c r="E849" s="97"/>
      <c r="F849" s="96"/>
      <c r="G849" s="96"/>
      <c r="H849" s="99"/>
      <c r="I849" s="99"/>
      <c r="J849" s="45"/>
      <c r="K849" s="46"/>
      <c r="L849" s="46"/>
      <c r="M849" s="46"/>
      <c r="N849" s="46"/>
      <c r="O849" s="46"/>
      <c r="P849" s="46"/>
      <c r="Q849" s="46"/>
      <c r="R849" s="46"/>
      <c r="S849" s="129"/>
      <c r="T849" s="46"/>
    </row>
    <row r="850" spans="1:20" ht="12.75">
      <c r="A850" s="71">
        <v>850</v>
      </c>
      <c r="B850" s="43"/>
      <c r="C850" s="97"/>
      <c r="D850" s="97"/>
      <c r="E850" s="97"/>
      <c r="F850" s="96"/>
      <c r="G850" s="96"/>
      <c r="H850" s="99"/>
      <c r="I850" s="99"/>
      <c r="J850" s="45"/>
      <c r="K850" s="46"/>
      <c r="L850" s="46"/>
      <c r="M850" s="46"/>
      <c r="N850" s="46"/>
      <c r="O850" s="46"/>
      <c r="P850" s="46"/>
      <c r="Q850" s="46"/>
      <c r="R850" s="46"/>
      <c r="S850" s="129"/>
      <c r="T850" s="46"/>
    </row>
    <row r="851" spans="1:20" ht="12.75">
      <c r="A851" s="71">
        <v>851</v>
      </c>
      <c r="B851" s="43"/>
      <c r="C851" s="97"/>
      <c r="D851" s="97"/>
      <c r="E851" s="97"/>
      <c r="F851" s="96"/>
      <c r="G851" s="96"/>
      <c r="H851" s="99"/>
      <c r="I851" s="99"/>
      <c r="J851" s="45"/>
      <c r="K851" s="46"/>
      <c r="L851" s="46"/>
      <c r="M851" s="46"/>
      <c r="N851" s="46"/>
      <c r="O851" s="46"/>
      <c r="P851" s="46"/>
      <c r="Q851" s="46"/>
      <c r="R851" s="46"/>
      <c r="S851" s="129"/>
      <c r="T851" s="46"/>
    </row>
    <row r="852" spans="1:20" ht="12.75">
      <c r="A852" s="71">
        <v>852</v>
      </c>
      <c r="B852" s="43"/>
      <c r="C852" s="97"/>
      <c r="D852" s="97"/>
      <c r="E852" s="97"/>
      <c r="F852" s="96"/>
      <c r="G852" s="96"/>
      <c r="H852" s="99"/>
      <c r="I852" s="99"/>
      <c r="J852" s="45"/>
      <c r="K852" s="46"/>
      <c r="L852" s="46"/>
      <c r="M852" s="46"/>
      <c r="N852" s="46"/>
      <c r="O852" s="46"/>
      <c r="P852" s="46"/>
      <c r="Q852" s="46"/>
      <c r="R852" s="46"/>
      <c r="S852" s="129"/>
      <c r="T852" s="46"/>
    </row>
    <row r="853" spans="1:20" ht="12.75">
      <c r="A853" s="71">
        <v>853</v>
      </c>
      <c r="B853" s="43"/>
      <c r="C853" s="97"/>
      <c r="D853" s="97"/>
      <c r="E853" s="97"/>
      <c r="F853" s="96"/>
      <c r="G853" s="96"/>
      <c r="H853" s="99"/>
      <c r="I853" s="99"/>
      <c r="J853" s="45"/>
      <c r="K853" s="46"/>
      <c r="L853" s="46"/>
      <c r="M853" s="46"/>
      <c r="N853" s="46"/>
      <c r="O853" s="46"/>
      <c r="P853" s="46"/>
      <c r="Q853" s="46"/>
      <c r="R853" s="46"/>
      <c r="S853" s="129"/>
      <c r="T853" s="46"/>
    </row>
    <row r="854" spans="1:20" ht="12.75">
      <c r="A854" s="71">
        <v>854</v>
      </c>
      <c r="B854" s="43"/>
      <c r="C854" s="97"/>
      <c r="D854" s="97"/>
      <c r="E854" s="97"/>
      <c r="F854" s="96"/>
      <c r="G854" s="96"/>
      <c r="H854" s="99"/>
      <c r="I854" s="99"/>
      <c r="J854" s="45"/>
      <c r="K854" s="46"/>
      <c r="L854" s="46"/>
      <c r="M854" s="46"/>
      <c r="N854" s="46"/>
      <c r="O854" s="46"/>
      <c r="P854" s="46"/>
      <c r="Q854" s="46"/>
      <c r="R854" s="46"/>
      <c r="S854" s="129"/>
      <c r="T854" s="46"/>
    </row>
    <row r="855" spans="1:20" ht="12.75">
      <c r="A855" s="71">
        <v>855</v>
      </c>
      <c r="B855" s="43"/>
      <c r="C855" s="97"/>
      <c r="D855" s="97"/>
      <c r="E855" s="97"/>
      <c r="F855" s="96"/>
      <c r="G855" s="96"/>
      <c r="H855" s="99"/>
      <c r="I855" s="99"/>
      <c r="J855" s="45"/>
      <c r="K855" s="46"/>
      <c r="L855" s="46"/>
      <c r="M855" s="46"/>
      <c r="N855" s="46"/>
      <c r="O855" s="46"/>
      <c r="P855" s="46"/>
      <c r="Q855" s="46"/>
      <c r="R855" s="46"/>
      <c r="S855" s="129"/>
      <c r="T855" s="46"/>
    </row>
    <row r="856" spans="1:20" ht="12.75">
      <c r="A856" s="71">
        <v>856</v>
      </c>
      <c r="B856" s="43"/>
      <c r="C856" s="97"/>
      <c r="D856" s="97"/>
      <c r="E856" s="97"/>
      <c r="F856" s="96"/>
      <c r="G856" s="96"/>
      <c r="H856" s="99"/>
      <c r="I856" s="99"/>
      <c r="J856" s="45"/>
      <c r="K856" s="46"/>
      <c r="L856" s="46"/>
      <c r="M856" s="46"/>
      <c r="N856" s="46"/>
      <c r="O856" s="46"/>
      <c r="P856" s="46"/>
      <c r="Q856" s="46"/>
      <c r="R856" s="46"/>
      <c r="S856" s="129"/>
      <c r="T856" s="46"/>
    </row>
    <row r="857" spans="1:20" ht="12.75">
      <c r="A857" s="71">
        <v>857</v>
      </c>
      <c r="B857" s="43"/>
      <c r="C857" s="97"/>
      <c r="D857" s="97"/>
      <c r="E857" s="97"/>
      <c r="F857" s="96"/>
      <c r="G857" s="96"/>
      <c r="H857" s="99"/>
      <c r="I857" s="99"/>
      <c r="J857" s="45"/>
      <c r="K857" s="46"/>
      <c r="L857" s="46"/>
      <c r="M857" s="46"/>
      <c r="N857" s="46"/>
      <c r="O857" s="46"/>
      <c r="P857" s="46"/>
      <c r="Q857" s="46"/>
      <c r="R857" s="46"/>
      <c r="S857" s="129"/>
      <c r="T857" s="46"/>
    </row>
    <row r="858" spans="1:20" ht="12.75">
      <c r="A858" s="71">
        <v>858</v>
      </c>
      <c r="B858" s="43"/>
      <c r="C858" s="97"/>
      <c r="D858" s="97"/>
      <c r="E858" s="97"/>
      <c r="F858" s="96"/>
      <c r="G858" s="96"/>
      <c r="H858" s="99"/>
      <c r="I858" s="99"/>
      <c r="J858" s="45"/>
      <c r="K858" s="46"/>
      <c r="L858" s="46"/>
      <c r="M858" s="46"/>
      <c r="N858" s="46"/>
      <c r="O858" s="46"/>
      <c r="P858" s="46"/>
      <c r="Q858" s="46"/>
      <c r="R858" s="46"/>
      <c r="S858" s="129"/>
      <c r="T858" s="46"/>
    </row>
    <row r="859" spans="1:20" ht="12.75">
      <c r="A859" s="71">
        <v>859</v>
      </c>
      <c r="B859" s="43"/>
      <c r="C859" s="97"/>
      <c r="D859" s="97"/>
      <c r="E859" s="97"/>
      <c r="F859" s="96"/>
      <c r="G859" s="96"/>
      <c r="H859" s="99"/>
      <c r="I859" s="99"/>
      <c r="J859" s="45"/>
      <c r="K859" s="46"/>
      <c r="L859" s="46"/>
      <c r="M859" s="46"/>
      <c r="N859" s="46"/>
      <c r="O859" s="46"/>
      <c r="P859" s="46"/>
      <c r="Q859" s="46"/>
      <c r="R859" s="46"/>
      <c r="S859" s="129"/>
      <c r="T859" s="46"/>
    </row>
    <row r="860" spans="1:20" ht="12.75">
      <c r="A860" s="71">
        <v>860</v>
      </c>
      <c r="B860" s="43"/>
      <c r="C860" s="97"/>
      <c r="D860" s="97"/>
      <c r="E860" s="97"/>
      <c r="F860" s="96"/>
      <c r="G860" s="96"/>
      <c r="H860" s="99"/>
      <c r="I860" s="99"/>
      <c r="J860" s="45"/>
      <c r="K860" s="46"/>
      <c r="L860" s="46"/>
      <c r="M860" s="46"/>
      <c r="N860" s="46"/>
      <c r="O860" s="46"/>
      <c r="P860" s="46"/>
      <c r="Q860" s="46"/>
      <c r="R860" s="46"/>
      <c r="S860" s="129"/>
      <c r="T860" s="46"/>
    </row>
    <row r="861" spans="1:20" ht="12.75">
      <c r="A861" s="71">
        <v>861</v>
      </c>
      <c r="B861" s="43"/>
      <c r="C861" s="97"/>
      <c r="D861" s="97"/>
      <c r="E861" s="97"/>
      <c r="F861" s="96"/>
      <c r="G861" s="96"/>
      <c r="H861" s="99"/>
      <c r="I861" s="99"/>
      <c r="J861" s="45"/>
      <c r="K861" s="46"/>
      <c r="L861" s="46"/>
      <c r="M861" s="46"/>
      <c r="N861" s="46"/>
      <c r="O861" s="46"/>
      <c r="P861" s="46"/>
      <c r="Q861" s="46"/>
      <c r="R861" s="46"/>
      <c r="S861" s="129"/>
      <c r="T861" s="46"/>
    </row>
    <row r="862" spans="1:20" ht="12.75">
      <c r="A862" s="71">
        <v>862</v>
      </c>
      <c r="B862" s="43"/>
      <c r="C862" s="97"/>
      <c r="D862" s="97"/>
      <c r="E862" s="97"/>
      <c r="F862" s="96"/>
      <c r="G862" s="96"/>
      <c r="H862" s="99"/>
      <c r="I862" s="99"/>
      <c r="J862" s="45"/>
      <c r="K862" s="46"/>
      <c r="L862" s="46"/>
      <c r="M862" s="46"/>
      <c r="N862" s="46"/>
      <c r="O862" s="46"/>
      <c r="P862" s="46"/>
      <c r="Q862" s="46"/>
      <c r="R862" s="46"/>
      <c r="S862" s="129"/>
      <c r="T862" s="46"/>
    </row>
    <row r="863" spans="1:20" ht="12.75">
      <c r="A863" s="71">
        <v>863</v>
      </c>
      <c r="B863" s="43"/>
      <c r="C863" s="97"/>
      <c r="D863" s="97"/>
      <c r="E863" s="97"/>
      <c r="F863" s="96"/>
      <c r="G863" s="96"/>
      <c r="H863" s="99"/>
      <c r="I863" s="99"/>
      <c r="J863" s="45"/>
      <c r="K863" s="46"/>
      <c r="L863" s="46"/>
      <c r="M863" s="46"/>
      <c r="N863" s="46"/>
      <c r="O863" s="46"/>
      <c r="P863" s="46"/>
      <c r="Q863" s="46"/>
      <c r="R863" s="46"/>
      <c r="S863" s="129"/>
      <c r="T863" s="46"/>
    </row>
    <row r="864" spans="1:20" ht="12.75">
      <c r="A864" s="71">
        <v>864</v>
      </c>
      <c r="B864" s="43"/>
      <c r="C864" s="97"/>
      <c r="D864" s="97"/>
      <c r="E864" s="97"/>
      <c r="F864" s="96"/>
      <c r="G864" s="96"/>
      <c r="H864" s="99"/>
      <c r="I864" s="99"/>
      <c r="J864" s="45"/>
      <c r="K864" s="46"/>
      <c r="L864" s="46"/>
      <c r="M864" s="46"/>
      <c r="N864" s="46"/>
      <c r="O864" s="46"/>
      <c r="P864" s="46"/>
      <c r="Q864" s="46"/>
      <c r="R864" s="46"/>
      <c r="S864" s="129"/>
      <c r="T864" s="46"/>
    </row>
    <row r="865" spans="1:20" ht="12.75">
      <c r="A865" s="71">
        <v>865</v>
      </c>
      <c r="B865" s="43"/>
      <c r="C865" s="97"/>
      <c r="D865" s="97"/>
      <c r="E865" s="97"/>
      <c r="F865" s="96"/>
      <c r="G865" s="96"/>
      <c r="H865" s="99"/>
      <c r="I865" s="99"/>
      <c r="J865" s="45"/>
      <c r="K865" s="46"/>
      <c r="L865" s="46"/>
      <c r="M865" s="46"/>
      <c r="N865" s="46"/>
      <c r="O865" s="46"/>
      <c r="P865" s="46"/>
      <c r="Q865" s="46"/>
      <c r="R865" s="46"/>
      <c r="S865" s="129"/>
      <c r="T865" s="46"/>
    </row>
    <row r="866" spans="1:20" ht="12.75">
      <c r="A866" s="71">
        <v>866</v>
      </c>
      <c r="B866" s="43"/>
      <c r="C866" s="97"/>
      <c r="D866" s="97"/>
      <c r="E866" s="97"/>
      <c r="F866" s="96"/>
      <c r="G866" s="96"/>
      <c r="H866" s="99"/>
      <c r="I866" s="99"/>
      <c r="J866" s="45"/>
      <c r="K866" s="46"/>
      <c r="L866" s="46"/>
      <c r="M866" s="46"/>
      <c r="N866" s="46"/>
      <c r="O866" s="46"/>
      <c r="P866" s="46"/>
      <c r="Q866" s="46"/>
      <c r="R866" s="46"/>
      <c r="S866" s="129"/>
      <c r="T866" s="46"/>
    </row>
    <row r="867" spans="1:20" ht="12.75">
      <c r="A867" s="71">
        <v>867</v>
      </c>
      <c r="B867" s="43"/>
      <c r="C867" s="97"/>
      <c r="D867" s="97"/>
      <c r="E867" s="97"/>
      <c r="F867" s="96"/>
      <c r="G867" s="96"/>
      <c r="H867" s="99"/>
      <c r="I867" s="99"/>
      <c r="J867" s="45"/>
      <c r="K867" s="46"/>
      <c r="L867" s="46"/>
      <c r="M867" s="46"/>
      <c r="N867" s="46"/>
      <c r="O867" s="46"/>
      <c r="P867" s="46"/>
      <c r="Q867" s="46"/>
      <c r="R867" s="46"/>
      <c r="S867" s="129"/>
      <c r="T867" s="46"/>
    </row>
    <row r="868" spans="1:20" ht="12.75">
      <c r="A868" s="71">
        <v>868</v>
      </c>
      <c r="B868" s="43"/>
      <c r="C868" s="97"/>
      <c r="D868" s="97"/>
      <c r="E868" s="97"/>
      <c r="F868" s="96"/>
      <c r="G868" s="96"/>
      <c r="H868" s="99"/>
      <c r="I868" s="99"/>
      <c r="J868" s="45"/>
      <c r="K868" s="46"/>
      <c r="L868" s="46"/>
      <c r="M868" s="46"/>
      <c r="N868" s="46"/>
      <c r="O868" s="46"/>
      <c r="P868" s="46"/>
      <c r="Q868" s="46"/>
      <c r="R868" s="46"/>
      <c r="S868" s="129"/>
      <c r="T868" s="46"/>
    </row>
    <row r="869" spans="1:20" ht="12.75">
      <c r="A869" s="71">
        <v>869</v>
      </c>
      <c r="B869" s="43"/>
      <c r="C869" s="97"/>
      <c r="D869" s="97"/>
      <c r="E869" s="97"/>
      <c r="F869" s="96"/>
      <c r="G869" s="96"/>
      <c r="H869" s="99"/>
      <c r="I869" s="99"/>
      <c r="J869" s="45"/>
      <c r="K869" s="46"/>
      <c r="L869" s="46"/>
      <c r="M869" s="46"/>
      <c r="N869" s="46"/>
      <c r="O869" s="46"/>
      <c r="P869" s="46"/>
      <c r="Q869" s="46"/>
      <c r="R869" s="46"/>
      <c r="S869" s="129"/>
      <c r="T869" s="46"/>
    </row>
    <row r="870" spans="1:20" ht="12.75">
      <c r="A870" s="71">
        <v>870</v>
      </c>
      <c r="B870" s="43"/>
      <c r="C870" s="97"/>
      <c r="D870" s="97"/>
      <c r="E870" s="97"/>
      <c r="F870" s="96"/>
      <c r="G870" s="96"/>
      <c r="H870" s="99"/>
      <c r="I870" s="99"/>
      <c r="J870" s="45"/>
      <c r="K870" s="46"/>
      <c r="L870" s="46"/>
      <c r="M870" s="46"/>
      <c r="N870" s="46"/>
      <c r="O870" s="46"/>
      <c r="P870" s="46"/>
      <c r="Q870" s="46"/>
      <c r="R870" s="46"/>
      <c r="S870" s="129"/>
      <c r="T870" s="46"/>
    </row>
    <row r="871" spans="1:20" ht="12.75">
      <c r="A871" s="71">
        <v>871</v>
      </c>
      <c r="B871" s="43"/>
      <c r="C871" s="97"/>
      <c r="D871" s="97"/>
      <c r="E871" s="97"/>
      <c r="F871" s="96"/>
      <c r="G871" s="96"/>
      <c r="H871" s="99"/>
      <c r="I871" s="99"/>
      <c r="J871" s="45"/>
      <c r="K871" s="46"/>
      <c r="L871" s="46"/>
      <c r="M871" s="46"/>
      <c r="N871" s="46"/>
      <c r="O871" s="46"/>
      <c r="P871" s="46"/>
      <c r="Q871" s="46"/>
      <c r="R871" s="46"/>
      <c r="S871" s="129"/>
      <c r="T871" s="46"/>
    </row>
    <row r="872" spans="1:20" ht="12.75">
      <c r="A872" s="71">
        <v>872</v>
      </c>
      <c r="B872" s="43"/>
      <c r="C872" s="97"/>
      <c r="D872" s="97"/>
      <c r="E872" s="97"/>
      <c r="F872" s="96"/>
      <c r="G872" s="96"/>
      <c r="H872" s="99"/>
      <c r="I872" s="99"/>
      <c r="J872" s="45"/>
      <c r="K872" s="46"/>
      <c r="L872" s="46"/>
      <c r="M872" s="46"/>
      <c r="N872" s="46"/>
      <c r="O872" s="46"/>
      <c r="P872" s="46"/>
      <c r="Q872" s="46"/>
      <c r="R872" s="46"/>
      <c r="S872" s="129"/>
      <c r="T872" s="46"/>
    </row>
    <row r="873" spans="1:20" ht="12.75">
      <c r="A873" s="71">
        <v>873</v>
      </c>
      <c r="B873" s="43"/>
      <c r="C873" s="97"/>
      <c r="D873" s="97"/>
      <c r="E873" s="97"/>
      <c r="F873" s="96"/>
      <c r="G873" s="96"/>
      <c r="H873" s="99"/>
      <c r="I873" s="99"/>
      <c r="J873" s="45"/>
      <c r="K873" s="46"/>
      <c r="L873" s="46"/>
      <c r="M873" s="46"/>
      <c r="N873" s="46"/>
      <c r="O873" s="46"/>
      <c r="P873" s="46"/>
      <c r="Q873" s="46"/>
      <c r="R873" s="46"/>
      <c r="S873" s="129"/>
      <c r="T873" s="46"/>
    </row>
    <row r="874" spans="1:20" ht="12.75">
      <c r="A874" s="71">
        <v>874</v>
      </c>
      <c r="B874" s="43"/>
      <c r="C874" s="97"/>
      <c r="D874" s="97"/>
      <c r="E874" s="97"/>
      <c r="F874" s="96"/>
      <c r="G874" s="96"/>
      <c r="H874" s="99"/>
      <c r="I874" s="99"/>
      <c r="J874" s="45"/>
      <c r="K874" s="46"/>
      <c r="L874" s="46"/>
      <c r="M874" s="46"/>
      <c r="N874" s="46"/>
      <c r="O874" s="46"/>
      <c r="P874" s="46"/>
      <c r="Q874" s="46"/>
      <c r="R874" s="46"/>
      <c r="S874" s="129"/>
      <c r="T874" s="46"/>
    </row>
    <row r="875" spans="1:20" ht="12.75">
      <c r="A875" s="71">
        <v>875</v>
      </c>
      <c r="B875" s="43"/>
      <c r="C875" s="97"/>
      <c r="D875" s="97"/>
      <c r="E875" s="97"/>
      <c r="F875" s="96"/>
      <c r="G875" s="96"/>
      <c r="H875" s="99"/>
      <c r="I875" s="99"/>
      <c r="J875" s="45"/>
      <c r="K875" s="46"/>
      <c r="L875" s="46"/>
      <c r="M875" s="46"/>
      <c r="N875" s="46"/>
      <c r="O875" s="46"/>
      <c r="P875" s="46"/>
      <c r="Q875" s="46"/>
      <c r="R875" s="46"/>
      <c r="S875" s="129"/>
      <c r="T875" s="46"/>
    </row>
    <row r="876" spans="1:20" ht="12.75">
      <c r="A876" s="71">
        <v>876</v>
      </c>
      <c r="B876" s="43"/>
      <c r="C876" s="97"/>
      <c r="D876" s="97"/>
      <c r="E876" s="97"/>
      <c r="F876" s="96"/>
      <c r="G876" s="96"/>
      <c r="H876" s="99"/>
      <c r="I876" s="99"/>
      <c r="J876" s="45"/>
      <c r="K876" s="46"/>
      <c r="L876" s="46"/>
      <c r="M876" s="46"/>
      <c r="N876" s="46"/>
      <c r="O876" s="46"/>
      <c r="P876" s="46"/>
      <c r="Q876" s="46"/>
      <c r="R876" s="46"/>
      <c r="S876" s="129"/>
      <c r="T876" s="46"/>
    </row>
    <row r="877" spans="1:20" ht="12.75">
      <c r="A877" s="71">
        <v>877</v>
      </c>
      <c r="B877" s="43"/>
      <c r="C877" s="97"/>
      <c r="D877" s="97"/>
      <c r="E877" s="97"/>
      <c r="F877" s="96"/>
      <c r="G877" s="96"/>
      <c r="H877" s="99"/>
      <c r="I877" s="99"/>
      <c r="J877" s="45"/>
      <c r="K877" s="46"/>
      <c r="L877" s="46"/>
      <c r="M877" s="46"/>
      <c r="N877" s="46"/>
      <c r="O877" s="46"/>
      <c r="P877" s="46"/>
      <c r="Q877" s="46"/>
      <c r="R877" s="46"/>
      <c r="S877" s="129"/>
      <c r="T877" s="46"/>
    </row>
    <row r="878" spans="1:20" ht="12.75">
      <c r="A878" s="71">
        <v>878</v>
      </c>
      <c r="B878" s="43"/>
      <c r="C878" s="97"/>
      <c r="D878" s="97"/>
      <c r="E878" s="97"/>
      <c r="F878" s="96"/>
      <c r="G878" s="96"/>
      <c r="H878" s="99"/>
      <c r="I878" s="99"/>
      <c r="J878" s="45"/>
      <c r="K878" s="46"/>
      <c r="L878" s="46"/>
      <c r="M878" s="46"/>
      <c r="N878" s="46"/>
      <c r="O878" s="46"/>
      <c r="P878" s="46"/>
      <c r="Q878" s="46"/>
      <c r="R878" s="46"/>
      <c r="S878" s="129"/>
      <c r="T878" s="46"/>
    </row>
    <row r="879" spans="1:20" ht="12.75">
      <c r="A879" s="71">
        <v>879</v>
      </c>
      <c r="B879" s="43"/>
      <c r="C879" s="97"/>
      <c r="D879" s="97"/>
      <c r="E879" s="97"/>
      <c r="F879" s="96"/>
      <c r="G879" s="96"/>
      <c r="H879" s="99"/>
      <c r="I879" s="99"/>
      <c r="J879" s="45"/>
      <c r="K879" s="46"/>
      <c r="L879" s="46"/>
      <c r="M879" s="46"/>
      <c r="N879" s="46"/>
      <c r="O879" s="46"/>
      <c r="P879" s="46"/>
      <c r="Q879" s="46"/>
      <c r="R879" s="46"/>
      <c r="S879" s="129"/>
      <c r="T879" s="46"/>
    </row>
    <row r="880" spans="1:20" ht="12.75">
      <c r="A880" s="71">
        <v>880</v>
      </c>
      <c r="B880" s="43"/>
      <c r="C880" s="97"/>
      <c r="D880" s="97"/>
      <c r="E880" s="97"/>
      <c r="F880" s="96"/>
      <c r="G880" s="96"/>
      <c r="H880" s="99"/>
      <c r="I880" s="99"/>
      <c r="J880" s="45"/>
      <c r="K880" s="46"/>
      <c r="L880" s="46"/>
      <c r="M880" s="46"/>
      <c r="N880" s="46"/>
      <c r="O880" s="46"/>
      <c r="P880" s="46"/>
      <c r="Q880" s="46"/>
      <c r="R880" s="46"/>
      <c r="S880" s="129"/>
      <c r="T880" s="46"/>
    </row>
    <row r="881" spans="1:20" ht="12.75">
      <c r="A881" s="71">
        <v>881</v>
      </c>
      <c r="B881" s="43"/>
      <c r="C881" s="97"/>
      <c r="D881" s="97"/>
      <c r="E881" s="97"/>
      <c r="F881" s="96"/>
      <c r="G881" s="96"/>
      <c r="H881" s="99"/>
      <c r="I881" s="99"/>
      <c r="J881" s="45"/>
      <c r="K881" s="46"/>
      <c r="L881" s="46"/>
      <c r="M881" s="46"/>
      <c r="N881" s="46"/>
      <c r="O881" s="46"/>
      <c r="P881" s="46"/>
      <c r="Q881" s="46"/>
      <c r="R881" s="46"/>
      <c r="S881" s="129"/>
      <c r="T881" s="46"/>
    </row>
    <row r="882" spans="1:20" ht="12.75">
      <c r="A882" s="71">
        <v>882</v>
      </c>
      <c r="B882" s="43"/>
      <c r="C882" s="97"/>
      <c r="D882" s="97"/>
      <c r="E882" s="97"/>
      <c r="F882" s="96"/>
      <c r="G882" s="96"/>
      <c r="H882" s="99"/>
      <c r="I882" s="99"/>
      <c r="J882" s="45"/>
      <c r="K882" s="46"/>
      <c r="L882" s="46"/>
      <c r="M882" s="46"/>
      <c r="N882" s="46"/>
      <c r="O882" s="46"/>
      <c r="P882" s="46"/>
      <c r="Q882" s="46"/>
      <c r="R882" s="46"/>
      <c r="S882" s="129"/>
      <c r="T882" s="46"/>
    </row>
    <row r="883" spans="1:20" ht="12.75">
      <c r="A883" s="71">
        <v>883</v>
      </c>
      <c r="B883" s="43"/>
      <c r="C883" s="97"/>
      <c r="D883" s="97"/>
      <c r="E883" s="97"/>
      <c r="F883" s="96"/>
      <c r="G883" s="96"/>
      <c r="H883" s="99"/>
      <c r="I883" s="99"/>
      <c r="J883" s="45"/>
      <c r="K883" s="46"/>
      <c r="L883" s="46"/>
      <c r="M883" s="46"/>
      <c r="N883" s="46"/>
      <c r="O883" s="46"/>
      <c r="P883" s="46"/>
      <c r="Q883" s="46"/>
      <c r="R883" s="46"/>
      <c r="S883" s="129"/>
      <c r="T883" s="46"/>
    </row>
    <row r="884" spans="1:20" ht="12.75">
      <c r="A884" s="71">
        <v>884</v>
      </c>
      <c r="B884" s="43"/>
      <c r="C884" s="97"/>
      <c r="D884" s="97"/>
      <c r="E884" s="97"/>
      <c r="F884" s="96"/>
      <c r="G884" s="96"/>
      <c r="H884" s="99"/>
      <c r="I884" s="99"/>
      <c r="J884" s="45"/>
      <c r="K884" s="46"/>
      <c r="L884" s="46"/>
      <c r="M884" s="46"/>
      <c r="N884" s="46"/>
      <c r="O884" s="46"/>
      <c r="P884" s="46"/>
      <c r="Q884" s="46"/>
      <c r="R884" s="46"/>
      <c r="S884" s="129"/>
      <c r="T884" s="46"/>
    </row>
    <row r="885" spans="1:20" ht="12.75">
      <c r="A885" s="71">
        <v>885</v>
      </c>
      <c r="B885" s="43"/>
      <c r="C885" s="97"/>
      <c r="D885" s="97"/>
      <c r="E885" s="97"/>
      <c r="F885" s="96"/>
      <c r="G885" s="96"/>
      <c r="H885" s="99"/>
      <c r="I885" s="99"/>
      <c r="J885" s="45"/>
      <c r="K885" s="46"/>
      <c r="L885" s="46"/>
      <c r="M885" s="46"/>
      <c r="N885" s="46"/>
      <c r="O885" s="46"/>
      <c r="P885" s="46"/>
      <c r="Q885" s="46"/>
      <c r="R885" s="46"/>
      <c r="S885" s="129"/>
      <c r="T885" s="46"/>
    </row>
    <row r="886" spans="1:20" ht="12.75">
      <c r="A886" s="71">
        <v>886</v>
      </c>
      <c r="B886" s="43"/>
      <c r="C886" s="97"/>
      <c r="D886" s="97"/>
      <c r="E886" s="97"/>
      <c r="F886" s="96"/>
      <c r="G886" s="96"/>
      <c r="H886" s="99"/>
      <c r="I886" s="99"/>
      <c r="J886" s="45"/>
      <c r="K886" s="46"/>
      <c r="L886" s="46"/>
      <c r="M886" s="46"/>
      <c r="N886" s="46"/>
      <c r="O886" s="46"/>
      <c r="P886" s="46"/>
      <c r="Q886" s="46"/>
      <c r="R886" s="46"/>
      <c r="S886" s="129"/>
      <c r="T886" s="46"/>
    </row>
    <row r="887" spans="1:20" ht="12.75">
      <c r="A887" s="71">
        <v>887</v>
      </c>
      <c r="B887" s="43"/>
      <c r="C887" s="97"/>
      <c r="D887" s="97"/>
      <c r="E887" s="97"/>
      <c r="F887" s="96"/>
      <c r="G887" s="96"/>
      <c r="H887" s="99"/>
      <c r="I887" s="99"/>
      <c r="J887" s="45"/>
      <c r="K887" s="46"/>
      <c r="L887" s="46"/>
      <c r="M887" s="46"/>
      <c r="N887" s="46"/>
      <c r="O887" s="46"/>
      <c r="P887" s="46"/>
      <c r="Q887" s="46"/>
      <c r="R887" s="46"/>
      <c r="S887" s="129"/>
      <c r="T887" s="46"/>
    </row>
    <row r="888" spans="1:20" ht="12.75">
      <c r="A888" s="71">
        <v>888</v>
      </c>
      <c r="B888" s="43"/>
      <c r="C888" s="97"/>
      <c r="D888" s="97"/>
      <c r="E888" s="97"/>
      <c r="F888" s="96"/>
      <c r="G888" s="96"/>
      <c r="H888" s="99"/>
      <c r="I888" s="99"/>
      <c r="J888" s="45"/>
      <c r="K888" s="46"/>
      <c r="L888" s="46"/>
      <c r="M888" s="46"/>
      <c r="N888" s="46"/>
      <c r="O888" s="46"/>
      <c r="P888" s="46"/>
      <c r="Q888" s="46"/>
      <c r="R888" s="46"/>
      <c r="S888" s="129"/>
      <c r="T888" s="46"/>
    </row>
    <row r="889" spans="1:20" ht="12.75">
      <c r="A889" s="71">
        <v>889</v>
      </c>
      <c r="B889" s="43"/>
      <c r="C889" s="97"/>
      <c r="D889" s="97"/>
      <c r="E889" s="97"/>
      <c r="F889" s="96"/>
      <c r="G889" s="96"/>
      <c r="H889" s="99"/>
      <c r="I889" s="99"/>
      <c r="J889" s="45"/>
      <c r="K889" s="46"/>
      <c r="L889" s="46"/>
      <c r="M889" s="46"/>
      <c r="N889" s="46"/>
      <c r="O889" s="46"/>
      <c r="P889" s="46"/>
      <c r="Q889" s="46"/>
      <c r="R889" s="46"/>
      <c r="S889" s="129"/>
      <c r="T889" s="46"/>
    </row>
    <row r="890" spans="1:20" ht="12.75">
      <c r="A890" s="71">
        <v>890</v>
      </c>
      <c r="B890" s="43"/>
      <c r="C890" s="97"/>
      <c r="D890" s="97"/>
      <c r="E890" s="97"/>
      <c r="F890" s="96"/>
      <c r="G890" s="96"/>
      <c r="H890" s="99"/>
      <c r="I890" s="99"/>
      <c r="J890" s="45"/>
      <c r="K890" s="46"/>
      <c r="L890" s="46"/>
      <c r="M890" s="46"/>
      <c r="N890" s="46"/>
      <c r="O890" s="46"/>
      <c r="P890" s="46"/>
      <c r="Q890" s="46"/>
      <c r="R890" s="46"/>
      <c r="S890" s="129"/>
      <c r="T890" s="46"/>
    </row>
    <row r="891" spans="1:20" ht="12.75">
      <c r="A891" s="71">
        <v>891</v>
      </c>
      <c r="B891" s="43"/>
      <c r="C891" s="97"/>
      <c r="D891" s="97"/>
      <c r="E891" s="97"/>
      <c r="F891" s="96"/>
      <c r="G891" s="96"/>
      <c r="H891" s="99"/>
      <c r="I891" s="99"/>
      <c r="J891" s="45"/>
      <c r="K891" s="46"/>
      <c r="L891" s="46"/>
      <c r="M891" s="46"/>
      <c r="N891" s="46"/>
      <c r="O891" s="46"/>
      <c r="P891" s="46"/>
      <c r="Q891" s="46"/>
      <c r="R891" s="46"/>
      <c r="S891" s="129"/>
      <c r="T891" s="46"/>
    </row>
    <row r="892" spans="1:20" ht="12.75">
      <c r="A892" s="71">
        <v>892</v>
      </c>
      <c r="B892" s="43"/>
      <c r="C892" s="97"/>
      <c r="D892" s="97"/>
      <c r="E892" s="97"/>
      <c r="F892" s="96"/>
      <c r="G892" s="96"/>
      <c r="H892" s="99"/>
      <c r="I892" s="99"/>
      <c r="J892" s="45"/>
      <c r="K892" s="46"/>
      <c r="L892" s="46"/>
      <c r="M892" s="46"/>
      <c r="N892" s="46"/>
      <c r="O892" s="46"/>
      <c r="P892" s="46"/>
      <c r="Q892" s="46"/>
      <c r="R892" s="46"/>
      <c r="S892" s="129"/>
      <c r="T892" s="46"/>
    </row>
    <row r="893" spans="1:20" ht="12.75">
      <c r="A893" s="71">
        <v>893</v>
      </c>
      <c r="B893" s="43"/>
      <c r="C893" s="97"/>
      <c r="D893" s="97"/>
      <c r="E893" s="97"/>
      <c r="F893" s="96"/>
      <c r="G893" s="96"/>
      <c r="H893" s="99"/>
      <c r="I893" s="99"/>
      <c r="J893" s="45"/>
      <c r="K893" s="46"/>
      <c r="L893" s="46"/>
      <c r="M893" s="46"/>
      <c r="N893" s="46"/>
      <c r="O893" s="46"/>
      <c r="P893" s="46"/>
      <c r="Q893" s="46"/>
      <c r="R893" s="46"/>
      <c r="S893" s="129"/>
      <c r="T893" s="46"/>
    </row>
    <row r="894" spans="1:20" ht="12.75">
      <c r="A894" s="71">
        <v>894</v>
      </c>
      <c r="B894" s="43"/>
      <c r="C894" s="97"/>
      <c r="D894" s="97"/>
      <c r="E894" s="97"/>
      <c r="F894" s="96"/>
      <c r="G894" s="96"/>
      <c r="H894" s="99"/>
      <c r="I894" s="99"/>
      <c r="J894" s="45"/>
      <c r="K894" s="46"/>
      <c r="L894" s="46"/>
      <c r="M894" s="46"/>
      <c r="N894" s="46"/>
      <c r="O894" s="46"/>
      <c r="P894" s="46"/>
      <c r="Q894" s="46"/>
      <c r="R894" s="46"/>
      <c r="S894" s="129"/>
      <c r="T894" s="46"/>
    </row>
    <row r="895" spans="1:20" ht="12.75">
      <c r="A895" s="71">
        <v>895</v>
      </c>
      <c r="B895" s="43"/>
      <c r="C895" s="97"/>
      <c r="D895" s="97"/>
      <c r="E895" s="97"/>
      <c r="F895" s="96"/>
      <c r="G895" s="96"/>
      <c r="H895" s="99"/>
      <c r="I895" s="99"/>
      <c r="J895" s="45"/>
      <c r="K895" s="46"/>
      <c r="L895" s="46"/>
      <c r="M895" s="46"/>
      <c r="N895" s="46"/>
      <c r="O895" s="46"/>
      <c r="P895" s="46"/>
      <c r="Q895" s="46"/>
      <c r="R895" s="46"/>
      <c r="S895" s="129"/>
      <c r="T895" s="46"/>
    </row>
    <row r="896" spans="1:20" ht="12.75">
      <c r="A896" s="71">
        <v>896</v>
      </c>
      <c r="B896" s="43"/>
      <c r="C896" s="97"/>
      <c r="D896" s="97"/>
      <c r="E896" s="97"/>
      <c r="F896" s="96"/>
      <c r="G896" s="96"/>
      <c r="H896" s="99"/>
      <c r="I896" s="99"/>
      <c r="J896" s="45"/>
      <c r="K896" s="46"/>
      <c r="L896" s="46"/>
      <c r="M896" s="46"/>
      <c r="N896" s="46"/>
      <c r="O896" s="46"/>
      <c r="P896" s="46"/>
      <c r="Q896" s="46"/>
      <c r="R896" s="46"/>
      <c r="S896" s="129"/>
      <c r="T896" s="46"/>
    </row>
    <row r="897" spans="1:20" ht="12.75">
      <c r="A897" s="71">
        <v>897</v>
      </c>
      <c r="B897" s="43"/>
      <c r="C897" s="97"/>
      <c r="D897" s="97"/>
      <c r="E897" s="97"/>
      <c r="F897" s="96"/>
      <c r="G897" s="96"/>
      <c r="H897" s="99"/>
      <c r="I897" s="99"/>
      <c r="J897" s="45"/>
      <c r="K897" s="46"/>
      <c r="L897" s="46"/>
      <c r="M897" s="46"/>
      <c r="N897" s="46"/>
      <c r="O897" s="46"/>
      <c r="P897" s="46"/>
      <c r="Q897" s="46"/>
      <c r="R897" s="46"/>
      <c r="S897" s="129"/>
      <c r="T897" s="46"/>
    </row>
    <row r="898" spans="1:20" ht="12.75">
      <c r="A898" s="71">
        <v>898</v>
      </c>
      <c r="B898" s="43"/>
      <c r="C898" s="97"/>
      <c r="D898" s="97"/>
      <c r="E898" s="97"/>
      <c r="F898" s="96"/>
      <c r="G898" s="96"/>
      <c r="H898" s="99"/>
      <c r="I898" s="99"/>
      <c r="J898" s="45"/>
      <c r="K898" s="46"/>
      <c r="L898" s="46"/>
      <c r="M898" s="46"/>
      <c r="N898" s="46"/>
      <c r="O898" s="46"/>
      <c r="P898" s="46"/>
      <c r="Q898" s="46"/>
      <c r="R898" s="46"/>
      <c r="S898" s="129"/>
      <c r="T898" s="46"/>
    </row>
    <row r="899" spans="1:20" ht="12.75">
      <c r="A899" s="71">
        <v>899</v>
      </c>
      <c r="B899" s="43"/>
      <c r="C899" s="97"/>
      <c r="D899" s="97"/>
      <c r="E899" s="97"/>
      <c r="F899" s="96"/>
      <c r="G899" s="96"/>
      <c r="H899" s="99"/>
      <c r="I899" s="99"/>
      <c r="J899" s="45"/>
      <c r="K899" s="46"/>
      <c r="L899" s="46"/>
      <c r="M899" s="46"/>
      <c r="N899" s="46"/>
      <c r="O899" s="46"/>
      <c r="P899" s="46"/>
      <c r="Q899" s="46"/>
      <c r="R899" s="46"/>
      <c r="S899" s="129"/>
      <c r="T899" s="46"/>
    </row>
    <row r="900" spans="1:20" ht="12.75">
      <c r="A900" s="71">
        <v>900</v>
      </c>
      <c r="B900" s="43"/>
      <c r="C900" s="97"/>
      <c r="D900" s="97"/>
      <c r="E900" s="97"/>
      <c r="F900" s="96"/>
      <c r="G900" s="96"/>
      <c r="H900" s="99"/>
      <c r="I900" s="99"/>
      <c r="J900" s="45"/>
      <c r="K900" s="46"/>
      <c r="L900" s="46"/>
      <c r="M900" s="46"/>
      <c r="N900" s="46"/>
      <c r="O900" s="46"/>
      <c r="P900" s="46"/>
      <c r="Q900" s="46"/>
      <c r="R900" s="46"/>
      <c r="S900" s="129"/>
      <c r="T900" s="46"/>
    </row>
    <row r="901" spans="1:20" ht="12.75">
      <c r="A901" s="71">
        <v>901</v>
      </c>
      <c r="B901" s="43"/>
      <c r="C901" s="97"/>
      <c r="D901" s="97"/>
      <c r="E901" s="97"/>
      <c r="F901" s="96"/>
      <c r="G901" s="96"/>
      <c r="H901" s="99"/>
      <c r="I901" s="99"/>
      <c r="J901" s="45"/>
      <c r="K901" s="46"/>
      <c r="L901" s="46"/>
      <c r="M901" s="46"/>
      <c r="N901" s="46"/>
      <c r="O901" s="46"/>
      <c r="P901" s="46"/>
      <c r="Q901" s="46"/>
      <c r="R901" s="46"/>
      <c r="S901" s="129"/>
      <c r="T901" s="46"/>
    </row>
    <row r="902" spans="1:20" ht="12.75">
      <c r="A902" s="71">
        <v>902</v>
      </c>
      <c r="B902" s="43"/>
      <c r="C902" s="97"/>
      <c r="D902" s="97"/>
      <c r="E902" s="97"/>
      <c r="F902" s="96"/>
      <c r="G902" s="96"/>
      <c r="H902" s="99"/>
      <c r="I902" s="99"/>
      <c r="J902" s="45"/>
      <c r="K902" s="99"/>
      <c r="L902" s="46"/>
      <c r="M902" s="46"/>
      <c r="N902" s="46"/>
      <c r="O902" s="46"/>
      <c r="P902" s="46"/>
      <c r="Q902" s="46"/>
      <c r="R902" s="46"/>
      <c r="S902" s="129"/>
      <c r="T902" s="46"/>
    </row>
    <row r="903" spans="1:20" ht="12.75">
      <c r="A903" s="71">
        <v>903</v>
      </c>
      <c r="B903" s="43"/>
      <c r="C903" s="97"/>
      <c r="D903" s="97"/>
      <c r="E903" s="97"/>
      <c r="F903" s="96"/>
      <c r="G903" s="96"/>
      <c r="H903" s="99"/>
      <c r="I903" s="99"/>
      <c r="J903" s="45"/>
      <c r="K903" s="99"/>
      <c r="L903" s="46"/>
      <c r="M903" s="46"/>
      <c r="N903" s="46"/>
      <c r="O903" s="46"/>
      <c r="P903" s="46"/>
      <c r="Q903" s="46"/>
      <c r="R903" s="46"/>
      <c r="S903" s="129"/>
      <c r="T903" s="46"/>
    </row>
    <row r="904" spans="1:20" ht="12.75">
      <c r="A904" s="71">
        <v>904</v>
      </c>
      <c r="B904" s="43"/>
      <c r="C904" s="97"/>
      <c r="D904" s="97"/>
      <c r="E904" s="97"/>
      <c r="F904" s="96"/>
      <c r="G904" s="96"/>
      <c r="H904" s="99"/>
      <c r="I904" s="99"/>
      <c r="J904" s="45"/>
      <c r="K904" s="46"/>
      <c r="L904" s="46"/>
      <c r="M904" s="46"/>
      <c r="N904" s="46"/>
      <c r="O904" s="46"/>
      <c r="P904" s="46"/>
      <c r="Q904" s="46"/>
      <c r="R904" s="46"/>
      <c r="S904" s="129"/>
      <c r="T904" s="46"/>
    </row>
    <row r="905" spans="1:20" ht="12.75">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c r="A906" s="71">
        <v>906</v>
      </c>
      <c r="B906" s="43"/>
      <c r="C906" s="97"/>
      <c r="D906" s="97"/>
      <c r="E906" s="97"/>
      <c r="F906" s="96"/>
      <c r="G906" s="96"/>
      <c r="H906" s="99"/>
      <c r="I906" s="99"/>
      <c r="J906" s="45"/>
      <c r="K906" s="46"/>
      <c r="L906" s="46"/>
      <c r="M906" s="46"/>
      <c r="N906" s="46"/>
      <c r="O906" s="46"/>
      <c r="P906" s="46"/>
      <c r="Q906" s="46"/>
      <c r="R906" s="46"/>
      <c r="S906" s="129"/>
      <c r="T906" s="46"/>
    </row>
    <row r="907" spans="1:20" ht="12.75">
      <c r="A907" s="71">
        <v>907</v>
      </c>
      <c r="B907" s="43"/>
      <c r="C907" s="97"/>
      <c r="D907" s="97"/>
      <c r="E907" s="97"/>
      <c r="F907" s="96"/>
      <c r="G907" s="96"/>
      <c r="H907" s="99"/>
      <c r="I907" s="99"/>
      <c r="J907" s="45"/>
      <c r="K907" s="46"/>
      <c r="L907" s="46"/>
      <c r="M907" s="46"/>
      <c r="N907" s="46"/>
      <c r="O907" s="46"/>
      <c r="P907" s="46"/>
      <c r="Q907" s="46"/>
      <c r="R907" s="46"/>
      <c r="S907" s="129"/>
      <c r="T907" s="46"/>
    </row>
    <row r="908" spans="1:20" ht="12.75">
      <c r="A908" s="71">
        <v>908</v>
      </c>
      <c r="B908" s="43"/>
      <c r="C908" s="97"/>
      <c r="D908" s="97"/>
      <c r="E908" s="97"/>
      <c r="F908" s="96"/>
      <c r="G908" s="96"/>
      <c r="H908" s="99"/>
      <c r="I908" s="99"/>
      <c r="J908" s="45"/>
      <c r="K908" s="46"/>
      <c r="L908" s="46"/>
      <c r="M908" s="46"/>
      <c r="N908" s="46"/>
      <c r="O908" s="46"/>
      <c r="P908" s="46"/>
      <c r="Q908" s="46"/>
      <c r="R908" s="46"/>
      <c r="S908" s="129"/>
      <c r="T908" s="46"/>
    </row>
    <row r="909" spans="1:20" ht="12.75">
      <c r="A909" s="71">
        <v>909</v>
      </c>
      <c r="B909" s="43"/>
      <c r="C909" s="97"/>
      <c r="D909" s="97"/>
      <c r="E909" s="97"/>
      <c r="F909" s="96"/>
      <c r="G909" s="96"/>
      <c r="H909" s="99"/>
      <c r="I909" s="99"/>
      <c r="J909" s="45"/>
      <c r="K909" s="46"/>
      <c r="L909" s="46"/>
      <c r="M909" s="46"/>
      <c r="N909" s="46"/>
      <c r="O909" s="46"/>
      <c r="P909" s="46"/>
      <c r="Q909" s="46"/>
      <c r="R909" s="46"/>
      <c r="S909" s="129"/>
      <c r="T909" s="46"/>
    </row>
    <row r="910" spans="1:20" ht="12.75">
      <c r="A910" s="71">
        <v>910</v>
      </c>
      <c r="B910" s="43"/>
      <c r="C910" s="97"/>
      <c r="D910" s="97"/>
      <c r="E910" s="97"/>
      <c r="F910" s="96"/>
      <c r="G910" s="96"/>
      <c r="H910" s="99"/>
      <c r="I910" s="99"/>
      <c r="J910" s="45"/>
      <c r="K910" s="46"/>
      <c r="L910" s="46"/>
      <c r="M910" s="46"/>
      <c r="N910" s="46"/>
      <c r="O910" s="46"/>
      <c r="P910" s="46"/>
      <c r="Q910" s="46"/>
      <c r="R910" s="46"/>
      <c r="S910" s="129"/>
      <c r="T910" s="46"/>
    </row>
    <row r="911" spans="1:20" ht="12.75">
      <c r="A911" s="71">
        <v>911</v>
      </c>
      <c r="B911" s="43"/>
      <c r="C911" s="97"/>
      <c r="D911" s="97"/>
      <c r="E911" s="97"/>
      <c r="F911" s="96"/>
      <c r="G911" s="96"/>
      <c r="H911" s="99"/>
      <c r="I911" s="99"/>
      <c r="J911" s="45"/>
      <c r="K911" s="46"/>
      <c r="L911" s="46"/>
      <c r="M911" s="46"/>
      <c r="N911" s="46"/>
      <c r="O911" s="46"/>
      <c r="P911" s="46"/>
      <c r="Q911" s="46"/>
      <c r="R911" s="46"/>
      <c r="S911" s="129"/>
      <c r="T911" s="46"/>
    </row>
    <row r="912" spans="1:20" ht="12.75">
      <c r="A912" s="71">
        <v>912</v>
      </c>
      <c r="B912" s="43"/>
      <c r="C912" s="97"/>
      <c r="D912" s="97"/>
      <c r="E912" s="97"/>
      <c r="F912" s="96"/>
      <c r="G912" s="96"/>
      <c r="H912" s="99"/>
      <c r="I912" s="99"/>
      <c r="J912" s="45"/>
      <c r="K912" s="46"/>
      <c r="L912" s="46"/>
      <c r="M912" s="46"/>
      <c r="N912" s="46"/>
      <c r="O912" s="46"/>
      <c r="P912" s="46"/>
      <c r="Q912" s="46"/>
      <c r="R912" s="46"/>
      <c r="S912" s="129"/>
      <c r="T912" s="46"/>
    </row>
    <row r="913" spans="1:20" ht="12.75">
      <c r="A913" s="71">
        <v>913</v>
      </c>
      <c r="B913" s="43"/>
      <c r="C913" s="97"/>
      <c r="D913" s="97"/>
      <c r="E913" s="97"/>
      <c r="F913" s="96"/>
      <c r="G913" s="96"/>
      <c r="H913" s="99"/>
      <c r="I913" s="99"/>
      <c r="J913" s="45"/>
      <c r="K913" s="46"/>
      <c r="L913" s="46"/>
      <c r="M913" s="46"/>
      <c r="N913" s="46"/>
      <c r="O913" s="46"/>
      <c r="P913" s="46"/>
      <c r="Q913" s="46"/>
      <c r="R913" s="46"/>
      <c r="S913" s="129"/>
      <c r="T913" s="46"/>
    </row>
    <row r="914" spans="1:20" ht="12.75">
      <c r="A914" s="71">
        <v>914</v>
      </c>
      <c r="B914" s="43"/>
      <c r="C914" s="97"/>
      <c r="D914" s="97"/>
      <c r="E914" s="97"/>
      <c r="F914" s="96"/>
      <c r="G914" s="96"/>
      <c r="H914" s="99"/>
      <c r="I914" s="99"/>
      <c r="J914" s="45"/>
      <c r="K914" s="46"/>
      <c r="L914" s="46"/>
      <c r="M914" s="46"/>
      <c r="N914" s="46"/>
      <c r="O914" s="46"/>
      <c r="P914" s="46"/>
      <c r="Q914" s="46"/>
      <c r="R914" s="46"/>
      <c r="S914" s="129"/>
      <c r="T914" s="46"/>
    </row>
    <row r="915" spans="1:20" ht="12.75">
      <c r="A915" s="71">
        <v>915</v>
      </c>
      <c r="B915" s="43"/>
      <c r="C915" s="97"/>
      <c r="D915" s="97"/>
      <c r="E915" s="97"/>
      <c r="F915" s="96"/>
      <c r="G915" s="96"/>
      <c r="H915" s="99"/>
      <c r="I915" s="99"/>
      <c r="J915" s="45"/>
      <c r="K915" s="46"/>
      <c r="L915" s="46"/>
      <c r="M915" s="46"/>
      <c r="N915" s="46"/>
      <c r="O915" s="46"/>
      <c r="P915" s="46"/>
      <c r="Q915" s="46"/>
      <c r="R915" s="46"/>
      <c r="S915" s="129"/>
      <c r="T915" s="46"/>
    </row>
    <row r="916" spans="1:20" ht="12.75">
      <c r="A916" s="71">
        <v>916</v>
      </c>
      <c r="B916" s="43"/>
      <c r="C916" s="97"/>
      <c r="D916" s="97"/>
      <c r="E916" s="97"/>
      <c r="F916" s="96"/>
      <c r="G916" s="96"/>
      <c r="H916" s="99"/>
      <c r="I916" s="99"/>
      <c r="J916" s="45"/>
      <c r="K916" s="46"/>
      <c r="L916" s="46"/>
      <c r="M916" s="46"/>
      <c r="N916" s="46"/>
      <c r="O916" s="46"/>
      <c r="P916" s="46"/>
      <c r="Q916" s="46"/>
      <c r="R916" s="46"/>
      <c r="S916" s="129"/>
      <c r="T916" s="46"/>
    </row>
    <row r="917" spans="1:20" ht="12.75">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c r="A919" s="71">
        <v>919</v>
      </c>
      <c r="B919" s="43"/>
      <c r="C919" s="97"/>
      <c r="D919" s="97"/>
      <c r="E919" s="97"/>
      <c r="F919" s="96"/>
      <c r="G919" s="96"/>
      <c r="H919" s="99"/>
      <c r="I919" s="99"/>
      <c r="J919" s="45"/>
      <c r="K919" s="46"/>
      <c r="L919" s="46"/>
      <c r="M919" s="46"/>
      <c r="N919" s="46"/>
      <c r="O919" s="46"/>
      <c r="P919" s="46"/>
      <c r="Q919" s="46"/>
      <c r="R919" s="46"/>
      <c r="S919" s="129"/>
      <c r="T919" s="46"/>
    </row>
    <row r="920" spans="1:20" ht="12.75">
      <c r="A920" s="71">
        <v>920</v>
      </c>
      <c r="B920" s="43"/>
      <c r="C920" s="97"/>
      <c r="D920" s="97"/>
      <c r="E920" s="97"/>
      <c r="F920" s="96"/>
      <c r="G920" s="96"/>
      <c r="H920" s="99"/>
      <c r="I920" s="99"/>
      <c r="J920" s="45"/>
      <c r="K920" s="46"/>
      <c r="L920" s="46"/>
      <c r="M920" s="46"/>
      <c r="N920" s="46"/>
      <c r="O920" s="46"/>
      <c r="P920" s="46"/>
      <c r="Q920" s="46"/>
      <c r="R920" s="46"/>
      <c r="S920" s="129"/>
      <c r="T920" s="46"/>
    </row>
    <row r="921" spans="1:20" ht="12.75">
      <c r="A921" s="71">
        <v>921</v>
      </c>
      <c r="B921" s="43"/>
      <c r="C921" s="97"/>
      <c r="D921" s="97"/>
      <c r="E921" s="97"/>
      <c r="F921" s="96"/>
      <c r="G921" s="96"/>
      <c r="H921" s="99"/>
      <c r="I921" s="99"/>
      <c r="J921" s="45"/>
      <c r="K921" s="46"/>
      <c r="L921" s="46"/>
      <c r="M921" s="46"/>
      <c r="N921" s="46"/>
      <c r="O921" s="46"/>
      <c r="P921" s="46"/>
      <c r="Q921" s="46"/>
      <c r="R921" s="46"/>
      <c r="S921" s="129"/>
      <c r="T921" s="46"/>
    </row>
    <row r="922" spans="1:20" ht="12.75">
      <c r="A922" s="71">
        <v>922</v>
      </c>
      <c r="B922" s="43"/>
      <c r="C922" s="97"/>
      <c r="D922" s="97"/>
      <c r="E922" s="97"/>
      <c r="F922" s="96"/>
      <c r="G922" s="96"/>
      <c r="H922" s="99"/>
      <c r="I922" s="99"/>
      <c r="J922" s="45"/>
      <c r="K922" s="46"/>
      <c r="L922" s="46"/>
      <c r="M922" s="46"/>
      <c r="N922" s="46"/>
      <c r="O922" s="46"/>
      <c r="P922" s="46"/>
      <c r="Q922" s="46"/>
      <c r="R922" s="46"/>
      <c r="S922" s="129"/>
      <c r="T922" s="46"/>
    </row>
    <row r="923" spans="1:20" ht="12.75">
      <c r="A923" s="71">
        <v>923</v>
      </c>
      <c r="B923" s="43"/>
      <c r="C923" s="97"/>
      <c r="D923" s="97"/>
      <c r="E923" s="97"/>
      <c r="F923" s="96"/>
      <c r="G923" s="96"/>
      <c r="H923" s="99"/>
      <c r="I923" s="99"/>
      <c r="J923" s="45"/>
      <c r="K923" s="46"/>
      <c r="L923" s="46"/>
      <c r="M923" s="46"/>
      <c r="N923" s="46"/>
      <c r="O923" s="46"/>
      <c r="P923" s="46"/>
      <c r="Q923" s="46"/>
      <c r="R923" s="46"/>
      <c r="S923" s="129"/>
      <c r="T923" s="46"/>
    </row>
    <row r="924" spans="1:20" ht="12.75">
      <c r="A924" s="71">
        <v>924</v>
      </c>
      <c r="B924" s="43"/>
      <c r="C924" s="97"/>
      <c r="D924" s="97"/>
      <c r="E924" s="97"/>
      <c r="F924" s="96"/>
      <c r="G924" s="96"/>
      <c r="H924" s="99"/>
      <c r="I924" s="99"/>
      <c r="J924" s="45"/>
      <c r="K924" s="46"/>
      <c r="L924" s="46"/>
      <c r="M924" s="46"/>
      <c r="N924" s="46"/>
      <c r="O924" s="46"/>
      <c r="P924" s="46"/>
      <c r="Q924" s="46"/>
      <c r="R924" s="46"/>
      <c r="S924" s="129"/>
      <c r="T924" s="46"/>
    </row>
    <row r="925" spans="1:20" ht="12.75">
      <c r="A925" s="71">
        <v>925</v>
      </c>
      <c r="B925" s="43"/>
      <c r="C925" s="97"/>
      <c r="D925" s="97"/>
      <c r="E925" s="97"/>
      <c r="F925" s="96"/>
      <c r="G925" s="96"/>
      <c r="H925" s="99"/>
      <c r="I925" s="99"/>
      <c r="J925" s="45"/>
      <c r="K925" s="46"/>
      <c r="L925" s="46"/>
      <c r="M925" s="46"/>
      <c r="N925" s="46"/>
      <c r="O925" s="46"/>
      <c r="P925" s="46"/>
      <c r="Q925" s="46"/>
      <c r="R925" s="46"/>
      <c r="S925" s="129"/>
      <c r="T925" s="46"/>
    </row>
    <row r="926" spans="1:20" ht="12.75">
      <c r="A926" s="71">
        <v>926</v>
      </c>
      <c r="B926" s="43"/>
      <c r="C926" s="97"/>
      <c r="D926" s="97"/>
      <c r="E926" s="97"/>
      <c r="F926" s="96"/>
      <c r="G926" s="96"/>
      <c r="H926" s="99"/>
      <c r="I926" s="99"/>
      <c r="J926" s="45"/>
      <c r="K926" s="46"/>
      <c r="L926" s="46"/>
      <c r="M926" s="46"/>
      <c r="N926" s="46"/>
      <c r="O926" s="46"/>
      <c r="P926" s="46"/>
      <c r="Q926" s="46"/>
      <c r="R926" s="46"/>
      <c r="S926" s="129"/>
      <c r="T926" s="46"/>
    </row>
    <row r="927" spans="1:20" ht="12.75">
      <c r="A927" s="71">
        <v>927</v>
      </c>
      <c r="B927" s="43"/>
      <c r="C927" s="97"/>
      <c r="D927" s="97"/>
      <c r="E927" s="97"/>
      <c r="F927" s="96"/>
      <c r="G927" s="96"/>
      <c r="H927" s="99"/>
      <c r="I927" s="99"/>
      <c r="J927" s="45"/>
      <c r="K927" s="46"/>
      <c r="L927" s="46"/>
      <c r="M927" s="46"/>
      <c r="N927" s="46"/>
      <c r="O927" s="46"/>
      <c r="P927" s="46"/>
      <c r="Q927" s="46"/>
      <c r="R927" s="46"/>
      <c r="S927" s="129"/>
      <c r="T927" s="46"/>
    </row>
    <row r="928" spans="1:20" ht="12.75">
      <c r="A928" s="71">
        <v>928</v>
      </c>
      <c r="B928" s="43"/>
      <c r="C928" s="97"/>
      <c r="D928" s="97"/>
      <c r="E928" s="97"/>
      <c r="F928" s="96"/>
      <c r="G928" s="96"/>
      <c r="H928" s="99"/>
      <c r="I928" s="99"/>
      <c r="J928" s="45"/>
      <c r="K928" s="46"/>
      <c r="L928" s="46"/>
      <c r="M928" s="46"/>
      <c r="N928" s="46"/>
      <c r="O928" s="46"/>
      <c r="P928" s="46"/>
      <c r="Q928" s="46"/>
      <c r="R928" s="46"/>
      <c r="S928" s="129"/>
      <c r="T928" s="46"/>
    </row>
    <row r="929" spans="1:20" ht="12.75">
      <c r="A929" s="71">
        <v>929</v>
      </c>
      <c r="B929" s="43"/>
      <c r="C929" s="97"/>
      <c r="D929" s="97"/>
      <c r="E929" s="97"/>
      <c r="F929" s="96"/>
      <c r="G929" s="96"/>
      <c r="H929" s="99"/>
      <c r="I929" s="99"/>
      <c r="J929" s="45"/>
      <c r="K929" s="46"/>
      <c r="L929" s="46"/>
      <c r="M929" s="46"/>
      <c r="N929" s="46"/>
      <c r="O929" s="46"/>
      <c r="P929" s="46"/>
      <c r="Q929" s="46"/>
      <c r="R929" s="46"/>
      <c r="S929" s="129"/>
      <c r="T929" s="46"/>
    </row>
    <row r="930" spans="1:20" ht="12.75">
      <c r="A930" s="71">
        <v>930</v>
      </c>
      <c r="B930" s="43"/>
      <c r="C930" s="97"/>
      <c r="D930" s="97"/>
      <c r="E930" s="97"/>
      <c r="F930" s="96"/>
      <c r="G930" s="96"/>
      <c r="H930" s="99"/>
      <c r="I930" s="99"/>
      <c r="J930" s="45"/>
      <c r="K930" s="46"/>
      <c r="L930" s="46"/>
      <c r="M930" s="46"/>
      <c r="N930" s="46"/>
      <c r="O930" s="46"/>
      <c r="P930" s="46"/>
      <c r="Q930" s="46"/>
      <c r="R930" s="46"/>
      <c r="S930" s="129"/>
      <c r="T930" s="46"/>
    </row>
    <row r="931" spans="1:20" ht="12.75">
      <c r="A931" s="71">
        <v>931</v>
      </c>
      <c r="B931" s="43"/>
      <c r="C931" s="97"/>
      <c r="D931" s="97"/>
      <c r="E931" s="97"/>
      <c r="F931" s="96"/>
      <c r="G931" s="96"/>
      <c r="H931" s="99"/>
      <c r="I931" s="99"/>
      <c r="J931" s="45"/>
      <c r="K931" s="46"/>
      <c r="L931" s="46"/>
      <c r="M931" s="46"/>
      <c r="N931" s="46"/>
      <c r="O931" s="46"/>
      <c r="P931" s="46"/>
      <c r="Q931" s="46"/>
      <c r="R931" s="46"/>
      <c r="S931" s="129"/>
      <c r="T931" s="46"/>
    </row>
    <row r="932" spans="1:20" ht="12.75">
      <c r="A932" s="71">
        <v>932</v>
      </c>
      <c r="B932" s="43"/>
      <c r="C932" s="97"/>
      <c r="D932" s="97"/>
      <c r="E932" s="97"/>
      <c r="F932" s="96"/>
      <c r="G932" s="96"/>
      <c r="H932" s="99"/>
      <c r="I932" s="99"/>
      <c r="J932" s="45"/>
      <c r="K932" s="46"/>
      <c r="L932" s="46"/>
      <c r="M932" s="46"/>
      <c r="N932" s="46"/>
      <c r="O932" s="46"/>
      <c r="P932" s="46"/>
      <c r="Q932" s="46"/>
      <c r="R932" s="46"/>
      <c r="S932" s="129"/>
      <c r="T932" s="46"/>
    </row>
    <row r="933" spans="1:20" ht="12.75">
      <c r="A933" s="71">
        <v>933</v>
      </c>
      <c r="B933" s="43"/>
      <c r="C933" s="97"/>
      <c r="D933" s="97"/>
      <c r="E933" s="97"/>
      <c r="F933" s="96"/>
      <c r="G933" s="96"/>
      <c r="H933" s="99"/>
      <c r="I933" s="99"/>
      <c r="J933" s="45"/>
      <c r="K933" s="46"/>
      <c r="L933" s="46"/>
      <c r="M933" s="46"/>
      <c r="N933" s="46"/>
      <c r="O933" s="46"/>
      <c r="P933" s="46"/>
      <c r="Q933" s="46"/>
      <c r="R933" s="46"/>
      <c r="S933" s="129"/>
      <c r="T933" s="46"/>
    </row>
    <row r="934" spans="1:20" ht="12.75">
      <c r="A934" s="71">
        <v>934</v>
      </c>
      <c r="B934" s="43"/>
      <c r="C934" s="97"/>
      <c r="D934" s="97"/>
      <c r="E934" s="97"/>
      <c r="F934" s="96"/>
      <c r="G934" s="96"/>
      <c r="H934" s="99"/>
      <c r="I934" s="99"/>
      <c r="J934" s="45"/>
      <c r="K934" s="46"/>
      <c r="L934" s="46"/>
      <c r="M934" s="46"/>
      <c r="N934" s="46"/>
      <c r="O934" s="46"/>
      <c r="P934" s="46"/>
      <c r="Q934" s="46"/>
      <c r="R934" s="46"/>
      <c r="S934" s="129"/>
      <c r="T934" s="46"/>
    </row>
    <row r="935" spans="1:20" ht="12.75">
      <c r="A935" s="71">
        <v>935</v>
      </c>
      <c r="B935" s="43"/>
      <c r="C935" s="97"/>
      <c r="D935" s="97"/>
      <c r="E935" s="97"/>
      <c r="F935" s="96"/>
      <c r="G935" s="96"/>
      <c r="H935" s="99"/>
      <c r="I935" s="99"/>
      <c r="J935" s="45"/>
      <c r="K935" s="46"/>
      <c r="L935" s="46"/>
      <c r="M935" s="46"/>
      <c r="N935" s="46"/>
      <c r="O935" s="46"/>
      <c r="P935" s="46"/>
      <c r="Q935" s="46"/>
      <c r="R935" s="46"/>
      <c r="S935" s="129"/>
      <c r="T935" s="46"/>
    </row>
    <row r="936" spans="1:20" ht="12.75">
      <c r="A936" s="71">
        <v>936</v>
      </c>
      <c r="B936" s="43"/>
      <c r="C936" s="97"/>
      <c r="D936" s="97"/>
      <c r="E936" s="97"/>
      <c r="F936" s="96"/>
      <c r="G936" s="96"/>
      <c r="H936" s="99"/>
      <c r="I936" s="99"/>
      <c r="J936" s="45"/>
      <c r="K936" s="46"/>
      <c r="L936" s="46"/>
      <c r="M936" s="46"/>
      <c r="N936" s="46"/>
      <c r="O936" s="46"/>
      <c r="P936" s="46"/>
      <c r="Q936" s="46"/>
      <c r="R936" s="46"/>
      <c r="S936" s="129"/>
      <c r="T936" s="46"/>
    </row>
    <row r="937" spans="1:20" ht="12.75">
      <c r="A937" s="71">
        <v>937</v>
      </c>
      <c r="B937" s="43"/>
      <c r="C937" s="97"/>
      <c r="D937" s="97"/>
      <c r="E937" s="97"/>
      <c r="F937" s="96"/>
      <c r="G937" s="96"/>
      <c r="H937" s="99"/>
      <c r="I937" s="99"/>
      <c r="J937" s="45"/>
      <c r="K937" s="46"/>
      <c r="L937" s="46"/>
      <c r="M937" s="46"/>
      <c r="N937" s="46"/>
      <c r="O937" s="46"/>
      <c r="P937" s="46"/>
      <c r="Q937" s="46"/>
      <c r="R937" s="46"/>
      <c r="S937" s="129"/>
      <c r="T937" s="46"/>
    </row>
    <row r="938" spans="1:20" ht="12.75">
      <c r="A938" s="71">
        <v>938</v>
      </c>
      <c r="B938" s="43"/>
      <c r="C938" s="97"/>
      <c r="D938" s="97"/>
      <c r="E938" s="97"/>
      <c r="F938" s="96"/>
      <c r="G938" s="96"/>
      <c r="H938" s="99"/>
      <c r="I938" s="99"/>
      <c r="J938" s="45"/>
      <c r="K938" s="46"/>
      <c r="L938" s="46"/>
      <c r="M938" s="46"/>
      <c r="N938" s="46"/>
      <c r="O938" s="46"/>
      <c r="P938" s="46"/>
      <c r="Q938" s="46"/>
      <c r="R938" s="46"/>
      <c r="S938" s="129"/>
      <c r="T938" s="46"/>
    </row>
    <row r="939" spans="1:20" ht="12.75">
      <c r="A939" s="71">
        <v>939</v>
      </c>
      <c r="B939" s="43"/>
      <c r="C939" s="97"/>
      <c r="D939" s="97"/>
      <c r="E939" s="97"/>
      <c r="F939" s="96"/>
      <c r="G939" s="96"/>
      <c r="H939" s="99"/>
      <c r="I939" s="99"/>
      <c r="J939" s="45"/>
      <c r="K939" s="46"/>
      <c r="L939" s="46"/>
      <c r="M939" s="46"/>
      <c r="N939" s="46"/>
      <c r="O939" s="46"/>
      <c r="P939" s="46"/>
      <c r="Q939" s="46"/>
      <c r="R939" s="46"/>
      <c r="S939" s="129"/>
      <c r="T939" s="46"/>
    </row>
    <row r="940" spans="1:20" ht="12.75">
      <c r="A940" s="71">
        <v>940</v>
      </c>
      <c r="B940" s="43"/>
      <c r="C940" s="97"/>
      <c r="D940" s="97"/>
      <c r="E940" s="97"/>
      <c r="F940" s="96"/>
      <c r="G940" s="96"/>
      <c r="H940" s="99"/>
      <c r="I940" s="99"/>
      <c r="J940" s="45"/>
      <c r="K940" s="46"/>
      <c r="L940" s="46"/>
      <c r="M940" s="46"/>
      <c r="N940" s="46"/>
      <c r="O940" s="46"/>
      <c r="P940" s="46"/>
      <c r="Q940" s="46"/>
      <c r="R940" s="46"/>
      <c r="S940" s="129"/>
      <c r="T940" s="46"/>
    </row>
    <row r="941" spans="1:20" ht="12.75">
      <c r="A941" s="71">
        <v>941</v>
      </c>
      <c r="B941" s="43"/>
      <c r="C941" s="97"/>
      <c r="D941" s="97"/>
      <c r="E941" s="97"/>
      <c r="F941" s="96"/>
      <c r="G941" s="96"/>
      <c r="H941" s="99"/>
      <c r="I941" s="99"/>
      <c r="J941" s="45"/>
      <c r="K941" s="46"/>
      <c r="L941" s="46"/>
      <c r="M941" s="46"/>
      <c r="N941" s="46"/>
      <c r="O941" s="46"/>
      <c r="P941" s="46"/>
      <c r="Q941" s="46"/>
      <c r="R941" s="46"/>
      <c r="S941" s="129"/>
      <c r="T941" s="46"/>
    </row>
    <row r="942" spans="1:20" ht="12.75">
      <c r="A942" s="71">
        <v>942</v>
      </c>
      <c r="B942" s="43"/>
      <c r="C942" s="97"/>
      <c r="D942" s="97"/>
      <c r="E942" s="97"/>
      <c r="F942" s="96"/>
      <c r="G942" s="96"/>
      <c r="H942" s="99"/>
      <c r="I942" s="99"/>
      <c r="J942" s="45"/>
      <c r="K942" s="46"/>
      <c r="L942" s="46"/>
      <c r="M942" s="46"/>
      <c r="N942" s="46"/>
      <c r="O942" s="46"/>
      <c r="P942" s="46"/>
      <c r="Q942" s="46"/>
      <c r="R942" s="46"/>
      <c r="S942" s="129"/>
      <c r="T942" s="46"/>
    </row>
    <row r="943" spans="1:20" ht="12.75">
      <c r="A943" s="71">
        <v>943</v>
      </c>
      <c r="B943" s="43"/>
      <c r="C943" s="97"/>
      <c r="D943" s="97"/>
      <c r="E943" s="97"/>
      <c r="F943" s="96"/>
      <c r="G943" s="96"/>
      <c r="H943" s="99"/>
      <c r="I943" s="99"/>
      <c r="J943" s="45"/>
      <c r="K943" s="46"/>
      <c r="L943" s="46"/>
      <c r="M943" s="46"/>
      <c r="N943" s="46"/>
      <c r="O943" s="46"/>
      <c r="P943" s="46"/>
      <c r="Q943" s="46"/>
      <c r="R943" s="46"/>
      <c r="S943" s="129"/>
      <c r="T943" s="46"/>
    </row>
    <row r="944" spans="1:20" ht="12.75">
      <c r="A944" s="71">
        <v>944</v>
      </c>
      <c r="B944" s="43"/>
      <c r="C944" s="97"/>
      <c r="D944" s="97"/>
      <c r="E944" s="97"/>
      <c r="F944" s="96"/>
      <c r="G944" s="96"/>
      <c r="H944" s="99"/>
      <c r="I944" s="99"/>
      <c r="J944" s="45"/>
      <c r="K944" s="46"/>
      <c r="L944" s="46"/>
      <c r="M944" s="46"/>
      <c r="N944" s="46"/>
      <c r="O944" s="46"/>
      <c r="P944" s="46"/>
      <c r="Q944" s="46"/>
      <c r="R944" s="46"/>
      <c r="S944" s="129"/>
      <c r="T944" s="46"/>
    </row>
    <row r="945" spans="1:20" ht="12.75">
      <c r="A945" s="71">
        <v>945</v>
      </c>
      <c r="B945" s="43"/>
      <c r="C945" s="97"/>
      <c r="D945" s="97"/>
      <c r="E945" s="97"/>
      <c r="F945" s="96"/>
      <c r="G945" s="96"/>
      <c r="H945" s="99"/>
      <c r="I945" s="99"/>
      <c r="J945" s="45"/>
      <c r="K945" s="46"/>
      <c r="L945" s="46"/>
      <c r="M945" s="46"/>
      <c r="N945" s="46"/>
      <c r="O945" s="46"/>
      <c r="P945" s="46"/>
      <c r="Q945" s="46"/>
      <c r="R945" s="46"/>
      <c r="S945" s="129"/>
      <c r="T945" s="46"/>
    </row>
    <row r="946" spans="1:20" ht="12.75">
      <c r="A946" s="71">
        <v>946</v>
      </c>
      <c r="B946" s="43"/>
      <c r="C946" s="97"/>
      <c r="D946" s="97"/>
      <c r="E946" s="97"/>
      <c r="F946" s="96"/>
      <c r="G946" s="96"/>
      <c r="H946" s="99"/>
      <c r="I946" s="99"/>
      <c r="J946" s="45"/>
      <c r="K946" s="46"/>
      <c r="L946" s="46"/>
      <c r="M946" s="46"/>
      <c r="N946" s="46"/>
      <c r="O946" s="46"/>
      <c r="P946" s="46"/>
      <c r="Q946" s="46"/>
      <c r="R946" s="46"/>
      <c r="S946" s="129"/>
      <c r="T946" s="46"/>
    </row>
    <row r="947" spans="1:20" ht="12.75">
      <c r="A947" s="71">
        <v>947</v>
      </c>
      <c r="B947" s="43"/>
      <c r="C947" s="97"/>
      <c r="D947" s="97"/>
      <c r="E947" s="97"/>
      <c r="F947" s="96"/>
      <c r="G947" s="96"/>
      <c r="H947" s="99"/>
      <c r="I947" s="99"/>
      <c r="J947" s="45"/>
      <c r="K947" s="46"/>
      <c r="L947" s="46"/>
      <c r="M947" s="46"/>
      <c r="N947" s="46"/>
      <c r="O947" s="46"/>
      <c r="P947" s="46"/>
      <c r="Q947" s="46"/>
      <c r="R947" s="46"/>
      <c r="S947" s="129"/>
      <c r="T947" s="46"/>
    </row>
    <row r="948" spans="1:20" ht="12.75">
      <c r="A948" s="71">
        <v>948</v>
      </c>
      <c r="B948" s="43"/>
      <c r="C948" s="97"/>
      <c r="D948" s="97"/>
      <c r="E948" s="97"/>
      <c r="F948" s="96"/>
      <c r="G948" s="96"/>
      <c r="H948" s="99"/>
      <c r="I948" s="99"/>
      <c r="J948" s="45"/>
      <c r="K948" s="46"/>
      <c r="L948" s="46"/>
      <c r="M948" s="46"/>
      <c r="N948" s="46"/>
      <c r="O948" s="46"/>
      <c r="P948" s="46"/>
      <c r="Q948" s="46"/>
      <c r="R948" s="46"/>
      <c r="S948" s="129"/>
      <c r="T948" s="46"/>
    </row>
    <row r="949" spans="1:20" ht="12.75">
      <c r="A949" s="71">
        <v>949</v>
      </c>
      <c r="B949" s="43"/>
      <c r="C949" s="97"/>
      <c r="D949" s="97"/>
      <c r="E949" s="97"/>
      <c r="F949" s="96"/>
      <c r="G949" s="96"/>
      <c r="H949" s="99"/>
      <c r="I949" s="99"/>
      <c r="J949" s="45"/>
      <c r="K949" s="46"/>
      <c r="L949" s="46"/>
      <c r="M949" s="46"/>
      <c r="N949" s="46"/>
      <c r="O949" s="46"/>
      <c r="P949" s="46"/>
      <c r="Q949" s="46"/>
      <c r="R949" s="46"/>
      <c r="S949" s="129"/>
      <c r="T949" s="46"/>
    </row>
    <row r="950" spans="1:20" ht="12.75">
      <c r="A950" s="71">
        <v>950</v>
      </c>
      <c r="B950" s="43"/>
      <c r="C950" s="97"/>
      <c r="D950" s="97"/>
      <c r="E950" s="97"/>
      <c r="F950" s="96"/>
      <c r="G950" s="96"/>
      <c r="H950" s="99"/>
      <c r="I950" s="99"/>
      <c r="J950" s="45"/>
      <c r="K950" s="46"/>
      <c r="L950" s="46"/>
      <c r="M950" s="46"/>
      <c r="N950" s="46"/>
      <c r="O950" s="46"/>
      <c r="P950" s="46"/>
      <c r="Q950" s="46"/>
      <c r="R950" s="46"/>
      <c r="S950" s="129"/>
      <c r="T950" s="46"/>
    </row>
    <row r="951" spans="1:20" ht="12.75">
      <c r="A951" s="71">
        <v>951</v>
      </c>
      <c r="B951" s="43"/>
      <c r="C951" s="97"/>
      <c r="D951" s="97"/>
      <c r="E951" s="97"/>
      <c r="F951" s="96"/>
      <c r="G951" s="96"/>
      <c r="H951" s="99"/>
      <c r="I951" s="99"/>
      <c r="J951" s="45"/>
      <c r="K951" s="46"/>
      <c r="L951" s="46"/>
      <c r="M951" s="46"/>
      <c r="N951" s="46"/>
      <c r="O951" s="46"/>
      <c r="P951" s="46"/>
      <c r="Q951" s="46"/>
      <c r="R951" s="46"/>
      <c r="S951" s="129"/>
      <c r="T951" s="46"/>
    </row>
    <row r="952" spans="1:20" ht="12.75">
      <c r="A952" s="71">
        <v>952</v>
      </c>
      <c r="B952" s="43"/>
      <c r="C952" s="97"/>
      <c r="D952" s="97"/>
      <c r="E952" s="97"/>
      <c r="F952" s="96"/>
      <c r="G952" s="96"/>
      <c r="H952" s="99"/>
      <c r="I952" s="99"/>
      <c r="J952" s="45"/>
      <c r="K952" s="99"/>
      <c r="L952" s="46"/>
      <c r="M952" s="46"/>
      <c r="N952" s="46"/>
      <c r="O952" s="46"/>
      <c r="P952" s="46"/>
      <c r="Q952" s="46"/>
      <c r="R952" s="46"/>
      <c r="S952" s="134"/>
      <c r="T952" s="46"/>
    </row>
    <row r="953" spans="1:20" ht="12.75">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c r="A954" s="71">
        <v>954</v>
      </c>
      <c r="B954" s="43"/>
      <c r="C954" s="97"/>
      <c r="D954" s="97"/>
      <c r="E954" s="97"/>
      <c r="F954" s="96"/>
      <c r="G954" s="96"/>
      <c r="H954" s="99"/>
      <c r="I954" s="99"/>
      <c r="J954" s="45"/>
      <c r="K954" s="46"/>
      <c r="L954" s="46"/>
      <c r="M954" s="46"/>
      <c r="N954" s="46"/>
      <c r="O954" s="46"/>
      <c r="P954" s="46"/>
      <c r="Q954" s="46"/>
      <c r="R954" s="46"/>
      <c r="S954" s="129"/>
      <c r="T954" s="46"/>
    </row>
    <row r="955" spans="1:20" ht="12.75">
      <c r="A955" s="71">
        <v>955</v>
      </c>
      <c r="B955" s="43"/>
      <c r="C955" s="97"/>
      <c r="D955" s="97"/>
      <c r="E955" s="97"/>
      <c r="F955" s="96"/>
      <c r="G955" s="96"/>
      <c r="H955" s="99"/>
      <c r="I955" s="99"/>
      <c r="J955" s="45"/>
      <c r="K955" s="46"/>
      <c r="L955" s="46"/>
      <c r="M955" s="46"/>
      <c r="N955" s="46"/>
      <c r="O955" s="46"/>
      <c r="P955" s="46"/>
      <c r="Q955" s="46"/>
      <c r="R955" s="46"/>
      <c r="S955" s="129"/>
      <c r="T955" s="46"/>
    </row>
    <row r="956" spans="1:20" ht="12.75">
      <c r="A956" s="71">
        <v>956</v>
      </c>
      <c r="B956" s="43"/>
      <c r="C956" s="97"/>
      <c r="D956" s="97"/>
      <c r="E956" s="97"/>
      <c r="F956" s="96"/>
      <c r="G956" s="96"/>
      <c r="H956" s="99"/>
      <c r="I956" s="99"/>
      <c r="J956" s="45"/>
      <c r="K956" s="46"/>
      <c r="L956" s="46"/>
      <c r="M956" s="46"/>
      <c r="N956" s="46"/>
      <c r="O956" s="46"/>
      <c r="P956" s="46"/>
      <c r="Q956" s="46"/>
      <c r="R956" s="46"/>
      <c r="S956" s="129"/>
      <c r="T956" s="46"/>
    </row>
    <row r="957" spans="1:20" ht="12.75">
      <c r="A957" s="71">
        <v>957</v>
      </c>
      <c r="B957" s="43"/>
      <c r="C957" s="97"/>
      <c r="D957" s="97"/>
      <c r="E957" s="97"/>
      <c r="F957" s="96"/>
      <c r="G957" s="96"/>
      <c r="H957" s="99"/>
      <c r="I957" s="99"/>
      <c r="J957" s="45"/>
      <c r="K957" s="46"/>
      <c r="L957" s="46"/>
      <c r="M957" s="46"/>
      <c r="N957" s="46"/>
      <c r="O957" s="46"/>
      <c r="P957" s="46"/>
      <c r="Q957" s="46"/>
      <c r="R957" s="46"/>
      <c r="S957" s="129"/>
      <c r="T957" s="46"/>
    </row>
    <row r="958" spans="1:20" ht="12.75">
      <c r="A958" s="71">
        <v>958</v>
      </c>
      <c r="B958" s="43"/>
      <c r="C958" s="97"/>
      <c r="D958" s="97"/>
      <c r="E958" s="97"/>
      <c r="F958" s="96"/>
      <c r="G958" s="96"/>
      <c r="H958" s="99"/>
      <c r="I958" s="99"/>
      <c r="J958" s="45"/>
      <c r="K958" s="46"/>
      <c r="L958" s="46"/>
      <c r="M958" s="46"/>
      <c r="N958" s="46"/>
      <c r="O958" s="46"/>
      <c r="P958" s="46"/>
      <c r="Q958" s="46"/>
      <c r="R958" s="46"/>
      <c r="S958" s="129"/>
      <c r="T958" s="46"/>
    </row>
    <row r="959" spans="1:20" ht="12.75">
      <c r="A959" s="71">
        <v>959</v>
      </c>
      <c r="B959" s="43"/>
      <c r="C959" s="97"/>
      <c r="D959" s="97"/>
      <c r="E959" s="97"/>
      <c r="F959" s="96"/>
      <c r="G959" s="96"/>
      <c r="H959" s="99"/>
      <c r="I959" s="99"/>
      <c r="J959" s="45"/>
      <c r="K959" s="46"/>
      <c r="L959" s="46"/>
      <c r="M959" s="46"/>
      <c r="N959" s="46"/>
      <c r="O959" s="46"/>
      <c r="P959" s="46"/>
      <c r="Q959" s="46"/>
      <c r="R959" s="46"/>
      <c r="S959" s="129"/>
      <c r="T959" s="46"/>
    </row>
    <row r="960" spans="1:20" ht="12.75">
      <c r="A960" s="71">
        <v>960</v>
      </c>
      <c r="B960" s="43"/>
      <c r="C960" s="97"/>
      <c r="D960" s="97"/>
      <c r="E960" s="97"/>
      <c r="F960" s="96"/>
      <c r="G960" s="96"/>
      <c r="H960" s="99"/>
      <c r="I960" s="99"/>
      <c r="J960" s="45"/>
      <c r="K960" s="46"/>
      <c r="L960" s="46"/>
      <c r="M960" s="46"/>
      <c r="N960" s="46"/>
      <c r="O960" s="46"/>
      <c r="P960" s="46"/>
      <c r="Q960" s="46"/>
      <c r="R960" s="46"/>
      <c r="S960" s="129"/>
      <c r="T960" s="46"/>
    </row>
    <row r="961" spans="1:20" ht="12.75">
      <c r="A961" s="71">
        <v>961</v>
      </c>
      <c r="B961" s="43"/>
      <c r="C961" s="97"/>
      <c r="D961" s="97"/>
      <c r="E961" s="97"/>
      <c r="F961" s="96"/>
      <c r="G961" s="96"/>
      <c r="H961" s="99"/>
      <c r="I961" s="99"/>
      <c r="J961" s="45"/>
      <c r="K961" s="46"/>
      <c r="L961" s="46"/>
      <c r="M961" s="46"/>
      <c r="N961" s="46"/>
      <c r="O961" s="46"/>
      <c r="P961" s="46"/>
      <c r="Q961" s="46"/>
      <c r="R961" s="46"/>
      <c r="S961" s="129"/>
      <c r="T961" s="46"/>
    </row>
    <row r="962" spans="1:20" ht="12.75">
      <c r="A962" s="71">
        <v>962</v>
      </c>
      <c r="B962" s="43"/>
      <c r="C962" s="97"/>
      <c r="D962" s="97"/>
      <c r="E962" s="97"/>
      <c r="F962" s="96"/>
      <c r="G962" s="96"/>
      <c r="H962" s="99"/>
      <c r="I962" s="99"/>
      <c r="J962" s="45"/>
      <c r="K962" s="46"/>
      <c r="L962" s="46"/>
      <c r="M962" s="46"/>
      <c r="N962" s="46"/>
      <c r="O962" s="46"/>
      <c r="P962" s="46"/>
      <c r="Q962" s="46"/>
      <c r="R962" s="46"/>
      <c r="S962" s="129"/>
      <c r="T962" s="46"/>
    </row>
    <row r="963" spans="1:20" ht="12.75">
      <c r="A963" s="71">
        <v>963</v>
      </c>
      <c r="B963" s="43"/>
      <c r="C963" s="97"/>
      <c r="D963" s="97"/>
      <c r="E963" s="97"/>
      <c r="F963" s="96"/>
      <c r="G963" s="96"/>
      <c r="H963" s="99"/>
      <c r="I963" s="99"/>
      <c r="J963" s="45"/>
      <c r="K963" s="46"/>
      <c r="L963" s="46"/>
      <c r="M963" s="46"/>
      <c r="N963" s="46"/>
      <c r="O963" s="46"/>
      <c r="P963" s="46"/>
      <c r="Q963" s="46"/>
      <c r="R963" s="46"/>
      <c r="S963" s="129"/>
      <c r="T963" s="46"/>
    </row>
    <row r="964" spans="1:20" ht="12.75">
      <c r="A964" s="71">
        <v>964</v>
      </c>
      <c r="B964" s="43"/>
      <c r="C964" s="97"/>
      <c r="D964" s="97"/>
      <c r="E964" s="97"/>
      <c r="F964" s="96"/>
      <c r="G964" s="96"/>
      <c r="H964" s="99"/>
      <c r="I964" s="99"/>
      <c r="J964" s="45"/>
      <c r="K964" s="46"/>
      <c r="L964" s="46"/>
      <c r="M964" s="46"/>
      <c r="N964" s="46"/>
      <c r="O964" s="46"/>
      <c r="P964" s="46"/>
      <c r="Q964" s="46"/>
      <c r="R964" s="46"/>
      <c r="S964" s="129"/>
      <c r="T964" s="46"/>
    </row>
    <row r="965" spans="1:20" ht="12.75">
      <c r="A965" s="71">
        <v>965</v>
      </c>
      <c r="B965" s="43"/>
      <c r="C965" s="97"/>
      <c r="D965" s="97"/>
      <c r="E965" s="97"/>
      <c r="F965" s="96"/>
      <c r="G965" s="96"/>
      <c r="H965" s="99"/>
      <c r="I965" s="99"/>
      <c r="J965" s="45"/>
      <c r="K965" s="46"/>
      <c r="L965" s="46"/>
      <c r="M965" s="46"/>
      <c r="N965" s="46"/>
      <c r="O965" s="46"/>
      <c r="P965" s="46"/>
      <c r="Q965" s="46"/>
      <c r="R965" s="46"/>
      <c r="S965" s="129"/>
      <c r="T965" s="46"/>
    </row>
    <row r="966" spans="1:20" ht="12.75">
      <c r="A966" s="71">
        <v>966</v>
      </c>
      <c r="B966" s="43"/>
      <c r="C966" s="97"/>
      <c r="D966" s="97"/>
      <c r="E966" s="97"/>
      <c r="F966" s="96"/>
      <c r="G966" s="96"/>
      <c r="H966" s="99"/>
      <c r="I966" s="99"/>
      <c r="J966" s="45"/>
      <c r="K966" s="46"/>
      <c r="L966" s="46"/>
      <c r="M966" s="46"/>
      <c r="N966" s="46"/>
      <c r="O966" s="46"/>
      <c r="P966" s="46"/>
      <c r="Q966" s="46"/>
      <c r="R966" s="46"/>
      <c r="S966" s="129"/>
      <c r="T966" s="46"/>
    </row>
    <row r="967" spans="1:20" ht="12.75">
      <c r="A967" s="71">
        <v>967</v>
      </c>
      <c r="B967" s="43"/>
      <c r="C967" s="97"/>
      <c r="D967" s="97"/>
      <c r="E967" s="97"/>
      <c r="F967" s="96"/>
      <c r="G967" s="96"/>
      <c r="H967" s="99"/>
      <c r="I967" s="99"/>
      <c r="J967" s="45"/>
      <c r="K967" s="46"/>
      <c r="L967" s="46"/>
      <c r="M967" s="46"/>
      <c r="N967" s="46"/>
      <c r="O967" s="46"/>
      <c r="P967" s="46"/>
      <c r="Q967" s="46"/>
      <c r="R967" s="46"/>
      <c r="S967" s="129"/>
      <c r="T967" s="46"/>
    </row>
    <row r="968" spans="1:20" ht="12.75">
      <c r="A968" s="71">
        <v>968</v>
      </c>
      <c r="B968" s="43"/>
      <c r="C968" s="97"/>
      <c r="D968" s="97"/>
      <c r="E968" s="97"/>
      <c r="F968" s="96"/>
      <c r="G968" s="96"/>
      <c r="H968" s="99"/>
      <c r="I968" s="99"/>
      <c r="J968" s="45"/>
      <c r="K968" s="46"/>
      <c r="L968" s="46"/>
      <c r="M968" s="46"/>
      <c r="N968" s="46"/>
      <c r="O968" s="46"/>
      <c r="P968" s="46"/>
      <c r="Q968" s="46"/>
      <c r="R968" s="46"/>
      <c r="S968" s="129"/>
      <c r="T968" s="46"/>
    </row>
    <row r="969" spans="1:20" ht="12.75">
      <c r="A969" s="71">
        <v>969</v>
      </c>
      <c r="B969" s="43"/>
      <c r="C969" s="97"/>
      <c r="D969" s="97"/>
      <c r="E969" s="97"/>
      <c r="F969" s="96"/>
      <c r="G969" s="96"/>
      <c r="H969" s="99"/>
      <c r="I969" s="99"/>
      <c r="J969" s="45"/>
      <c r="K969" s="46"/>
      <c r="L969" s="46"/>
      <c r="M969" s="46"/>
      <c r="N969" s="46"/>
      <c r="O969" s="46"/>
      <c r="P969" s="46"/>
      <c r="Q969" s="46"/>
      <c r="R969" s="46"/>
      <c r="S969" s="129"/>
      <c r="T969" s="46"/>
    </row>
    <row r="970" spans="1:20" ht="12.75">
      <c r="A970" s="71">
        <v>970</v>
      </c>
      <c r="B970" s="43"/>
      <c r="C970" s="97"/>
      <c r="D970" s="97"/>
      <c r="E970" s="97"/>
      <c r="F970" s="96"/>
      <c r="G970" s="96"/>
      <c r="H970" s="99"/>
      <c r="I970" s="99"/>
      <c r="J970" s="45"/>
      <c r="K970" s="46"/>
      <c r="L970" s="46"/>
      <c r="M970" s="46"/>
      <c r="N970" s="46"/>
      <c r="O970" s="46"/>
      <c r="P970" s="46"/>
      <c r="Q970" s="46"/>
      <c r="R970" s="46"/>
      <c r="S970" s="129"/>
      <c r="T970" s="46"/>
    </row>
    <row r="971" spans="1:20" ht="12.75">
      <c r="A971" s="71">
        <v>971</v>
      </c>
      <c r="B971" s="43"/>
      <c r="C971" s="97"/>
      <c r="D971" s="97"/>
      <c r="E971" s="97"/>
      <c r="F971" s="96"/>
      <c r="G971" s="96"/>
      <c r="H971" s="99"/>
      <c r="I971" s="99"/>
      <c r="J971" s="45"/>
      <c r="K971" s="46"/>
      <c r="L971" s="46"/>
      <c r="M971" s="46"/>
      <c r="N971" s="46"/>
      <c r="O971" s="46"/>
      <c r="P971" s="46"/>
      <c r="Q971" s="46"/>
      <c r="R971" s="46"/>
      <c r="S971" s="129"/>
      <c r="T971" s="46"/>
    </row>
    <row r="972" spans="1:20" ht="12.75">
      <c r="A972" s="71">
        <v>972</v>
      </c>
      <c r="B972" s="43"/>
      <c r="C972" s="97"/>
      <c r="D972" s="97"/>
      <c r="E972" s="97"/>
      <c r="F972" s="96"/>
      <c r="G972" s="96"/>
      <c r="H972" s="99"/>
      <c r="I972" s="99"/>
      <c r="J972" s="45"/>
      <c r="K972" s="46"/>
      <c r="L972" s="46"/>
      <c r="M972" s="46"/>
      <c r="N972" s="46"/>
      <c r="O972" s="46"/>
      <c r="P972" s="46"/>
      <c r="Q972" s="46"/>
      <c r="R972" s="46"/>
      <c r="S972" s="129"/>
      <c r="T972" s="46"/>
    </row>
    <row r="973" spans="1:20" ht="12.75">
      <c r="A973" s="71">
        <v>973</v>
      </c>
      <c r="B973" s="43"/>
      <c r="C973" s="97"/>
      <c r="D973" s="97"/>
      <c r="E973" s="97"/>
      <c r="F973" s="96"/>
      <c r="G973" s="96"/>
      <c r="H973" s="99"/>
      <c r="I973" s="99"/>
      <c r="J973" s="45"/>
      <c r="K973" s="46"/>
      <c r="L973" s="46"/>
      <c r="M973" s="46"/>
      <c r="N973" s="46"/>
      <c r="O973" s="46"/>
      <c r="P973" s="46"/>
      <c r="Q973" s="46"/>
      <c r="R973" s="46"/>
      <c r="S973" s="129"/>
      <c r="T973" s="46"/>
    </row>
    <row r="974" spans="1:20" ht="12.75">
      <c r="A974" s="71">
        <v>974</v>
      </c>
      <c r="B974" s="43"/>
      <c r="C974" s="97"/>
      <c r="D974" s="97"/>
      <c r="E974" s="97"/>
      <c r="F974" s="96"/>
      <c r="G974" s="96"/>
      <c r="H974" s="99"/>
      <c r="I974" s="99"/>
      <c r="J974" s="45"/>
      <c r="K974" s="46"/>
      <c r="L974" s="46"/>
      <c r="M974" s="46"/>
      <c r="N974" s="46"/>
      <c r="O974" s="46"/>
      <c r="P974" s="46"/>
      <c r="Q974" s="46"/>
      <c r="R974" s="46"/>
      <c r="S974" s="129"/>
      <c r="T974" s="46"/>
    </row>
    <row r="975" spans="1:20" ht="12.75">
      <c r="A975" s="71">
        <v>975</v>
      </c>
      <c r="B975" s="43"/>
      <c r="C975" s="97"/>
      <c r="D975" s="97"/>
      <c r="E975" s="97"/>
      <c r="F975" s="96"/>
      <c r="G975" s="96"/>
      <c r="H975" s="99"/>
      <c r="I975" s="99"/>
      <c r="J975" s="45"/>
      <c r="K975" s="46"/>
      <c r="L975" s="46"/>
      <c r="M975" s="46"/>
      <c r="N975" s="46"/>
      <c r="O975" s="46"/>
      <c r="P975" s="46"/>
      <c r="Q975" s="46"/>
      <c r="R975" s="46"/>
      <c r="S975" s="129"/>
      <c r="T975" s="46"/>
    </row>
    <row r="976" spans="1:20" ht="12.75">
      <c r="A976" s="71">
        <v>976</v>
      </c>
      <c r="B976" s="43"/>
      <c r="C976" s="97"/>
      <c r="D976" s="97"/>
      <c r="E976" s="97"/>
      <c r="F976" s="96"/>
      <c r="G976" s="96"/>
      <c r="H976" s="99"/>
      <c r="I976" s="99"/>
      <c r="J976" s="45"/>
      <c r="K976" s="46"/>
      <c r="L976" s="46"/>
      <c r="M976" s="46"/>
      <c r="N976" s="46"/>
      <c r="O976" s="46"/>
      <c r="P976" s="46"/>
      <c r="Q976" s="46"/>
      <c r="R976" s="46"/>
      <c r="S976" s="129"/>
      <c r="T976" s="46"/>
    </row>
    <row r="977" spans="1:20" ht="12.75">
      <c r="A977" s="71">
        <v>977</v>
      </c>
      <c r="B977" s="43"/>
      <c r="C977" s="97"/>
      <c r="D977" s="97"/>
      <c r="E977" s="97"/>
      <c r="F977" s="96"/>
      <c r="G977" s="96"/>
      <c r="H977" s="99"/>
      <c r="I977" s="99"/>
      <c r="J977" s="45"/>
      <c r="K977" s="46"/>
      <c r="L977" s="46"/>
      <c r="M977" s="46"/>
      <c r="N977" s="46"/>
      <c r="O977" s="46"/>
      <c r="P977" s="46"/>
      <c r="Q977" s="46"/>
      <c r="R977" s="46"/>
      <c r="S977" s="129"/>
      <c r="T977" s="46"/>
    </row>
    <row r="978" spans="1:20" ht="12.75">
      <c r="A978" s="71">
        <v>978</v>
      </c>
      <c r="B978" s="43"/>
      <c r="C978" s="97"/>
      <c r="D978" s="97"/>
      <c r="E978" s="97"/>
      <c r="F978" s="96"/>
      <c r="G978" s="96"/>
      <c r="H978" s="99"/>
      <c r="I978" s="99"/>
      <c r="J978" s="45"/>
      <c r="K978" s="46"/>
      <c r="L978" s="46"/>
      <c r="M978" s="46"/>
      <c r="N978" s="46"/>
      <c r="O978" s="46"/>
      <c r="P978" s="46"/>
      <c r="Q978" s="46"/>
      <c r="R978" s="46"/>
      <c r="S978" s="129"/>
      <c r="T978" s="46"/>
    </row>
    <row r="979" spans="1:20" ht="12.75">
      <c r="A979" s="71">
        <v>979</v>
      </c>
      <c r="B979" s="43"/>
      <c r="C979" s="97"/>
      <c r="D979" s="97"/>
      <c r="E979" s="97"/>
      <c r="F979" s="96"/>
      <c r="G979" s="96"/>
      <c r="H979" s="99"/>
      <c r="I979" s="99"/>
      <c r="J979" s="45"/>
      <c r="K979" s="46"/>
      <c r="L979" s="46"/>
      <c r="M979" s="46"/>
      <c r="N979" s="46"/>
      <c r="O979" s="46"/>
      <c r="P979" s="46"/>
      <c r="Q979" s="46"/>
      <c r="R979" s="46"/>
      <c r="S979" s="129"/>
      <c r="T979" s="46"/>
    </row>
    <row r="980" spans="1:20" ht="12.75">
      <c r="A980" s="71">
        <v>980</v>
      </c>
      <c r="B980" s="43"/>
      <c r="C980" s="97"/>
      <c r="D980" s="97"/>
      <c r="E980" s="97"/>
      <c r="F980" s="96"/>
      <c r="G980" s="96"/>
      <c r="H980" s="99"/>
      <c r="I980" s="99"/>
      <c r="J980" s="45"/>
      <c r="K980" s="46"/>
      <c r="L980" s="46"/>
      <c r="M980" s="46"/>
      <c r="N980" s="46"/>
      <c r="O980" s="46"/>
      <c r="P980" s="46"/>
      <c r="Q980" s="46"/>
      <c r="R980" s="46"/>
      <c r="S980" s="129"/>
      <c r="T980" s="46"/>
    </row>
    <row r="981" spans="1:20" ht="12.75">
      <c r="A981" s="71">
        <v>981</v>
      </c>
      <c r="B981" s="43"/>
      <c r="C981" s="97"/>
      <c r="D981" s="97"/>
      <c r="E981" s="97"/>
      <c r="F981" s="96"/>
      <c r="G981" s="96"/>
      <c r="H981" s="99"/>
      <c r="I981" s="99"/>
      <c r="J981" s="45"/>
      <c r="K981" s="46"/>
      <c r="L981" s="46"/>
      <c r="M981" s="46"/>
      <c r="N981" s="46"/>
      <c r="O981" s="46"/>
      <c r="P981" s="46"/>
      <c r="Q981" s="46"/>
      <c r="R981" s="46"/>
      <c r="S981" s="129"/>
      <c r="T981" s="46"/>
    </row>
    <row r="982" spans="1:20" ht="12.75">
      <c r="A982" s="71">
        <v>982</v>
      </c>
      <c r="B982" s="43"/>
      <c r="C982" s="97"/>
      <c r="D982" s="97"/>
      <c r="E982" s="97"/>
      <c r="F982" s="96"/>
      <c r="G982" s="96"/>
      <c r="H982" s="99"/>
      <c r="I982" s="99"/>
      <c r="J982" s="45"/>
      <c r="K982" s="46"/>
      <c r="L982" s="46"/>
      <c r="M982" s="46"/>
      <c r="N982" s="46"/>
      <c r="O982" s="46"/>
      <c r="P982" s="46"/>
      <c r="Q982" s="46"/>
      <c r="R982" s="46"/>
      <c r="S982" s="129"/>
      <c r="T982" s="46"/>
    </row>
    <row r="983" spans="1:20" ht="12.75">
      <c r="A983" s="71">
        <v>983</v>
      </c>
      <c r="B983" s="43"/>
      <c r="C983" s="97"/>
      <c r="D983" s="97"/>
      <c r="E983" s="97"/>
      <c r="F983" s="96"/>
      <c r="G983" s="96"/>
      <c r="H983" s="99"/>
      <c r="I983" s="99"/>
      <c r="J983" s="45"/>
      <c r="K983" s="46"/>
      <c r="L983" s="46"/>
      <c r="M983" s="46"/>
      <c r="N983" s="46"/>
      <c r="O983" s="46"/>
      <c r="P983" s="46"/>
      <c r="Q983" s="46"/>
      <c r="R983" s="46"/>
      <c r="S983" s="129"/>
      <c r="T983" s="46"/>
    </row>
    <row r="984" spans="1:20" ht="12.75">
      <c r="A984" s="71">
        <v>984</v>
      </c>
      <c r="B984" s="43"/>
      <c r="C984" s="97"/>
      <c r="D984" s="97"/>
      <c r="E984" s="97"/>
      <c r="F984" s="96"/>
      <c r="G984" s="96"/>
      <c r="H984" s="99"/>
      <c r="I984" s="99"/>
      <c r="J984" s="45"/>
      <c r="K984" s="46"/>
      <c r="L984" s="46"/>
      <c r="M984" s="46"/>
      <c r="N984" s="46"/>
      <c r="O984" s="46"/>
      <c r="P984" s="46"/>
      <c r="Q984" s="46"/>
      <c r="R984" s="46"/>
      <c r="S984" s="129"/>
      <c r="T984" s="46"/>
    </row>
    <row r="985" spans="1:20" ht="12.75">
      <c r="A985" s="71">
        <v>985</v>
      </c>
      <c r="B985" s="43"/>
      <c r="C985" s="97"/>
      <c r="D985" s="97"/>
      <c r="E985" s="97"/>
      <c r="F985" s="96"/>
      <c r="G985" s="96"/>
      <c r="H985" s="99"/>
      <c r="I985" s="99"/>
      <c r="J985" s="45"/>
      <c r="K985" s="46"/>
      <c r="L985" s="46"/>
      <c r="M985" s="46"/>
      <c r="N985" s="46"/>
      <c r="O985" s="46"/>
      <c r="P985" s="46"/>
      <c r="Q985" s="46"/>
      <c r="R985" s="46"/>
      <c r="S985" s="129"/>
      <c r="T985" s="46"/>
    </row>
    <row r="986" spans="1:20" ht="12.75">
      <c r="A986" s="71">
        <v>986</v>
      </c>
      <c r="B986" s="43"/>
      <c r="C986" s="97"/>
      <c r="D986" s="97"/>
      <c r="E986" s="97"/>
      <c r="F986" s="96"/>
      <c r="G986" s="96"/>
      <c r="H986" s="99"/>
      <c r="I986" s="99"/>
      <c r="J986" s="45"/>
      <c r="K986" s="46"/>
      <c r="L986" s="46"/>
      <c r="M986" s="46"/>
      <c r="N986" s="46"/>
      <c r="O986" s="46"/>
      <c r="P986" s="46"/>
      <c r="Q986" s="46"/>
      <c r="R986" s="46"/>
      <c r="S986" s="129"/>
      <c r="T986" s="46"/>
    </row>
    <row r="987" spans="1:20" ht="12.75">
      <c r="A987" s="71">
        <v>987</v>
      </c>
      <c r="B987" s="43"/>
      <c r="C987" s="97"/>
      <c r="D987" s="97"/>
      <c r="E987" s="97"/>
      <c r="F987" s="96"/>
      <c r="G987" s="96"/>
      <c r="H987" s="99"/>
      <c r="I987" s="99"/>
      <c r="J987" s="45"/>
      <c r="K987" s="46"/>
      <c r="L987" s="46"/>
      <c r="M987" s="46"/>
      <c r="N987" s="46"/>
      <c r="O987" s="46"/>
      <c r="P987" s="46"/>
      <c r="Q987" s="46"/>
      <c r="R987" s="46"/>
      <c r="S987" s="129"/>
      <c r="T987" s="46"/>
    </row>
    <row r="988" spans="1:20" ht="12.75">
      <c r="A988" s="71">
        <v>988</v>
      </c>
      <c r="B988" s="43"/>
      <c r="C988" s="97"/>
      <c r="D988" s="97"/>
      <c r="E988" s="97"/>
      <c r="F988" s="96"/>
      <c r="G988" s="96"/>
      <c r="H988" s="99"/>
      <c r="I988" s="99"/>
      <c r="J988" s="45"/>
      <c r="K988" s="46"/>
      <c r="L988" s="46"/>
      <c r="M988" s="46"/>
      <c r="N988" s="46"/>
      <c r="O988" s="46"/>
      <c r="P988" s="46"/>
      <c r="Q988" s="46"/>
      <c r="R988" s="46"/>
      <c r="S988" s="129"/>
      <c r="T988" s="46"/>
    </row>
    <row r="989" spans="1:20" ht="12.75">
      <c r="A989" s="71">
        <v>989</v>
      </c>
      <c r="B989" s="43"/>
      <c r="C989" s="97"/>
      <c r="D989" s="97"/>
      <c r="E989" s="97"/>
      <c r="F989" s="96"/>
      <c r="G989" s="96"/>
      <c r="H989" s="99"/>
      <c r="I989" s="99"/>
      <c r="J989" s="45"/>
      <c r="K989" s="46"/>
      <c r="L989" s="46"/>
      <c r="M989" s="46"/>
      <c r="N989" s="46"/>
      <c r="O989" s="46"/>
      <c r="P989" s="46"/>
      <c r="Q989" s="46"/>
      <c r="R989" s="46"/>
      <c r="S989" s="129"/>
      <c r="T989" s="46"/>
    </row>
    <row r="990" spans="1:20" ht="12.75">
      <c r="A990" s="71">
        <v>990</v>
      </c>
      <c r="B990" s="43"/>
      <c r="C990" s="97"/>
      <c r="D990" s="97"/>
      <c r="E990" s="97"/>
      <c r="F990" s="96"/>
      <c r="G990" s="96"/>
      <c r="H990" s="99"/>
      <c r="I990" s="99"/>
      <c r="J990" s="45"/>
      <c r="K990" s="46"/>
      <c r="L990" s="46"/>
      <c r="M990" s="46"/>
      <c r="N990" s="46"/>
      <c r="O990" s="46"/>
      <c r="P990" s="46"/>
      <c r="Q990" s="46"/>
      <c r="R990" s="46"/>
      <c r="S990" s="129"/>
      <c r="T990" s="46"/>
    </row>
    <row r="991" spans="1:20" ht="12.75">
      <c r="A991" s="71">
        <v>991</v>
      </c>
      <c r="B991" s="43"/>
      <c r="C991" s="97"/>
      <c r="D991" s="97"/>
      <c r="E991" s="97"/>
      <c r="F991" s="96"/>
      <c r="G991" s="96"/>
      <c r="H991" s="99"/>
      <c r="I991" s="99"/>
      <c r="J991" s="45"/>
      <c r="K991" s="46"/>
      <c r="L991" s="46"/>
      <c r="M991" s="46"/>
      <c r="N991" s="46"/>
      <c r="O991" s="46"/>
      <c r="P991" s="46"/>
      <c r="Q991" s="46"/>
      <c r="R991" s="46"/>
      <c r="S991" s="129"/>
      <c r="T991" s="46"/>
    </row>
    <row r="992" spans="1:20" ht="12.75">
      <c r="A992" s="71">
        <v>992</v>
      </c>
      <c r="B992" s="43"/>
      <c r="C992" s="97"/>
      <c r="D992" s="97"/>
      <c r="E992" s="97"/>
      <c r="F992" s="96"/>
      <c r="G992" s="96"/>
      <c r="H992" s="99"/>
      <c r="I992" s="99"/>
      <c r="J992" s="45"/>
      <c r="K992" s="46"/>
      <c r="L992" s="46"/>
      <c r="M992" s="46"/>
      <c r="N992" s="46"/>
      <c r="O992" s="46"/>
      <c r="P992" s="46"/>
      <c r="Q992" s="46"/>
      <c r="R992" s="46"/>
      <c r="S992" s="129"/>
      <c r="T992" s="46"/>
    </row>
    <row r="993" spans="1:20" ht="12.75">
      <c r="A993" s="71">
        <v>993</v>
      </c>
      <c r="B993" s="43"/>
      <c r="C993" s="97"/>
      <c r="D993" s="97"/>
      <c r="E993" s="97"/>
      <c r="F993" s="96"/>
      <c r="G993" s="96"/>
      <c r="H993" s="99"/>
      <c r="I993" s="99"/>
      <c r="J993" s="45"/>
      <c r="K993" s="46"/>
      <c r="L993" s="46"/>
      <c r="M993" s="46"/>
      <c r="N993" s="46"/>
      <c r="O993" s="46"/>
      <c r="P993" s="46"/>
      <c r="Q993" s="46"/>
      <c r="R993" s="46"/>
      <c r="S993" s="129"/>
      <c r="T993" s="46"/>
    </row>
    <row r="994" spans="1:20" ht="12.75">
      <c r="A994" s="71">
        <v>994</v>
      </c>
      <c r="B994" s="43"/>
      <c r="C994" s="97"/>
      <c r="D994" s="97"/>
      <c r="E994" s="97"/>
      <c r="F994" s="96"/>
      <c r="G994" s="96"/>
      <c r="H994" s="99"/>
      <c r="I994" s="99"/>
      <c r="J994" s="45"/>
      <c r="K994" s="46"/>
      <c r="L994" s="46"/>
      <c r="M994" s="46"/>
      <c r="N994" s="46"/>
      <c r="O994" s="46"/>
      <c r="P994" s="46"/>
      <c r="Q994" s="46"/>
      <c r="R994" s="46"/>
      <c r="S994" s="129"/>
      <c r="T994" s="46"/>
    </row>
    <row r="995" spans="1:20" ht="12.75">
      <c r="A995" s="71">
        <v>995</v>
      </c>
      <c r="B995" s="43"/>
      <c r="C995" s="97"/>
      <c r="D995" s="97"/>
      <c r="E995" s="97"/>
      <c r="F995" s="96"/>
      <c r="G995" s="96"/>
      <c r="H995" s="99"/>
      <c r="I995" s="99"/>
      <c r="J995" s="45"/>
      <c r="K995" s="46"/>
      <c r="L995" s="46"/>
      <c r="M995" s="46"/>
      <c r="N995" s="46"/>
      <c r="O995" s="46"/>
      <c r="P995" s="46"/>
      <c r="Q995" s="46"/>
      <c r="R995" s="46"/>
      <c r="S995" s="129"/>
      <c r="T995" s="46"/>
    </row>
    <row r="996" spans="1:20" ht="12.75">
      <c r="A996" s="71">
        <v>996</v>
      </c>
      <c r="B996" s="43"/>
      <c r="C996" s="97"/>
      <c r="D996" s="97"/>
      <c r="E996" s="97"/>
      <c r="F996" s="96"/>
      <c r="G996" s="96"/>
      <c r="H996" s="99"/>
      <c r="I996" s="99"/>
      <c r="J996" s="45"/>
      <c r="K996" s="99"/>
      <c r="L996" s="46"/>
      <c r="M996" s="46"/>
      <c r="N996" s="46"/>
      <c r="O996" s="46"/>
      <c r="P996" s="46"/>
      <c r="Q996" s="46"/>
      <c r="R996" s="46"/>
      <c r="S996" s="129"/>
      <c r="T996" s="46"/>
    </row>
    <row r="997" spans="1:20" ht="12.75">
      <c r="A997" s="71">
        <v>997</v>
      </c>
      <c r="B997" s="43"/>
      <c r="C997" s="97"/>
      <c r="D997" s="97"/>
      <c r="E997" s="97"/>
      <c r="F997" s="96"/>
      <c r="G997" s="96"/>
      <c r="H997" s="99"/>
      <c r="I997" s="99"/>
      <c r="J997" s="45"/>
      <c r="K997" s="46"/>
      <c r="L997" s="46"/>
      <c r="M997" s="46"/>
      <c r="N997" s="46"/>
      <c r="O997" s="46"/>
      <c r="P997" s="46"/>
      <c r="Q997" s="46"/>
      <c r="R997" s="46"/>
      <c r="S997" s="129"/>
      <c r="T997" s="46"/>
    </row>
    <row r="998" spans="1:20" ht="12.75">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3:19" s="45" customFormat="1" ht="11.25">
      <c r="M1976" s="113"/>
      <c r="N1976" s="46"/>
      <c r="S1976" s="131"/>
    </row>
    <row r="1977" spans="13:19" s="45" customFormat="1" ht="11.25">
      <c r="M1977" s="113"/>
      <c r="N1977" s="46"/>
      <c r="S1977" s="131"/>
    </row>
    <row r="1978" spans="13:19" s="45" customFormat="1" ht="11.25">
      <c r="M1978" s="113"/>
      <c r="N1978" s="46"/>
      <c r="S1978" s="131"/>
    </row>
    <row r="1979" spans="13:19" s="45" customFormat="1" ht="11.25">
      <c r="M1979" s="113"/>
      <c r="N1979" s="46"/>
      <c r="S1979" s="131"/>
    </row>
    <row r="1980" spans="13:19" s="45" customFormat="1" ht="11.25">
      <c r="M1980" s="113"/>
      <c r="N1980" s="46"/>
      <c r="S1980" s="131"/>
    </row>
    <row r="1981" spans="13:19" s="45" customFormat="1" ht="11.25">
      <c r="M1981" s="113"/>
      <c r="N1981" s="46"/>
      <c r="S1981" s="131"/>
    </row>
    <row r="1982" spans="13:19" s="45" customFormat="1" ht="11.25">
      <c r="M1982" s="113"/>
      <c r="N1982" s="46"/>
      <c r="S1982" s="131"/>
    </row>
    <row r="1983" spans="13:19" s="45" customFormat="1" ht="11.25">
      <c r="M1983" s="113"/>
      <c r="N1983" s="46"/>
      <c r="S1983" s="131"/>
    </row>
    <row r="1984" spans="13:19" s="45" customFormat="1" ht="11.25">
      <c r="M1984" s="113"/>
      <c r="N1984" s="46"/>
      <c r="S1984" s="131"/>
    </row>
    <row r="1985" spans="4:19" s="45" customFormat="1" ht="11.25">
      <c r="D1985" s="107"/>
      <c r="E1985" s="107"/>
      <c r="F1985" s="107"/>
      <c r="G1985" s="107"/>
      <c r="H1985" s="107"/>
      <c r="I1985" s="107"/>
      <c r="J1985" s="107"/>
      <c r="K1985" s="107"/>
      <c r="L1985" s="107"/>
      <c r="M1985" s="140"/>
      <c r="N1985" s="108"/>
      <c r="O1985" s="107"/>
      <c r="P1985" s="107"/>
      <c r="S1985" s="131"/>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19" ht="11.25">
      <c r="A1988" s="71"/>
      <c r="B1988" s="120"/>
      <c r="C1988" s="120"/>
      <c r="D1988" s="108"/>
      <c r="E1988" s="108"/>
      <c r="F1988" s="108"/>
      <c r="G1988" s="108"/>
      <c r="H1988" s="108"/>
      <c r="I1988" s="108"/>
      <c r="J1988" s="108"/>
      <c r="K1988" s="108"/>
      <c r="L1988" s="108"/>
      <c r="M1988" s="108"/>
      <c r="N1988" s="108"/>
      <c r="O1988" s="108"/>
      <c r="P1988" s="108"/>
      <c r="S1988" s="132"/>
    </row>
    <row r="1989" spans="4:19" s="46" customFormat="1" ht="11.25">
      <c r="D1989" s="108"/>
      <c r="E1989" s="108"/>
      <c r="F1989" s="108"/>
      <c r="G1989" s="108"/>
      <c r="H1989" s="108"/>
      <c r="I1989" s="108"/>
      <c r="J1989" s="108"/>
      <c r="K1989" s="108"/>
      <c r="L1989" s="108"/>
      <c r="M1989" s="108"/>
      <c r="N1989" s="108"/>
      <c r="O1989" s="108"/>
      <c r="P1989" s="108"/>
      <c r="S1989" s="129"/>
    </row>
    <row r="1990" spans="4:19" s="46" customFormat="1" ht="11.25">
      <c r="D1990" s="108"/>
      <c r="E1990" s="108"/>
      <c r="F1990" s="108"/>
      <c r="G1990" s="108"/>
      <c r="H1990" s="108"/>
      <c r="I1990" s="108"/>
      <c r="J1990" s="108"/>
      <c r="K1990" s="108"/>
      <c r="L1990" s="108"/>
      <c r="M1990" s="108"/>
      <c r="N1990" s="108"/>
      <c r="O1990" s="108"/>
      <c r="P1990" s="108"/>
      <c r="S1990" s="129"/>
    </row>
    <row r="1991" spans="4:19" s="46" customFormat="1" ht="11.25">
      <c r="D1991" s="108"/>
      <c r="E1991" s="108"/>
      <c r="F1991" s="108"/>
      <c r="G1991" s="108"/>
      <c r="H1991" s="108"/>
      <c r="I1991" s="108"/>
      <c r="J1991" s="108"/>
      <c r="K1991" s="108"/>
      <c r="L1991" s="108"/>
      <c r="M1991" s="108"/>
      <c r="N1991" s="108"/>
      <c r="O1991" s="108"/>
      <c r="P1991" s="108"/>
      <c r="S1991" s="129"/>
    </row>
    <row r="1992" spans="4:19" s="46" customFormat="1" ht="11.25">
      <c r="D1992" s="108"/>
      <c r="E1992" s="108"/>
      <c r="F1992" s="108"/>
      <c r="G1992" s="108"/>
      <c r="H1992" s="108"/>
      <c r="I1992" s="108"/>
      <c r="J1992" s="108"/>
      <c r="K1992" s="108"/>
      <c r="L1992" s="108"/>
      <c r="M1992" s="108"/>
      <c r="N1992" s="108"/>
      <c r="O1992" s="108"/>
      <c r="P1992" s="108"/>
      <c r="S1992" s="129"/>
    </row>
    <row r="1993" spans="4:19" s="46" customFormat="1" ht="11.25">
      <c r="D1993" s="108"/>
      <c r="E1993" s="108"/>
      <c r="F1993" s="108"/>
      <c r="G1993" s="108"/>
      <c r="H1993" s="108"/>
      <c r="I1993" s="108"/>
      <c r="J1993" s="108"/>
      <c r="K1993" s="108"/>
      <c r="L1993" s="108"/>
      <c r="M1993" s="108"/>
      <c r="N1993" s="108"/>
      <c r="O1993" s="108"/>
      <c r="P1993" s="108"/>
      <c r="S1993" s="129"/>
    </row>
    <row r="1994" spans="4:19" s="46" customFormat="1" ht="11.25">
      <c r="D1994" s="108"/>
      <c r="E1994" s="108"/>
      <c r="F1994" s="108"/>
      <c r="G1994" s="108"/>
      <c r="H1994" s="108"/>
      <c r="I1994" s="108"/>
      <c r="J1994" s="108"/>
      <c r="K1994" s="108"/>
      <c r="L1994" s="108"/>
      <c r="M1994" s="108"/>
      <c r="N1994" s="108"/>
      <c r="O1994" s="108"/>
      <c r="P1994" s="108"/>
      <c r="S1994" s="129"/>
    </row>
    <row r="1995" spans="4:19" s="46" customFormat="1" ht="11.25">
      <c r="D1995" s="108"/>
      <c r="E1995" s="108"/>
      <c r="F1995" s="108"/>
      <c r="G1995" s="108"/>
      <c r="H1995" s="108"/>
      <c r="I1995" s="108"/>
      <c r="J1995" s="108"/>
      <c r="K1995" s="108"/>
      <c r="L1995" s="108"/>
      <c r="M1995" s="108"/>
      <c r="N1995" s="108"/>
      <c r="O1995" s="108"/>
      <c r="P1995" s="108"/>
      <c r="S1995" s="129"/>
    </row>
    <row r="1996" spans="4:19" s="46" customFormat="1" ht="11.25">
      <c r="D1996" s="108"/>
      <c r="E1996" s="108"/>
      <c r="F1996" s="108"/>
      <c r="G1996" s="108"/>
      <c r="H1996" s="108"/>
      <c r="I1996" s="108"/>
      <c r="J1996" s="108"/>
      <c r="K1996" s="141"/>
      <c r="L1996" s="108"/>
      <c r="M1996" s="108"/>
      <c r="N1996" s="108"/>
      <c r="O1996" s="108"/>
      <c r="P1996" s="108"/>
      <c r="S1996" s="129"/>
    </row>
    <row r="1997" spans="4:19" s="46" customFormat="1" ht="11.25">
      <c r="D1997" s="108"/>
      <c r="E1997" s="108"/>
      <c r="F1997" s="108"/>
      <c r="G1997" s="108"/>
      <c r="H1997" s="108"/>
      <c r="I1997" s="108"/>
      <c r="J1997" s="108"/>
      <c r="K1997" s="108"/>
      <c r="L1997" s="108"/>
      <c r="M1997" s="108"/>
      <c r="N1997" s="108"/>
      <c r="O1997" s="108"/>
      <c r="P1997" s="108"/>
      <c r="S1997" s="129"/>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19" ht="12.75">
      <c r="A1999" s="71"/>
      <c r="C1999" s="97"/>
      <c r="D1999" s="97"/>
      <c r="E1999" s="97"/>
      <c r="F1999" s="98"/>
      <c r="G1999" s="98"/>
      <c r="H1999" s="99"/>
      <c r="I1999" s="99"/>
      <c r="J1999" s="142"/>
      <c r="K1999" s="143"/>
      <c r="L1999" s="142"/>
      <c r="M1999" s="142"/>
      <c r="N1999" s="142"/>
      <c r="O1999" s="142"/>
      <c r="P1999" s="108"/>
      <c r="S1999" s="132"/>
    </row>
    <row r="2000" spans="4:19" s="46" customFormat="1" ht="11.25">
      <c r="D2000" s="108"/>
      <c r="E2000" s="108"/>
      <c r="F2000" s="108"/>
      <c r="G2000" s="108"/>
      <c r="H2000" s="108"/>
      <c r="I2000" s="108"/>
      <c r="J2000" s="144"/>
      <c r="K2000" s="108"/>
      <c r="L2000" s="108"/>
      <c r="M2000" s="108"/>
      <c r="N2000" s="108"/>
      <c r="O2000" s="108"/>
      <c r="P2000" s="108"/>
      <c r="S2000" s="129"/>
    </row>
    <row r="2001" spans="4:19" s="46" customFormat="1" ht="11.25">
      <c r="D2001" s="108"/>
      <c r="E2001" s="108"/>
      <c r="F2001" s="108"/>
      <c r="G2001" s="108"/>
      <c r="H2001" s="108"/>
      <c r="I2001" s="108"/>
      <c r="J2001" s="145"/>
      <c r="K2001" s="146"/>
      <c r="L2001" s="108"/>
      <c r="M2001" s="108"/>
      <c r="N2001" s="108"/>
      <c r="O2001" s="108"/>
      <c r="P2001" s="108"/>
      <c r="S2001" s="129"/>
    </row>
    <row r="2002" spans="4:19" s="46" customFormat="1" ht="11.25">
      <c r="D2002" s="108"/>
      <c r="E2002" s="108"/>
      <c r="F2002" s="108"/>
      <c r="G2002" s="108"/>
      <c r="H2002" s="108"/>
      <c r="I2002" s="108"/>
      <c r="J2002" s="108"/>
      <c r="K2002" s="108"/>
      <c r="L2002" s="108"/>
      <c r="M2002" s="108"/>
      <c r="N2002" s="108"/>
      <c r="O2002" s="108"/>
      <c r="P2002" s="108"/>
      <c r="S2002" s="129"/>
    </row>
    <row r="2003" spans="4:19" s="46" customFormat="1" ht="11.25">
      <c r="D2003" s="108"/>
      <c r="E2003" s="108"/>
      <c r="F2003" s="108"/>
      <c r="G2003" s="108"/>
      <c r="H2003" s="108"/>
      <c r="I2003" s="108"/>
      <c r="J2003" s="107"/>
      <c r="K2003" s="108"/>
      <c r="L2003" s="108"/>
      <c r="M2003" s="108"/>
      <c r="N2003" s="108"/>
      <c r="O2003" s="108"/>
      <c r="P2003" s="108"/>
      <c r="S2003" s="129"/>
    </row>
    <row r="2004" spans="4:19" s="46" customFormat="1" ht="11.25">
      <c r="D2004" s="108"/>
      <c r="E2004" s="108"/>
      <c r="F2004" s="108"/>
      <c r="G2004" s="108"/>
      <c r="H2004" s="108"/>
      <c r="I2004" s="108"/>
      <c r="J2004" s="108"/>
      <c r="K2004" s="108"/>
      <c r="L2004" s="108"/>
      <c r="M2004" s="108"/>
      <c r="N2004" s="108"/>
      <c r="O2004" s="108"/>
      <c r="P2004" s="108"/>
      <c r="S2004" s="129"/>
    </row>
    <row r="2005" spans="4:19" s="46" customFormat="1" ht="11.25">
      <c r="D2005" s="108"/>
      <c r="E2005" s="108"/>
      <c r="F2005" s="108"/>
      <c r="G2005" s="108"/>
      <c r="H2005" s="108"/>
      <c r="I2005" s="108"/>
      <c r="J2005" s="108"/>
      <c r="K2005" s="108"/>
      <c r="L2005" s="108"/>
      <c r="M2005" s="108"/>
      <c r="N2005" s="108"/>
      <c r="O2005" s="108"/>
      <c r="P2005" s="108"/>
      <c r="S2005" s="129"/>
    </row>
    <row r="2006" spans="1:19" ht="11.25">
      <c r="A2006" s="46"/>
      <c r="B2006" s="46"/>
      <c r="C2006" s="46"/>
      <c r="D2006" s="108"/>
      <c r="E2006" s="108"/>
      <c r="F2006" s="108"/>
      <c r="G2006" s="108"/>
      <c r="H2006" s="108"/>
      <c r="I2006" s="108"/>
      <c r="J2006" s="108"/>
      <c r="K2006" s="108"/>
      <c r="L2006" s="108"/>
      <c r="M2006" s="108"/>
      <c r="N2006" s="108"/>
      <c r="O2006" s="108"/>
      <c r="P2006" s="142"/>
      <c r="S2006" s="132"/>
    </row>
    <row r="2007" spans="4:19" s="46" customFormat="1" ht="11.25">
      <c r="D2007" s="108"/>
      <c r="E2007" s="108"/>
      <c r="F2007" s="108"/>
      <c r="G2007" s="108"/>
      <c r="H2007" s="108"/>
      <c r="I2007" s="108"/>
      <c r="J2007" s="108"/>
      <c r="K2007" s="108"/>
      <c r="L2007" s="108"/>
      <c r="M2007" s="108"/>
      <c r="N2007" s="108"/>
      <c r="O2007" s="108"/>
      <c r="P2007" s="108"/>
      <c r="S2007" s="129"/>
    </row>
    <row r="2008" spans="4:16" ht="11.25">
      <c r="D2008" s="142"/>
      <c r="E2008" s="142"/>
      <c r="F2008" s="142"/>
      <c r="G2008" s="142"/>
      <c r="H2008" s="142"/>
      <c r="I2008" s="142"/>
      <c r="J2008" s="142"/>
      <c r="K2008" s="142"/>
      <c r="L2008" s="142"/>
      <c r="M2008" s="142"/>
      <c r="N2008" s="142"/>
      <c r="O2008" s="142"/>
      <c r="P2008" s="142"/>
    </row>
    <row r="2009" spans="4:16" ht="11.25">
      <c r="D2009" s="142"/>
      <c r="E2009" s="142"/>
      <c r="F2009" s="142"/>
      <c r="G2009" s="142"/>
      <c r="H2009" s="142"/>
      <c r="I2009" s="142"/>
      <c r="J2009" s="142"/>
      <c r="K2009" s="142"/>
      <c r="L2009" s="142"/>
      <c r="M2009" s="142"/>
      <c r="N2009" s="142"/>
      <c r="O2009" s="142"/>
      <c r="P2009" s="142"/>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I186:K261 B65536 B500:I528 J539:J548 M539:T1975 K263:K268 A550:B1975 Q137:T145 L147:T497 K270:K497 J531:K537 B494:I494 A146:W146 A498:IV499 B147:K185 J322:J497 A494:A497 J550:J1975 B186:H207 C262:K262 A322:I493 A263:J321 Q136:IV136 B495:B497 J500:K529 A530:K530 C208:H261 B208:B262 A147:A262 A500:A529 B529 A538:IV538 A531:B537 A539:B548 L539:L1672 L500:T537 A143:P145 K539:K706 J3:K70 B2:K2 H69 L2:P70 A2:A142 C3:I66 Q2:T135 C108:I109 B113:B142 C114:I118 H106 B3:B111 B112:I112 C120:I127 H80 C87:I102 J71:P1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19:I119">
    <cfRule type="expression" priority="7" dxfId="0" stopIfTrue="1">
      <formula>$J120="Accepted"</formula>
    </cfRule>
    <cfRule type="expression" priority="8" dxfId="1" stopIfTrue="1">
      <formula>$J120="Declined"</formula>
    </cfRule>
    <cfRule type="expression" priority="9" dxfId="2" stopIfTrue="1">
      <formula>$J120="Counter"</formula>
    </cfRule>
  </conditionalFormatting>
  <conditionalFormatting sqref="C141:I142">
    <cfRule type="expression" priority="10" dxfId="0" stopIfTrue="1">
      <formula>$H141="Accepted"</formula>
    </cfRule>
    <cfRule type="expression" priority="11" dxfId="1" stopIfTrue="1">
      <formula>$H141="Declined"</formula>
    </cfRule>
    <cfRule type="expression" priority="12" dxfId="2" stopIfTrue="1">
      <formula>$H141="Counter"</formula>
    </cfRule>
  </conditionalFormatting>
  <dataValidations count="7">
    <dataValidation type="list" allowBlank="1" showInputMessage="1" showErrorMessage="1" error="Must be &quot;Editor To Do&quot;, &quot;Done&quot;, &quot;Can't Do&quot;" sqref="M2006 M1991:M1994 M2:M57 K46 M59:M63 M65:M69 M72:M1985">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6:K19 K21:K23 K26:K31 K11:K14 N20 K67:K69 K36:K43 K47:K60 K5:K7 K33 K2 K134:K143 K111 K121:K127 K88:K89 K130:K132 K91:K99 K101:K107 K71:K85 K114:K117 K119"/>
    <dataValidation allowBlank="1" showInputMessage="1" showErrorMessage="1" error="Must be &quot;Editor To Do&quot;, &quot;Done&quot;, &quot;Can't Do&quot;" sqref="N1992 P930 K312 P172 K646:K648 K314 K658 K144 O58:O59 K181 O69:O71 N2:N8 O2:O56 N13:N19 O64:O67 O61 N21:N1985 O73:O1975 K133"/>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tabSelected="1" workbookViewId="0" topLeftCell="A1">
      <selection activeCell="M22" sqref="M22"/>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767</v>
      </c>
      <c r="B1" s="76" t="s">
        <v>686</v>
      </c>
      <c r="C1" s="77" t="s">
        <v>689</v>
      </c>
      <c r="D1" s="77" t="s">
        <v>789</v>
      </c>
      <c r="E1" s="77" t="s">
        <v>690</v>
      </c>
      <c r="F1" s="77" t="s">
        <v>688</v>
      </c>
      <c r="G1" s="77" t="s">
        <v>798</v>
      </c>
      <c r="H1" s="78" t="s">
        <v>799</v>
      </c>
      <c r="I1" s="79" t="s">
        <v>787</v>
      </c>
      <c r="J1" s="80" t="s">
        <v>786</v>
      </c>
      <c r="K1" s="81" t="s">
        <v>666</v>
      </c>
      <c r="L1" s="77" t="s">
        <v>567</v>
      </c>
      <c r="M1" s="15"/>
      <c r="N1" s="52"/>
      <c r="O1" s="15"/>
      <c r="P1" s="15"/>
      <c r="Q1" s="15"/>
      <c r="R1" s="15"/>
      <c r="S1" s="15"/>
      <c r="T1" s="15"/>
      <c r="U1" s="15"/>
      <c r="V1" s="15"/>
      <c r="W1" s="15"/>
      <c r="X1" s="15"/>
      <c r="Y1" s="15"/>
      <c r="Z1" s="15"/>
      <c r="AA1" s="15"/>
    </row>
    <row r="2" spans="1:27" s="157" customFormat="1" ht="11.25" customHeight="1">
      <c r="A2" s="89" t="s">
        <v>815</v>
      </c>
      <c r="B2" s="90">
        <f>COUNTIF('LB150 Comments'!P$2:'LB150 Comments'!P$1974,A2)</f>
        <v>3</v>
      </c>
      <c r="C2" s="90">
        <f>SUMPRODUCT(('LB150 Comments'!$P$1:'LB150 Comments'!$R$1974=$A2)*('LB150 Comments'!$J$1:'LB150 Comments'!$J$1974=C$1))</f>
        <v>0</v>
      </c>
      <c r="D2" s="90">
        <f>SUMPRODUCT(('LB150 Comments'!$P$1:'LB150 Comments'!$R$1974=$A2)*('LB150 Comments'!$J$1:'LB150 Comments'!$J$1974=D$1))</f>
        <v>0</v>
      </c>
      <c r="E2" s="90">
        <f>SUMPRODUCT(('LB150 Comments'!$P$1:'LB150 Comments'!$R$1974=$A2)*('LB150 Comments'!$J$1:'LB150 Comments'!$J$1974=E$1))</f>
        <v>0</v>
      </c>
      <c r="F2" s="90">
        <f>SUMPRODUCT(('LB150 Comments'!$P$1:'LB150 Comments'!$R$1974=$A2)*('LB150 Comments'!$J$1:'LB150 Comments'!$J$1974=F$1))</f>
        <v>0</v>
      </c>
      <c r="G2" s="90">
        <f>SUMPRODUCT(('LB150 Comments'!$P$1:'LB150 Comments'!$R$1974=$A2)*('LB150 Comments'!$J$1:'LB150 Comments'!$J$1974=""))</f>
        <v>3</v>
      </c>
      <c r="H2" s="90">
        <f>SUMPRODUCT(('LB150 Comments'!$P$1:'LB150 Comments'!$R$1974=$A2)*('LB150 Comments'!$J$1:'LB150 Comments'!$J$1974=""))</f>
        <v>3</v>
      </c>
      <c r="I2" s="92">
        <f>SUMPRODUCT(('LB150 Comments'!$P$1:'LB150 Comments'!$R$1974=$A2)*('LB150 Comments'!$M$1:'LB150 Comments'!$M$1974="Editor To Do"))</f>
        <v>0</v>
      </c>
      <c r="J2" s="93">
        <f>SUMPRODUCT(('LB150 Comments'!$P$1:'LB150 Comments'!$R$1974=$A2)*('LB150 Comments'!$M$1:'LB150 Comments'!$M$1974="Done"))</f>
        <v>0</v>
      </c>
      <c r="K2" s="90" t="s">
        <v>810</v>
      </c>
      <c r="L2" s="94"/>
      <c r="M2" s="155"/>
      <c r="N2" s="156"/>
      <c r="O2" s="155"/>
      <c r="P2" s="155"/>
      <c r="Q2" s="155"/>
      <c r="R2" s="155"/>
      <c r="S2" s="155"/>
      <c r="T2" s="155"/>
      <c r="U2" s="155"/>
      <c r="V2" s="155"/>
      <c r="W2" s="155"/>
      <c r="X2" s="155"/>
      <c r="Y2" s="155"/>
      <c r="Z2" s="155"/>
      <c r="AA2" s="155"/>
    </row>
    <row r="3" spans="1:27" s="157" customFormat="1" ht="11.25" customHeight="1">
      <c r="A3" s="89" t="s">
        <v>807</v>
      </c>
      <c r="B3" s="90">
        <f>COUNTIF('LB150 Comments'!P$2:'LB150 Comments'!P$1974,A3)</f>
        <v>8</v>
      </c>
      <c r="C3" s="90">
        <f>SUMPRODUCT(('LB150 Comments'!$P$1:'LB150 Comments'!$R$1974=$A3)*('LB150 Comments'!$J$1:'LB150 Comments'!$J$1974=C$1))</f>
        <v>0</v>
      </c>
      <c r="D3" s="90">
        <f>SUMPRODUCT(('LB150 Comments'!$P$1:'LB150 Comments'!$R$1974=$A3)*('LB150 Comments'!$J$1:'LB150 Comments'!$J$1974=D$1))</f>
        <v>0</v>
      </c>
      <c r="E3" s="90">
        <f>SUMPRODUCT(('LB150 Comments'!$P$1:'LB150 Comments'!$R$1974=$A3)*('LB150 Comments'!$J$1:'LB150 Comments'!$J$1974=E$1))</f>
        <v>0</v>
      </c>
      <c r="F3" s="90">
        <f>SUMPRODUCT(('LB150 Comments'!$P$1:'LB150 Comments'!$R$1974=$A3)*('LB150 Comments'!$J$1:'LB150 Comments'!$J$1974=F$1))</f>
        <v>0</v>
      </c>
      <c r="G3" s="90">
        <f>SUMPRODUCT(('LB150 Comments'!$P$1:'LB150 Comments'!$R$1974=$A3)*('LB150 Comments'!$J$1:'LB150 Comments'!$J$1974=""))</f>
        <v>8</v>
      </c>
      <c r="H3" s="90">
        <f aca="true" t="shared" si="0" ref="H3:H23">SUM(F3,G3)</f>
        <v>8</v>
      </c>
      <c r="I3" s="92">
        <f>SUMPRODUCT(('LB150 Comments'!$P$1:'LB150 Comments'!$R$1974=$A3)*('LB150 Comments'!$M$1:'LB150 Comments'!$M$1974="Editor To Do"))</f>
        <v>0</v>
      </c>
      <c r="J3" s="93">
        <f>SUMPRODUCT(('LB150 Comments'!$P$1:'LB150 Comments'!$R$1974=$A3)*('LB150 Comments'!$M$1:'LB150 Comments'!$M$1974="Done"))</f>
        <v>0</v>
      </c>
      <c r="K3" s="90" t="s">
        <v>757</v>
      </c>
      <c r="L3" s="94"/>
      <c r="M3" s="155"/>
      <c r="N3" s="156"/>
      <c r="O3" s="155"/>
      <c r="P3" s="155"/>
      <c r="Q3" s="155"/>
      <c r="R3" s="155"/>
      <c r="S3" s="155"/>
      <c r="T3" s="155"/>
      <c r="U3" s="155"/>
      <c r="V3" s="155"/>
      <c r="W3" s="155"/>
      <c r="X3" s="155"/>
      <c r="Y3" s="155"/>
      <c r="Z3" s="155"/>
      <c r="AA3" s="155"/>
    </row>
    <row r="4" spans="1:27" s="157" customFormat="1" ht="11.25" customHeight="1">
      <c r="A4" s="89" t="s">
        <v>809</v>
      </c>
      <c r="B4" s="90">
        <f>COUNTIF('LB150 Comments'!P$2:'LB150 Comments'!P$1974,A4)</f>
        <v>6</v>
      </c>
      <c r="C4" s="90">
        <f>SUMPRODUCT(('LB150 Comments'!$P$1:'LB150 Comments'!$R$1974=$A4)*('LB150 Comments'!$J$1:'LB150 Comments'!$J$1974=C$1))</f>
        <v>0</v>
      </c>
      <c r="D4" s="90">
        <f>SUMPRODUCT(('LB150 Comments'!$P$1:'LB150 Comments'!$R$1974=$A4)*('LB150 Comments'!$J$1:'LB150 Comments'!$J$1974=D$1))</f>
        <v>0</v>
      </c>
      <c r="E4" s="90">
        <f>SUMPRODUCT(('LB150 Comments'!$P$1:'LB150 Comments'!$R$1974=$A4)*('LB150 Comments'!$J$1:'LB150 Comments'!$J$1974=E$1))</f>
        <v>0</v>
      </c>
      <c r="F4" s="90">
        <f>SUMPRODUCT(('LB150 Comments'!$P$1:'LB150 Comments'!$R$1974=$A4)*('LB150 Comments'!$J$1:'LB150 Comments'!$J$1974=F$1))</f>
        <v>0</v>
      </c>
      <c r="G4" s="90">
        <f>SUMPRODUCT(('LB150 Comments'!$P$1:'LB150 Comments'!$R$1974=$A4)*('LB150 Comments'!$J$1:'LB150 Comments'!$J$1974=""))</f>
        <v>6</v>
      </c>
      <c r="H4" s="90">
        <f t="shared" si="0"/>
        <v>6</v>
      </c>
      <c r="I4" s="92">
        <f>SUMPRODUCT(('LB150 Comments'!$P$1:'LB150 Comments'!$R$1974=$A4)*('LB150 Comments'!$M$1:'LB150 Comments'!$M$1974="Editor To Do"))</f>
        <v>0</v>
      </c>
      <c r="J4" s="93">
        <f>SUMPRODUCT(('LB150 Comments'!$P$1:'LB150 Comments'!$R$1974=$A4)*('LB150 Comments'!$M$1:'LB150 Comments'!$M$1974="Done"))</f>
        <v>0</v>
      </c>
      <c r="K4" s="90" t="s">
        <v>810</v>
      </c>
      <c r="L4" s="94"/>
      <c r="M4" s="155"/>
      <c r="N4" s="156"/>
      <c r="O4" s="155"/>
      <c r="P4" s="155"/>
      <c r="Q4" s="155"/>
      <c r="R4" s="155"/>
      <c r="S4" s="155"/>
      <c r="T4" s="155"/>
      <c r="U4" s="155"/>
      <c r="V4" s="155"/>
      <c r="W4" s="155"/>
      <c r="X4" s="155"/>
      <c r="Y4" s="155"/>
      <c r="Z4" s="155"/>
      <c r="AA4" s="155"/>
    </row>
    <row r="5" spans="1:27" s="157" customFormat="1" ht="11.25" customHeight="1">
      <c r="A5" s="89" t="s">
        <v>808</v>
      </c>
      <c r="B5" s="90">
        <f>COUNTIF('LB150 Comments'!P$2:'LB150 Comments'!P$1974,A5)</f>
        <v>3</v>
      </c>
      <c r="C5" s="90">
        <f>SUMPRODUCT(('LB150 Comments'!$P$1:'LB150 Comments'!$R$1974=$A5)*('LB150 Comments'!$J$1:'LB150 Comments'!$J$1974=C$1))</f>
        <v>0</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3</v>
      </c>
      <c r="H5" s="90">
        <f t="shared" si="0"/>
        <v>3</v>
      </c>
      <c r="I5" s="92">
        <f>SUMPRODUCT(('LB150 Comments'!$P$1:'LB150 Comments'!$R$1974=$A5)*('LB150 Comments'!$M$1:'LB150 Comments'!$M$1974="Editor To Do"))</f>
        <v>0</v>
      </c>
      <c r="J5" s="93">
        <f>SUMPRODUCT(('LB150 Comments'!$P$1:'LB150 Comments'!$R$1974=$A5)*('LB150 Comments'!$M$1:'LB150 Comments'!$M$1974="Done"))</f>
        <v>0</v>
      </c>
      <c r="K5" s="90" t="s">
        <v>758</v>
      </c>
      <c r="L5" s="94"/>
      <c r="M5" s="155"/>
      <c r="N5" s="156"/>
      <c r="O5" s="155"/>
      <c r="P5" s="155"/>
      <c r="Q5" s="155"/>
      <c r="R5" s="155"/>
      <c r="S5" s="155"/>
      <c r="T5" s="155"/>
      <c r="U5" s="155"/>
      <c r="V5" s="155"/>
      <c r="W5" s="155"/>
      <c r="X5" s="155"/>
      <c r="Y5" s="155"/>
      <c r="Z5" s="155"/>
      <c r="AA5" s="155"/>
    </row>
    <row r="6" spans="1:27" s="157" customFormat="1" ht="11.25" customHeight="1">
      <c r="A6" s="89" t="s">
        <v>659</v>
      </c>
      <c r="B6" s="90">
        <f>COUNTIF('LB150 Comments'!P$2:'LB150 Comments'!P$1974,A6)</f>
        <v>5</v>
      </c>
      <c r="C6" s="90">
        <f>SUMPRODUCT(('LB150 Comments'!$P$1:'LB150 Comments'!$R$1974=$A6)*('LB150 Comments'!$J$1:'LB150 Comments'!$J$1974=C$1))</f>
        <v>0</v>
      </c>
      <c r="D6" s="90">
        <f>SUMPRODUCT(('LB150 Comments'!$P$1:'LB150 Comments'!$R$1974=$A6)*('LB150 Comments'!$J$1:'LB150 Comments'!$J$1974=D$1))</f>
        <v>0</v>
      </c>
      <c r="E6" s="90">
        <f>SUMPRODUCT(('LB150 Comments'!$P$1:'LB150 Comments'!$R$1974=$A6)*('LB150 Comments'!$J$1:'LB150 Comments'!$J$1974=E$1))</f>
        <v>0</v>
      </c>
      <c r="F6" s="90">
        <f>SUMPRODUCT(('LB150 Comments'!$P$1:'LB150 Comments'!$R$1974=$A6)*('LB150 Comments'!$J$1:'LB150 Comments'!$J$1974=F$1))</f>
        <v>0</v>
      </c>
      <c r="G6" s="90">
        <f>SUMPRODUCT(('LB150 Comments'!$P$1:'LB150 Comments'!$R$1974=$A6)*('LB150 Comments'!$J$1:'LB150 Comments'!$J$1974=""))</f>
        <v>5</v>
      </c>
      <c r="H6" s="90">
        <f t="shared" si="0"/>
        <v>5</v>
      </c>
      <c r="I6" s="92">
        <f>SUMPRODUCT(('LB150 Comments'!$P$1:'LB150 Comments'!$R$1974=$A6)*('LB150 Comments'!$M$1:'LB150 Comments'!$M$1974="Editor To Do"))</f>
        <v>0</v>
      </c>
      <c r="J6" s="93">
        <f>SUMPRODUCT(('LB150 Comments'!$P$1:'LB150 Comments'!$R$1974=$A6)*('LB150 Comments'!$M$1:'LB150 Comments'!$M$1974="Done"))</f>
        <v>0</v>
      </c>
      <c r="K6" s="90" t="s">
        <v>759</v>
      </c>
      <c r="L6" s="94"/>
      <c r="M6" s="155"/>
      <c r="N6" s="156"/>
      <c r="O6" s="155"/>
      <c r="P6" s="155"/>
      <c r="Q6" s="155"/>
      <c r="R6" s="155"/>
      <c r="S6" s="155"/>
      <c r="T6" s="155"/>
      <c r="U6" s="155"/>
      <c r="V6" s="155"/>
      <c r="W6" s="155"/>
      <c r="X6" s="155"/>
      <c r="Y6" s="155"/>
      <c r="Z6" s="155"/>
      <c r="AA6" s="155"/>
    </row>
    <row r="7" spans="1:27" s="157" customFormat="1" ht="11.25" customHeight="1">
      <c r="A7" s="89" t="s">
        <v>624</v>
      </c>
      <c r="B7" s="90">
        <f>COUNTIF('LB150 Comments'!P$2:'LB150 Comments'!P$1974,A7)</f>
        <v>1</v>
      </c>
      <c r="C7" s="90">
        <f>SUMPRODUCT(('LB150 Comments'!$P$1:'LB150 Comments'!$R$1974=$A7)*('LB150 Comments'!$J$1:'LB150 Comments'!$J$1974=C$1))</f>
        <v>0</v>
      </c>
      <c r="D7" s="90">
        <f>SUMPRODUCT(('LB150 Comments'!$P$1:'LB150 Comments'!$R$1974=$A7)*('LB150 Comments'!$J$1:'LB150 Comments'!$J$1974=D$1))</f>
        <v>0</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1</v>
      </c>
      <c r="H7" s="90">
        <f t="shared" si="0"/>
        <v>1</v>
      </c>
      <c r="I7" s="92">
        <f>SUMPRODUCT(('LB150 Comments'!$P$1:'LB150 Comments'!$R$1974=$A7)*('LB150 Comments'!$M$1:'LB150 Comments'!$M$1974="Editor To Do"))</f>
        <v>0</v>
      </c>
      <c r="J7" s="93">
        <f>SUMPRODUCT(('LB150 Comments'!$P$1:'LB150 Comments'!$R$1974=$A7)*('LB150 Comments'!$M$1:'LB150 Comments'!$M$1974="Done"))</f>
        <v>0</v>
      </c>
      <c r="K7" s="90" t="s">
        <v>760</v>
      </c>
      <c r="L7" s="94"/>
      <c r="M7" s="167"/>
      <c r="N7" s="156"/>
      <c r="O7" s="155"/>
      <c r="P7" s="155"/>
      <c r="Q7" s="155"/>
      <c r="R7" s="155"/>
      <c r="S7" s="155"/>
      <c r="T7" s="155"/>
      <c r="U7" s="155"/>
      <c r="V7" s="155"/>
      <c r="W7" s="155"/>
      <c r="X7" s="155"/>
      <c r="Y7" s="155"/>
      <c r="Z7" s="155"/>
      <c r="AA7" s="155"/>
    </row>
    <row r="8" spans="1:27" s="157" customFormat="1" ht="11.25" customHeight="1">
      <c r="A8" s="89" t="s">
        <v>643</v>
      </c>
      <c r="B8" s="90">
        <f>COUNTIF('LB150 Comments'!P$2:'LB150 Comments'!P$1974,A8)</f>
        <v>25</v>
      </c>
      <c r="C8" s="90">
        <f>SUMPRODUCT(('LB150 Comments'!$P$1:'LB150 Comments'!$R$1974=$A8)*('LB150 Comments'!$J$1:'LB150 Comments'!$J$1974=C$1))</f>
        <v>0</v>
      </c>
      <c r="D8" s="90">
        <f>SUMPRODUCT(('LB150 Comments'!$P$1:'LB150 Comments'!$R$1974=$A8)*('LB150 Comments'!$J$1:'LB150 Comments'!$J$1974=D$1))</f>
        <v>0</v>
      </c>
      <c r="E8" s="90">
        <f>SUMPRODUCT(('LB150 Comments'!$P$1:'LB150 Comments'!$R$1974=$A8)*('LB150 Comments'!$J$1:'LB150 Comments'!$J$1974=E$1))</f>
        <v>0</v>
      </c>
      <c r="F8" s="90">
        <f>SUMPRODUCT(('LB150 Comments'!$P$1:'LB150 Comments'!$R$1974=$A8)*('LB150 Comments'!$J$1:'LB150 Comments'!$J$1974=F$1))</f>
        <v>0</v>
      </c>
      <c r="G8" s="90">
        <f>SUMPRODUCT(('LB150 Comments'!$P$1:'LB150 Comments'!$R$1974=$A8)*('LB150 Comments'!$J$1:'LB150 Comments'!$J$1974=""))</f>
        <v>25</v>
      </c>
      <c r="H8" s="90">
        <f t="shared" si="0"/>
        <v>25</v>
      </c>
      <c r="I8" s="92">
        <f>SUMPRODUCT(('LB150 Comments'!$P$1:'LB150 Comments'!$R$1974=$A7)*('LB150 Comments'!$M$1:'LB150 Comments'!$M$1974="Editor To Do"))</f>
        <v>0</v>
      </c>
      <c r="J8" s="93">
        <f>SUMPRODUCT(('LB150 Comments'!$P$1:'LB150 Comments'!$R$1974=$A8)*('LB150 Comments'!$M$1:'LB150 Comments'!$M$1974="Done"))</f>
        <v>0</v>
      </c>
      <c r="K8" s="90" t="s">
        <v>760</v>
      </c>
      <c r="L8" s="94"/>
      <c r="M8" s="155"/>
      <c r="N8" s="156"/>
      <c r="O8" s="155"/>
      <c r="P8" s="155"/>
      <c r="Q8" s="155"/>
      <c r="R8" s="155"/>
      <c r="S8" s="155"/>
      <c r="T8" s="155"/>
      <c r="U8" s="155"/>
      <c r="V8" s="155"/>
      <c r="W8" s="155"/>
      <c r="X8" s="155"/>
      <c r="Y8" s="155"/>
      <c r="Z8" s="155"/>
      <c r="AA8" s="155"/>
    </row>
    <row r="9" spans="1:27" s="157" customFormat="1" ht="11.25" customHeight="1">
      <c r="A9" s="89" t="s">
        <v>641</v>
      </c>
      <c r="B9" s="90">
        <f>COUNTIF('LB150 Comments'!P$2:'LB150 Comments'!P$1974,A9)</f>
        <v>11</v>
      </c>
      <c r="C9" s="90">
        <f>SUMPRODUCT(('LB150 Comments'!$P$1:'LB150 Comments'!$R$1974=$A9)*('LB150 Comments'!$J$1:'LB150 Comments'!$J$1974=C$1))</f>
        <v>0</v>
      </c>
      <c r="D9" s="90">
        <f>SUMPRODUCT(('LB150 Comments'!$P$1:'LB150 Comments'!$R$1974=$A9)*('LB150 Comments'!$J$1:'LB150 Comments'!$J$1974=D$1))</f>
        <v>0</v>
      </c>
      <c r="E9" s="90">
        <f>SUMPRODUCT(('LB150 Comments'!$P$1:'LB150 Comments'!$R$1974=$A9)*('LB150 Comments'!$J$1:'LB150 Comments'!$J$1974=E$1))</f>
        <v>0</v>
      </c>
      <c r="F9" s="90">
        <f>SUMPRODUCT(('LB150 Comments'!$P$1:'LB150 Comments'!$R$1974=$A9)*('LB150 Comments'!$J$1:'LB150 Comments'!$J$1974=F$1))</f>
        <v>0</v>
      </c>
      <c r="G9" s="90">
        <f>SUMPRODUCT(('LB150 Comments'!$P$1:'LB150 Comments'!$R$1974=$A9)*('LB150 Comments'!$J$1:'LB150 Comments'!$J$1974=""))</f>
        <v>11</v>
      </c>
      <c r="H9" s="90">
        <f>SUM(F9,G9)</f>
        <v>11</v>
      </c>
      <c r="I9" s="92">
        <f>SUMPRODUCT(('LB150 Comments'!$P$1:'LB150 Comments'!$R$1974=$A8)*('LB150 Comments'!$M$1:'LB150 Comments'!$M$1974="Editor To Do"))</f>
        <v>0</v>
      </c>
      <c r="J9" s="93">
        <f>SUMPRODUCT(('LB150 Comments'!$P$1:'LB150 Comments'!$R$1974=$A9)*('LB150 Comments'!$M$1:'LB150 Comments'!$M$1974="Done"))</f>
        <v>0</v>
      </c>
      <c r="K9" s="90" t="s">
        <v>759</v>
      </c>
      <c r="L9" s="94"/>
      <c r="M9" s="155"/>
      <c r="N9" s="156"/>
      <c r="O9" s="155"/>
      <c r="P9" s="155"/>
      <c r="Q9" s="155"/>
      <c r="R9" s="155"/>
      <c r="S9" s="155"/>
      <c r="T9" s="155"/>
      <c r="U9" s="155"/>
      <c r="V9" s="155"/>
      <c r="W9" s="155"/>
      <c r="X9" s="155"/>
      <c r="Y9" s="155"/>
      <c r="Z9" s="155"/>
      <c r="AA9" s="155"/>
    </row>
    <row r="10" spans="1:27" s="157" customFormat="1" ht="11.25" customHeight="1">
      <c r="A10" s="89" t="s">
        <v>805</v>
      </c>
      <c r="B10" s="90">
        <f>COUNTIF('LB150 Comments'!P$2:'LB150 Comments'!P$1974,A10)</f>
        <v>0</v>
      </c>
      <c r="C10" s="90">
        <f>SUMPRODUCT(('LB150 Comments'!$P$1:'LB150 Comments'!$R$1974=$A10)*('LB150 Comments'!$J$1:'LB150 Comments'!$J$1974=C$1))</f>
        <v>0</v>
      </c>
      <c r="D10" s="90">
        <f>SUMPRODUCT(('LB150 Comments'!$P$1:'LB150 Comments'!$R$1974=$A10)*('LB150 Comments'!$J$1:'LB150 Comments'!$J$1974=D$1))</f>
        <v>0</v>
      </c>
      <c r="E10" s="90">
        <f>SUMPRODUCT(('LB150 Comments'!$P$1:'LB150 Comments'!$R$1974=$A10)*('LB150 Comments'!$J$1:'LB150 Comments'!$J$1974=E$1))</f>
        <v>0</v>
      </c>
      <c r="F10" s="90">
        <f>SUMPRODUCT(('LB150 Comments'!$P$1:'LB150 Comments'!$R$1974=$A10)*('LB150 Comments'!$J$1:'LB150 Comments'!$J$1974=F$1))</f>
        <v>0</v>
      </c>
      <c r="G10" s="90">
        <f>SUMPRODUCT(('LB150 Comments'!$P$1:'LB150 Comments'!$R$1974=$A10)*('LB150 Comments'!$J$1:'LB150 Comments'!$J$1974=""))</f>
        <v>0</v>
      </c>
      <c r="H10" s="90">
        <f t="shared" si="0"/>
        <v>0</v>
      </c>
      <c r="I10" s="92">
        <f>SUMPRODUCT(('LB150 Comments'!$P$1:'LB150 Comments'!$R$1974=$A10)*('LB150 Comments'!$M$1:'LB150 Comments'!$M$1974="Editor To Do"))</f>
        <v>0</v>
      </c>
      <c r="J10" s="93">
        <f>SUMPRODUCT(('LB150 Comments'!$P$1:'LB150 Comments'!$R$1974=$A10)*('LB150 Comments'!$M$1:'LB150 Comments'!$M$1974="Done"))</f>
        <v>0</v>
      </c>
      <c r="K10" s="90" t="s">
        <v>756</v>
      </c>
      <c r="L10" s="94"/>
      <c r="M10" s="167"/>
      <c r="N10" s="168"/>
      <c r="O10" s="169"/>
      <c r="P10" s="155"/>
      <c r="Q10" s="155"/>
      <c r="R10" s="155"/>
      <c r="S10" s="155"/>
      <c r="T10" s="155"/>
      <c r="U10" s="155"/>
      <c r="V10" s="155"/>
      <c r="W10" s="155"/>
      <c r="X10" s="155"/>
      <c r="Y10" s="155"/>
      <c r="Z10" s="155"/>
      <c r="AA10" s="155"/>
    </row>
    <row r="11" spans="1:27" s="157" customFormat="1" ht="11.25" customHeight="1">
      <c r="A11" s="89" t="s">
        <v>657</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Comments'!$R$1974=$A11)*('LB150 Comments'!$M$1:'LB150 Comments'!$M$1974="Editor To Do"))</f>
        <v>0</v>
      </c>
      <c r="J11" s="93">
        <f>SUMPRODUCT(('LB150 Comments'!$P$1:'LB150 Comments'!$R$1974=$A11)*('LB150 Comments'!$M$1:'LB150 Comments'!$M$1974="Done"))</f>
        <v>0</v>
      </c>
      <c r="K11" s="90" t="s">
        <v>766</v>
      </c>
      <c r="L11" s="94"/>
      <c r="N11" s="158"/>
      <c r="O11" s="159"/>
      <c r="P11" s="155"/>
      <c r="Q11" s="155"/>
      <c r="R11" s="155"/>
      <c r="S11" s="155"/>
      <c r="T11" s="155"/>
      <c r="U11" s="155"/>
      <c r="V11" s="155"/>
      <c r="W11" s="155"/>
      <c r="X11" s="155"/>
      <c r="Y11" s="155"/>
      <c r="Z11" s="155"/>
      <c r="AA11" s="155"/>
    </row>
    <row r="12" spans="1:27" s="157" customFormat="1" ht="11.25" customHeight="1">
      <c r="A12" s="89" t="s">
        <v>806</v>
      </c>
      <c r="B12" s="90">
        <f>COUNTIF('LB150 Comments'!P$2:'LB150 Comments'!P$1974,A12)</f>
        <v>4</v>
      </c>
      <c r="C12" s="90">
        <f>SUMPRODUCT(('LB150 Comments'!$P$1:'LB150 Comments'!$R$1974=$A12)*('LB150 Comments'!$J$1:'LB150 Comments'!$J$1974=C$1))</f>
        <v>0</v>
      </c>
      <c r="D12" s="90">
        <f>SUMPRODUCT(('LB150 Comments'!$P$1:'LB150 Comments'!$R$1974=$A12)*('LB150 Comments'!$J$1:'LB150 Comments'!$J$1974=D$1))</f>
        <v>0</v>
      </c>
      <c r="E12" s="90">
        <f>SUMPRODUCT(('LB150 Comments'!$P$1:'LB150 Comments'!$R$1974=$A12)*('LB150 Comments'!$J$1:'LB150 Comments'!$J$1974=E$1))</f>
        <v>0</v>
      </c>
      <c r="F12" s="90">
        <f>SUMPRODUCT(('LB150 Comments'!$P$1:'LB150 Comments'!$R$1974=$A12)*('LB150 Comments'!$J$1:'LB150 Comments'!$J$1974=F$1))</f>
        <v>0</v>
      </c>
      <c r="G12" s="90">
        <f>SUMPRODUCT(('LB150 Comments'!$P$1:'LB150 Comments'!$R$1974=$A12)*('LB150 Comments'!$J$1:'LB150 Comments'!$J$1974=""))</f>
        <v>4</v>
      </c>
      <c r="H12" s="90">
        <f t="shared" si="0"/>
        <v>4</v>
      </c>
      <c r="I12" s="92">
        <f>SUMPRODUCT(('LB150 Comments'!$P$1:'LB150 Comments'!$R$1974=$A12)*('LB150 Comments'!$M$1:'LB150 Comments'!$M$1974="Editor To Do"))</f>
        <v>0</v>
      </c>
      <c r="J12" s="93">
        <f>SUMPRODUCT(('LB150 Comments'!$P$1:'LB150 Comments'!$R$1974=$A12)*('LB150 Comments'!$M$1:'LB150 Comments'!$M$1974="Done"))</f>
        <v>0</v>
      </c>
      <c r="K12" s="90" t="s">
        <v>761</v>
      </c>
      <c r="L12" s="94"/>
      <c r="N12" s="158"/>
      <c r="O12" s="159"/>
      <c r="P12" s="155"/>
      <c r="Q12" s="155"/>
      <c r="R12" s="155"/>
      <c r="S12" s="155"/>
      <c r="T12" s="155"/>
      <c r="U12" s="155"/>
      <c r="V12" s="155"/>
      <c r="W12" s="155"/>
      <c r="X12" s="155"/>
      <c r="Y12" s="155"/>
      <c r="Z12" s="155"/>
      <c r="AA12" s="155"/>
    </row>
    <row r="13" spans="1:27" s="157" customFormat="1" ht="11.25" customHeight="1">
      <c r="A13" s="89" t="s">
        <v>667</v>
      </c>
      <c r="B13" s="90">
        <f>COUNTIF('LB150 Comments'!P$2:'LB150 Comments'!P$1974,A13)</f>
        <v>0</v>
      </c>
      <c r="C13" s="90">
        <f>SUMPRODUCT(('LB150 Comments'!$P$1:'LB150 Comments'!$R$1974=$A13)*('LB150 Comments'!$J$1:'LB150 Comments'!$J$1974=C$1))</f>
        <v>0</v>
      </c>
      <c r="D13" s="90">
        <f>SUMPRODUCT(('LB150 Comments'!$P$1:'LB150 Comments'!$R$1974=$A13)*('LB150 Comments'!$J$1:'LB150 Comments'!$J$1974=D$1))</f>
        <v>0</v>
      </c>
      <c r="E13" s="90">
        <f>SUMPRODUCT(('LB150 Comments'!$P$1:'LB150 Comments'!$R$1974=$A13)*('LB150 Comments'!$J$1:'LB150 Comments'!$J$1974=E$1))</f>
        <v>0</v>
      </c>
      <c r="F13" s="90">
        <f>SUMPRODUCT(('LB150 Comments'!$P$1:'LB150 Comments'!$R$1974=$A13)*('LB150 Comments'!$J$1:'LB150 Comments'!$J$1974=F$1))</f>
        <v>0</v>
      </c>
      <c r="G13" s="90">
        <f>SUMPRODUCT(('LB150 Comments'!$P$1:'LB150 Comments'!$R$1974=$A13)*('LB150 Comments'!$J$1:'LB150 Comments'!$J$1974=""))</f>
        <v>0</v>
      </c>
      <c r="H13" s="90">
        <f>SUM(F13,G13)</f>
        <v>0</v>
      </c>
      <c r="I13" s="92">
        <f>SUMPRODUCT(('LB150 Comments'!$P$1:'LB150 Comments'!$R$1974=$A13)*('LB150 Comments'!$M$1:'LB150 Comments'!$M$1974="Editor To Do"))</f>
        <v>0</v>
      </c>
      <c r="J13" s="93">
        <f>SUMPRODUCT(('LB150 Comments'!$P$1:'LB150 Comments'!$R$1974=$A13)*('LB150 Comments'!$M$1:'LB150 Comments'!$M$1974="Done"))</f>
        <v>0</v>
      </c>
      <c r="K13" s="90" t="s">
        <v>756</v>
      </c>
      <c r="L13" s="94"/>
      <c r="M13" s="167"/>
      <c r="N13" s="168"/>
      <c r="O13" s="169"/>
      <c r="P13" s="155"/>
      <c r="Q13" s="155"/>
      <c r="R13" s="155"/>
      <c r="S13" s="155"/>
      <c r="T13" s="155"/>
      <c r="U13" s="155"/>
      <c r="V13" s="155"/>
      <c r="W13" s="155"/>
      <c r="X13" s="155"/>
      <c r="Y13" s="155"/>
      <c r="Z13" s="155"/>
      <c r="AA13" s="155"/>
    </row>
    <row r="14" spans="1:27" s="157" customFormat="1" ht="11.25" customHeight="1">
      <c r="A14" s="89" t="s">
        <v>644</v>
      </c>
      <c r="B14" s="90">
        <f>COUNTIF('LB150 Comments'!P$2:'LB150 Comments'!P$1974,A14)</f>
        <v>1</v>
      </c>
      <c r="C14" s="90">
        <f>SUMPRODUCT(('LB150 Comments'!$P$1:'LB150 Comments'!$R$1974=$A14)*('LB150 Comments'!$J$1:'LB150 Comments'!$J$1974=C$1))</f>
        <v>0</v>
      </c>
      <c r="D14" s="90">
        <f>SUMPRODUCT(('LB150 Comments'!$P$1:'LB150 Comments'!$R$1974=$A14)*('LB150 Comments'!$J$1:'LB150 Comments'!$J$1974=D$1))</f>
        <v>0</v>
      </c>
      <c r="E14" s="90">
        <f>SUMPRODUCT(('LB150 Comments'!$P$1:'LB150 Comments'!$R$1974=$A14)*('LB150 Comments'!$J$1:'LB150 Comments'!$J$1974=E$1))</f>
        <v>0</v>
      </c>
      <c r="F14" s="90">
        <f>SUMPRODUCT(('LB150 Comments'!$P$1:'LB150 Comments'!$R$1974=$A14)*('LB150 Comments'!$J$1:'LB150 Comments'!$J$1974=F$1))</f>
        <v>0</v>
      </c>
      <c r="G14" s="90">
        <f>SUMPRODUCT(('LB150 Comments'!$P$1:'LB150 Comments'!$R$1974=$A14)*('LB150 Comments'!$J$1:'LB150 Comments'!$J$1974=""))</f>
        <v>1</v>
      </c>
      <c r="H14" s="90">
        <f>SUM(F14,G14)</f>
        <v>1</v>
      </c>
      <c r="I14" s="92">
        <f>SUMPRODUCT(('LB150 Comments'!$P$1:'LB150 Comments'!$R$1974=$A14)*('LB150 Comments'!$M$1:'LB150 Comments'!$M$1974="Editor To Do"))</f>
        <v>0</v>
      </c>
      <c r="J14" s="93">
        <f>SUMPRODUCT(('LB150 Comments'!$P$1:'LB150 Comments'!$R$1974=$A14)*('LB150 Comments'!$M$1:'LB150 Comments'!$M$1974="Done"))</f>
        <v>0</v>
      </c>
      <c r="K14" s="90" t="s">
        <v>756</v>
      </c>
      <c r="L14" s="94"/>
      <c r="N14" s="158"/>
      <c r="O14" s="159"/>
      <c r="P14" s="155"/>
      <c r="Q14" s="155"/>
      <c r="R14" s="155"/>
      <c r="S14" s="155"/>
      <c r="T14" s="155"/>
      <c r="U14" s="155"/>
      <c r="V14" s="155"/>
      <c r="W14" s="155"/>
      <c r="X14" s="155"/>
      <c r="Y14" s="155"/>
      <c r="Z14" s="155"/>
      <c r="AA14" s="155"/>
    </row>
    <row r="15" spans="1:27" s="157" customFormat="1" ht="11.25" customHeight="1">
      <c r="A15" s="89" t="s">
        <v>814</v>
      </c>
      <c r="B15" s="90">
        <f>COUNTIF('LB150 Comments'!P$2:'LB150 Comments'!P$1974,A15)</f>
        <v>1</v>
      </c>
      <c r="C15" s="90">
        <f>SUMPRODUCT(('LB150 Comments'!$P$1:'LB150 Comments'!$R$1974=$A15)*('LB150 Comments'!$J$1:'LB150 Comments'!$J$1974=C$1))</f>
        <v>0</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1</v>
      </c>
      <c r="H15" s="90">
        <f>SUM(F15,G15)</f>
        <v>1</v>
      </c>
      <c r="I15" s="92">
        <f>SUMPRODUCT(('LB150 Comments'!$P$1:'LB150 Comments'!$R$1974=$A15)*('LB150 Comments'!$M$1:'LB150 Comments'!$M$1974="Editor To Do"))</f>
        <v>0</v>
      </c>
      <c r="J15" s="93">
        <f>SUMPRODUCT(('LB150 Comments'!$P$1:'LB150 Comments'!$R$1974=$A15)*('LB150 Comments'!$M$1:'LB150 Comments'!$M$1974="Done"))</f>
        <v>0</v>
      </c>
      <c r="K15" s="90" t="s">
        <v>762</v>
      </c>
      <c r="L15" s="94"/>
      <c r="N15" s="158"/>
      <c r="O15" s="159"/>
      <c r="P15" s="155"/>
      <c r="Q15" s="155"/>
      <c r="R15" s="155"/>
      <c r="S15" s="155"/>
      <c r="T15" s="155"/>
      <c r="U15" s="155"/>
      <c r="V15" s="155"/>
      <c r="W15" s="155"/>
      <c r="X15" s="155"/>
      <c r="Y15" s="155"/>
      <c r="Z15" s="155"/>
      <c r="AA15" s="155"/>
    </row>
    <row r="16" spans="1:27" s="157" customFormat="1" ht="11.25" customHeight="1">
      <c r="A16" s="89" t="s">
        <v>610</v>
      </c>
      <c r="B16" s="90">
        <f>COUNTIF('LB150 Comments'!P$2:'LB150 Comments'!P$1974,A16)</f>
        <v>0</v>
      </c>
      <c r="C16" s="90">
        <f>SUMPRODUCT(('LB150 Comments'!$P$1:'LB150 Comments'!$R$1974=$A16)*('LB150 Comments'!$J$1:'LB150 Comments'!$J$1974=C$1))</f>
        <v>0</v>
      </c>
      <c r="D16" s="90">
        <f>SUMPRODUCT(('LB150 Comments'!$P$1:'LB150 Comments'!$R$1974=$A16)*('LB150 Comments'!$J$1:'LB150 Comments'!$J$1974=D$1))</f>
        <v>0</v>
      </c>
      <c r="E16" s="90">
        <f>SUMPRODUCT(('LB150 Comments'!$P$1:'LB150 Comments'!$R$1974=$A16)*('LB150 Comments'!$J$1:'LB150 Comments'!$J$1974=E$1))</f>
        <v>0</v>
      </c>
      <c r="F16" s="90">
        <f>SUMPRODUCT(('LB150 Comments'!$P$1:'LB150 Comments'!$R$1974=$A16)*('LB150 Comments'!$J$1:'LB150 Comments'!$J$1974=F$1))</f>
        <v>0</v>
      </c>
      <c r="G16" s="90">
        <f>SUMPRODUCT(('LB150 Comments'!$P$1:'LB150 Comments'!$R$1974=$A16)*('LB150 Comments'!$J$1:'LB150 Comments'!$J$1974=""))</f>
        <v>0</v>
      </c>
      <c r="H16" s="90">
        <f>SUM(F16,G16)</f>
        <v>0</v>
      </c>
      <c r="I16" s="92">
        <f>SUMPRODUCT(('LB150 Comments'!$P$1:'LB150 Comments'!$R$1974=$A16)*('LB150 Comments'!$M$1:'LB150 Comments'!$M$1974="Editor To Do"))</f>
        <v>0</v>
      </c>
      <c r="J16" s="93">
        <f>SUMPRODUCT(('LB150 Comments'!$P$1:'LB150 Comments'!$R$1974=$A16)*('LB150 Comments'!$M$1:'LB150 Comments'!$M$1974="Done"))</f>
        <v>0</v>
      </c>
      <c r="K16" s="90" t="s">
        <v>763</v>
      </c>
      <c r="L16" s="94"/>
      <c r="N16" s="158"/>
      <c r="O16" s="159"/>
      <c r="P16" s="155"/>
      <c r="Q16" s="155"/>
      <c r="R16" s="155"/>
      <c r="S16" s="155"/>
      <c r="T16" s="155"/>
      <c r="U16" s="155"/>
      <c r="V16" s="155"/>
      <c r="W16" s="155"/>
      <c r="X16" s="155"/>
      <c r="Y16" s="155"/>
      <c r="Z16" s="155"/>
      <c r="AA16" s="155"/>
    </row>
    <row r="17" spans="1:27" s="157" customFormat="1" ht="11.25" customHeight="1">
      <c r="A17" s="89" t="s">
        <v>656</v>
      </c>
      <c r="B17" s="90">
        <f>COUNTIF('LB150 Comments'!P$2:'LB150 Comments'!P$1974,A17)</f>
        <v>0</v>
      </c>
      <c r="C17" s="90">
        <f>SUMPRODUCT(('LB150 Comments'!$P$1:'LB150 Comments'!$R$1974=$A17)*('LB150 Comments'!$J$1:'LB150 Comments'!$J$1974=C$1))</f>
        <v>0</v>
      </c>
      <c r="D17" s="90">
        <f>SUMPRODUCT(('LB150 Comments'!$P$1:'LB150 Comments'!$R$1974=$A17)*('LB150 Comments'!$J$1:'LB150 Comments'!$J$1974=D$1))</f>
        <v>0</v>
      </c>
      <c r="E17" s="90">
        <f>SUMPRODUCT(('LB150 Comments'!$P$1:'LB150 Comments'!$R$1974=$A17)*('LB150 Comments'!$J$1:'LB150 Comments'!$J$1974=E$1))</f>
        <v>0</v>
      </c>
      <c r="F17" s="90">
        <f>SUMPRODUCT(('LB150 Comments'!$P$1:'LB150 Comments'!$R$1974=$A17)*('LB150 Comments'!$J$1:'LB150 Comments'!$J$1974=F$1))</f>
        <v>0</v>
      </c>
      <c r="G17" s="90">
        <f>SUMPRODUCT(('LB150 Comments'!$P$1:'LB150 Comments'!$R$1974=$A17)*('LB150 Comments'!$J$1:'LB150 Comments'!$J$1974=""))</f>
        <v>0</v>
      </c>
      <c r="H17" s="90">
        <f t="shared" si="0"/>
        <v>0</v>
      </c>
      <c r="I17" s="92">
        <f>SUMPRODUCT(('LB150 Comments'!$P$1:'LB150 Comments'!$R$1974=$A17)*('LB150 Comments'!$M$1:'LB150 Comments'!$M$1974="Editor To Do"))</f>
        <v>0</v>
      </c>
      <c r="J17" s="93">
        <f>SUMPRODUCT(('LB150 Comments'!$P$1:'LB150 Comments'!$R$1974=$A17)*('LB150 Comments'!$M$1:'LB150 Comments'!$M$1974="Done"))</f>
        <v>0</v>
      </c>
      <c r="K17" s="90" t="s">
        <v>765</v>
      </c>
      <c r="L17" s="94"/>
      <c r="N17" s="158"/>
      <c r="O17" s="159"/>
      <c r="P17" s="155"/>
      <c r="Q17" s="155"/>
      <c r="R17" s="155"/>
      <c r="S17" s="155"/>
      <c r="T17" s="155"/>
      <c r="U17" s="155"/>
      <c r="V17" s="155"/>
      <c r="W17" s="155"/>
      <c r="X17" s="155"/>
      <c r="Y17" s="155"/>
      <c r="Z17" s="155"/>
      <c r="AA17" s="155"/>
    </row>
    <row r="18" spans="1:27" s="157" customFormat="1" ht="11.25" customHeight="1">
      <c r="A18" s="89" t="s">
        <v>698</v>
      </c>
      <c r="B18" s="90">
        <f>COUNTIF('LB150 Comments'!P$2:'LB150 Comments'!P$1974,A18)</f>
        <v>0</v>
      </c>
      <c r="C18" s="90">
        <f>SUMPRODUCT(('LB150 Comments'!$P$1:'LB150 Comments'!$R$1974=$A18)*('LB150 Comments'!$J$1:'LB150 Comments'!$J$1974=C$1))</f>
        <v>0</v>
      </c>
      <c r="D18" s="90">
        <f>SUMPRODUCT(('LB150 Comments'!$P$1:'LB150 Comments'!$R$1974=$A18)*('LB150 Comments'!$J$1:'LB150 Comments'!$J$1974=D$1))</f>
        <v>0</v>
      </c>
      <c r="E18" s="90">
        <f>SUMPRODUCT(('LB150 Comments'!$P$1:'LB150 Comments'!$R$1974=$A18)*('LB150 Comments'!$J$1:'LB150 Comments'!$J$1974=E$1))</f>
        <v>0</v>
      </c>
      <c r="F18" s="90">
        <f>SUMPRODUCT(('LB150 Comments'!$P$1:'LB150 Comments'!$R$1974=$A18)*('LB150 Comments'!$J$1:'LB150 Comments'!$J$1974=F$1))</f>
        <v>0</v>
      </c>
      <c r="G18" s="90">
        <f>SUMPRODUCT(('LB150 Comments'!$P$1:'LB150 Comments'!$R$1974=$A18)*('LB150 Comments'!$J$1:'LB150 Comments'!$J$1974=""))</f>
        <v>0</v>
      </c>
      <c r="H18" s="90">
        <f t="shared" si="0"/>
        <v>0</v>
      </c>
      <c r="I18" s="92">
        <f>SUMPRODUCT(('LB150 Comments'!$P$1:'LB150 Comments'!$R$1974=$A18)*('LB150 Comments'!$M$1:'LB150 Comments'!$M$1974="Editor To Do"))</f>
        <v>0</v>
      </c>
      <c r="J18" s="93">
        <f>SUMPRODUCT(('LB150 Comments'!$P$1:'LB150 Comments'!$R$1974=$A18)*('LB150 Comments'!$M$1:'LB150 Comments'!$M$1974="Done"))</f>
        <v>0</v>
      </c>
      <c r="K18" s="90" t="s">
        <v>764</v>
      </c>
      <c r="L18" s="94"/>
      <c r="N18" s="158"/>
      <c r="O18" s="159"/>
      <c r="P18" s="155"/>
      <c r="Q18" s="155"/>
      <c r="R18" s="155"/>
      <c r="S18" s="155"/>
      <c r="T18" s="155"/>
      <c r="U18" s="155"/>
      <c r="V18" s="155"/>
      <c r="W18" s="155"/>
      <c r="X18" s="155"/>
      <c r="Y18" s="155"/>
      <c r="Z18" s="155"/>
      <c r="AA18" s="155"/>
    </row>
    <row r="19" spans="1:27" s="157" customFormat="1" ht="11.25" customHeight="1">
      <c r="A19" s="89" t="s">
        <v>642</v>
      </c>
      <c r="B19" s="90">
        <f>COUNTIF('LB150 Comments'!P$2:'LB150 Comments'!P$1974,A19)</f>
        <v>7</v>
      </c>
      <c r="C19" s="90">
        <f>SUMPRODUCT(('LB150 Comments'!$P$1:'LB150 Comments'!$R$1974=$A19)*('LB150 Comments'!$J$1:'LB150 Comments'!$J$1974=C$1))</f>
        <v>0</v>
      </c>
      <c r="D19" s="90">
        <f>SUMPRODUCT(('LB150 Comments'!$P$1:'LB150 Comments'!$R$1974=$A19)*('LB150 Comments'!$J$1:'LB150 Comments'!$J$1974=D$1))</f>
        <v>0</v>
      </c>
      <c r="E19" s="90">
        <f>SUMPRODUCT(('LB150 Comments'!$P$1:'LB150 Comments'!$R$1974=$A19)*('LB150 Comments'!$J$1:'LB150 Comments'!$J$1974=E$1))</f>
        <v>0</v>
      </c>
      <c r="F19" s="90">
        <f>SUMPRODUCT(('LB150 Comments'!$P$1:'LB150 Comments'!$R$1974=$A19)*('LB150 Comments'!$J$1:'LB150 Comments'!$J$1974=F$1))</f>
        <v>0</v>
      </c>
      <c r="G19" s="90">
        <f>SUMPRODUCT(('LB150 Comments'!$P$1:'LB150 Comments'!$R$1974=$A19)*('LB150 Comments'!$J$1:'LB150 Comments'!$J$1974=""))</f>
        <v>7</v>
      </c>
      <c r="H19" s="90">
        <f>SUM(F19,G19)</f>
        <v>7</v>
      </c>
      <c r="I19" s="92">
        <f>SUMPRODUCT(('LB150 Comments'!$P$1:'LB150 Comments'!$R$1974=$A19)*('LB150 Comments'!$M$1:'LB150 Comments'!$M$1974="Editor To Do"))</f>
        <v>0</v>
      </c>
      <c r="J19" s="93">
        <f>SUMPRODUCT(('LB150 Comments'!$P$1:'LB150 Comments'!$R$1974=$A19)*('LB150 Comments'!$M$1:'LB150 Comments'!$M$1974="Done"))</f>
        <v>0</v>
      </c>
      <c r="K19" s="90" t="s">
        <v>756</v>
      </c>
      <c r="L19" s="94"/>
      <c r="N19" s="158"/>
      <c r="O19" s="159"/>
      <c r="P19" s="155"/>
      <c r="Q19" s="155"/>
      <c r="R19" s="155"/>
      <c r="S19" s="155"/>
      <c r="T19" s="155"/>
      <c r="U19" s="155"/>
      <c r="V19" s="155"/>
      <c r="W19" s="155"/>
      <c r="X19" s="155"/>
      <c r="Y19" s="155"/>
      <c r="Z19" s="155"/>
      <c r="AA19" s="155"/>
    </row>
    <row r="20" spans="1:27" s="157" customFormat="1" ht="11.25" customHeight="1">
      <c r="A20" s="89" t="s">
        <v>811</v>
      </c>
      <c r="B20" s="90">
        <f>COUNTIF('LB150 Comments'!P$2:'LB150 Comments'!P$1974,A20)</f>
        <v>0</v>
      </c>
      <c r="C20" s="90">
        <f>SUMPRODUCT(('LB150 Comments'!$P$1:'LB150 Comments'!$R$1974=$A20)*('LB150 Comments'!$J$1:'LB150 Comments'!$J$1974=C$1))</f>
        <v>0</v>
      </c>
      <c r="D20" s="90">
        <f>SUMPRODUCT(('LB150 Comments'!$P$1:'LB150 Comments'!$R$1974=$A20)*('LB150 Comments'!$J$1:'LB150 Comments'!$J$1974=D$1))</f>
        <v>0</v>
      </c>
      <c r="E20" s="90">
        <f>SUMPRODUCT(('LB150 Comments'!$P$1:'LB150 Comments'!$R$1974=$A20)*('LB150 Comments'!$J$1:'LB150 Comments'!$J$1974=E$1))</f>
        <v>0</v>
      </c>
      <c r="F20" s="90">
        <f>SUMPRODUCT(('LB150 Comments'!$P$1:'LB150 Comments'!$R$1974=$A20)*('LB150 Comments'!$J$1:'LB150 Comments'!$J$1974=F$1))</f>
        <v>0</v>
      </c>
      <c r="G20" s="90">
        <f>SUMPRODUCT(('LB150 Comments'!$P$1:'LB150 Comments'!$R$1974=$A20)*('LB150 Comments'!$J$1:'LB150 Comments'!$J$1974=""))</f>
        <v>0</v>
      </c>
      <c r="H20" s="90">
        <f t="shared" si="0"/>
        <v>0</v>
      </c>
      <c r="I20" s="92">
        <f>SUMPRODUCT(('LB150 Comments'!$P$1:'LB150 Comments'!$R$1974=$A20)*('LB150 Comments'!$M$1:'LB150 Comments'!$M$1974="Editor To Do"))</f>
        <v>0</v>
      </c>
      <c r="J20" s="93">
        <f>SUMPRODUCT(('LB150 Comments'!$P$1:'LB150 Comments'!$R$1974=$A20)*('LB150 Comments'!$M$1:'LB150 Comments'!$M$1974="Done"))</f>
        <v>0</v>
      </c>
      <c r="K20" s="90" t="s">
        <v>810</v>
      </c>
      <c r="L20" s="94"/>
      <c r="N20" s="170"/>
      <c r="O20" s="155"/>
      <c r="P20" s="155"/>
      <c r="Q20" s="155"/>
      <c r="R20" s="155"/>
      <c r="S20" s="155"/>
      <c r="T20" s="155"/>
      <c r="U20" s="155"/>
      <c r="V20" s="155"/>
      <c r="W20" s="155"/>
      <c r="X20" s="155"/>
      <c r="Y20" s="155"/>
      <c r="Z20" s="155"/>
      <c r="AA20" s="155"/>
    </row>
    <row r="21" spans="1:27" s="157" customFormat="1" ht="11.25" customHeight="1">
      <c r="A21" s="89" t="s">
        <v>822</v>
      </c>
      <c r="B21" s="90">
        <f>COUNTIF('LB150 Comments'!P$2:'LB150 Comments'!P$1974,A21)</f>
        <v>1</v>
      </c>
      <c r="C21" s="90">
        <f>SUMPRODUCT(('LB150 Comments'!$P$1:'LB150 Comments'!$R$1974=$A21)*('LB150 Comments'!$J$1:'LB150 Comments'!$J$1974=C$1))</f>
        <v>0</v>
      </c>
      <c r="D21" s="90">
        <f>SUMPRODUCT(('LB150 Comments'!$P$1:'LB150 Comments'!$R$1974=$A21)*('LB150 Comments'!$J$1:'LB150 Comments'!$J$1974=D$1))</f>
        <v>0</v>
      </c>
      <c r="E21" s="90">
        <f>SUMPRODUCT(('LB150 Comments'!$P$1:'LB150 Comments'!$R$1974=$A21)*('LB150 Comments'!$J$1:'LB150 Comments'!$J$1974=E$1))</f>
        <v>0</v>
      </c>
      <c r="F21" s="90">
        <f>SUMPRODUCT(('LB150 Comments'!$P$1:'LB150 Comments'!$R$1974=$A21)*('LB150 Comments'!$J$1:'LB150 Comments'!$J$1974=F$1))</f>
        <v>0</v>
      </c>
      <c r="G21" s="90">
        <f>SUMPRODUCT(('LB150 Comments'!$P$1:'LB150 Comments'!$R$1974=$A21)*('LB150 Comments'!$J$1:'LB150 Comments'!$J$1974=""))</f>
        <v>1</v>
      </c>
      <c r="H21" s="90">
        <f>SUM(F21,G21)</f>
        <v>1</v>
      </c>
      <c r="I21" s="92">
        <f>SUMPRODUCT(('LB150 Comments'!$P$1:'LB150 Comments'!$R$1974=$A21)*('LB150 Comments'!$M$1:'LB150 Comments'!$M$1974="Editor To Do"))</f>
        <v>0</v>
      </c>
      <c r="J21" s="93">
        <f>SUMPRODUCT(('LB150 Comments'!$P$1:'LB150 Comments'!$R$1974=$A21)*('LB150 Comments'!$M$1:'LB150 Comments'!$M$1974="Done"))</f>
        <v>0</v>
      </c>
      <c r="K21" s="90" t="s">
        <v>756</v>
      </c>
      <c r="L21" s="94"/>
      <c r="N21" s="170"/>
      <c r="O21" s="155"/>
      <c r="P21" s="155"/>
      <c r="Q21" s="155"/>
      <c r="R21" s="155"/>
      <c r="S21" s="155"/>
      <c r="T21" s="155"/>
      <c r="U21" s="155"/>
      <c r="V21" s="155"/>
      <c r="W21" s="155"/>
      <c r="X21" s="155"/>
      <c r="Y21" s="155"/>
      <c r="Z21" s="155"/>
      <c r="AA21" s="155"/>
    </row>
    <row r="22" spans="1:27" s="157" customFormat="1" ht="11.25" customHeight="1">
      <c r="A22" s="89" t="s">
        <v>319</v>
      </c>
      <c r="B22" s="90">
        <f>COUNTIF('LB150 Comments'!P$2:'LB150 Comments'!P$1974,A22)</f>
        <v>13</v>
      </c>
      <c r="C22" s="90">
        <f>SUMPRODUCT(('LB150 Comments'!$P$1:'LB150 Comments'!$R$1974=$A22)*('LB150 Comments'!$J$1:'LB150 Comments'!$J$1974=C$1))</f>
        <v>0</v>
      </c>
      <c r="D22" s="90">
        <f>SUMPRODUCT(('LB150 Comments'!$P$1:'LB150 Comments'!$R$1974=$A22)*('LB150 Comments'!$J$1:'LB150 Comments'!$J$1974=D$1))</f>
        <v>0</v>
      </c>
      <c r="E22" s="90">
        <f>SUMPRODUCT(('LB150 Comments'!$P$1:'LB150 Comments'!$R$1974=$A22)*('LB150 Comments'!$J$1:'LB150 Comments'!$J$1974=E$1))</f>
        <v>0</v>
      </c>
      <c r="F22" s="90">
        <f>SUMPRODUCT(('LB150 Comments'!$P$1:'LB150 Comments'!$R$1974=$A22)*('LB150 Comments'!$J$1:'LB150 Comments'!$J$1974=F$1))</f>
        <v>0</v>
      </c>
      <c r="G22" s="90">
        <f>SUMPRODUCT(('LB150 Comments'!$P$1:'LB150 Comments'!$R$1974=$A22)*('LB150 Comments'!$J$1:'LB150 Comments'!$J$1974=""))</f>
        <v>13</v>
      </c>
      <c r="H22" s="90">
        <f>SUM(F22,G22)</f>
        <v>13</v>
      </c>
      <c r="I22" s="92">
        <f>SUMPRODUCT(('LB150 Comments'!$P$1:'LB150 Comments'!$R$1974=$A22)*('LB150 Comments'!$M$1:'LB150 Comments'!$M$1974="Editor To Do"))</f>
        <v>0</v>
      </c>
      <c r="J22" s="93">
        <f>SUMPRODUCT(('LB150 Comments'!$P$1:'LB150 Comments'!$R$1974=$A22)*('LB150 Comments'!$M$1:'LB150 Comments'!$M$1974="Done"))</f>
        <v>0</v>
      </c>
      <c r="K22" s="90" t="s">
        <v>760</v>
      </c>
      <c r="L22" s="94"/>
      <c r="N22" s="170"/>
      <c r="O22" s="155"/>
      <c r="P22" s="155"/>
      <c r="Q22" s="155"/>
      <c r="R22" s="155"/>
      <c r="S22" s="155"/>
      <c r="T22" s="155"/>
      <c r="U22" s="155"/>
      <c r="V22" s="155"/>
      <c r="W22" s="155"/>
      <c r="X22" s="155"/>
      <c r="Y22" s="155"/>
      <c r="Z22" s="155"/>
      <c r="AA22" s="155"/>
    </row>
    <row r="23" spans="1:27" s="157" customFormat="1" ht="11.25" customHeight="1">
      <c r="A23" s="89" t="s">
        <v>812</v>
      </c>
      <c r="B23" s="90">
        <f>COUNTIF('LB150 Comments'!P$2:'LB150 Comments'!P$1974,A23)</f>
        <v>4</v>
      </c>
      <c r="C23" s="90">
        <f>SUMPRODUCT(('LB150 Comments'!$P$1:'LB150 Comments'!$R$1974=$A23)*('LB150 Comments'!$J$1:'LB150 Comments'!$J$1974=C$1))</f>
        <v>0</v>
      </c>
      <c r="D23" s="90">
        <f>SUMPRODUCT(('LB150 Comments'!$P$1:'LB150 Comments'!$R$1974=$A23)*('LB150 Comments'!$J$1:'LB150 Comments'!$J$1974=D$1))</f>
        <v>0</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4</v>
      </c>
      <c r="H23" s="90">
        <f t="shared" si="0"/>
        <v>4</v>
      </c>
      <c r="I23" s="92">
        <f>SUMPRODUCT(('LB150 Comments'!$P$1:'LB150 Comments'!$R$1974=$A23)*('LB150 Comments'!$M$1:'LB150 Comments'!$M$1974="Editor To Do"))</f>
        <v>0</v>
      </c>
      <c r="J23" s="93">
        <f>SUMPRODUCT(('LB150 Comments'!$P$1:'LB150 Comments'!$R$1974=$A23)*('LB150 Comments'!$M$1:'LB150 Comments'!$M$1974="Done"))</f>
        <v>0</v>
      </c>
      <c r="K23" s="90" t="s">
        <v>766</v>
      </c>
      <c r="L23" s="94"/>
      <c r="N23" s="170"/>
      <c r="O23" s="155"/>
      <c r="P23" s="155"/>
      <c r="Q23" s="155"/>
      <c r="R23" s="155"/>
      <c r="S23" s="155"/>
      <c r="T23" s="155"/>
      <c r="U23" s="155"/>
      <c r="V23" s="155"/>
      <c r="W23" s="155"/>
      <c r="X23" s="155"/>
      <c r="Y23" s="155"/>
      <c r="Z23" s="155"/>
      <c r="AA23" s="155"/>
    </row>
    <row r="24" spans="1:27" ht="11.2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12" ht="11.25" customHeight="1">
      <c r="A25" s="82" t="s">
        <v>686</v>
      </c>
      <c r="B25" s="83">
        <f aca="true" t="shared" si="1" ref="B25:J25">SUM(B2:B24)</f>
        <v>93</v>
      </c>
      <c r="C25" s="83">
        <f t="shared" si="1"/>
        <v>0</v>
      </c>
      <c r="D25" s="83">
        <f t="shared" si="1"/>
        <v>0</v>
      </c>
      <c r="E25" s="83">
        <f t="shared" si="1"/>
        <v>0</v>
      </c>
      <c r="F25" s="83">
        <f t="shared" si="1"/>
        <v>0</v>
      </c>
      <c r="G25" s="83">
        <f t="shared" si="1"/>
        <v>93</v>
      </c>
      <c r="H25" s="83">
        <f t="shared" si="1"/>
        <v>93</v>
      </c>
      <c r="I25" s="83">
        <f t="shared" si="1"/>
        <v>0</v>
      </c>
      <c r="J25" s="83">
        <f t="shared" si="1"/>
        <v>0</v>
      </c>
      <c r="K25" s="90"/>
      <c r="L25" s="84"/>
    </row>
    <row r="27" spans="1:14" ht="12.75">
      <c r="A27" s="16" t="s">
        <v>801</v>
      </c>
      <c r="B27" s="17" t="s">
        <v>802</v>
      </c>
      <c r="F27" s="50" t="s">
        <v>677</v>
      </c>
      <c r="G27" s="17" t="s">
        <v>686</v>
      </c>
      <c r="H27" s="17" t="s">
        <v>661</v>
      </c>
      <c r="J27" s="16" t="s">
        <v>672</v>
      </c>
      <c r="K27" s="66" t="s">
        <v>673</v>
      </c>
      <c r="L27" s="67"/>
      <c r="N27"/>
    </row>
    <row r="28" spans="1:14" ht="12.75">
      <c r="A28" s="20" t="s">
        <v>686</v>
      </c>
      <c r="B28" s="19">
        <f>COUNTA('LB150 Comments'!B$2:'LB150 Comments'!B$1500)</f>
        <v>140</v>
      </c>
      <c r="C28" s="14"/>
      <c r="F28" s="20"/>
      <c r="G28" s="19">
        <f aca="true" t="shared" si="2" ref="G28:G38">SUMIF(K$2:K$24,F28,B$2:B$24)</f>
        <v>0</v>
      </c>
      <c r="H28" s="19">
        <f aca="true" t="shared" si="3" ref="H28:H38">SUMIF(K$2:K$24,F28,H$2:H$24)</f>
        <v>0</v>
      </c>
      <c r="J28" s="54"/>
      <c r="K28" s="64"/>
      <c r="L28" s="65"/>
      <c r="N28"/>
    </row>
    <row r="29" spans="1:14" ht="12.75">
      <c r="A29" s="20" t="s">
        <v>800</v>
      </c>
      <c r="B29" s="19">
        <f>COUNTIF('LB150 Comments'!F$2:'LB150 Comments'!F$1500,"T")</f>
        <v>93</v>
      </c>
      <c r="F29" s="20"/>
      <c r="G29" s="19">
        <f t="shared" si="2"/>
        <v>0</v>
      </c>
      <c r="H29" s="19">
        <f t="shared" si="3"/>
        <v>0</v>
      </c>
      <c r="J29" s="61"/>
      <c r="K29" s="64"/>
      <c r="L29" s="65"/>
      <c r="N29"/>
    </row>
    <row r="30" spans="1:14" ht="12.75">
      <c r="A30" s="20" t="s">
        <v>684</v>
      </c>
      <c r="B30" s="19">
        <f>COUNTIF('LB150 Comments'!F$2:'LB150 Comments'!F$1500,"E")+COUNTIF('LB150 Comments'!F$2:'LB150 Comments'!F$1500,"ER")</f>
        <v>47</v>
      </c>
      <c r="D30" s="13"/>
      <c r="F30" s="20"/>
      <c r="G30" s="19">
        <f t="shared" si="2"/>
        <v>0</v>
      </c>
      <c r="H30" s="19">
        <f t="shared" si="3"/>
        <v>0</v>
      </c>
      <c r="J30" s="62"/>
      <c r="K30" s="64"/>
      <c r="L30" s="65"/>
      <c r="N30"/>
    </row>
    <row r="31" spans="1:14" ht="12.75">
      <c r="A31" s="20" t="s">
        <v>689</v>
      </c>
      <c r="B31" s="19">
        <f>COUNTIF('LB150 Comments'!J$2:'LB150 Comments'!J$1974,A31)</f>
        <v>0</v>
      </c>
      <c r="D31" s="13"/>
      <c r="F31" s="20"/>
      <c r="G31" s="19">
        <f t="shared" si="2"/>
        <v>0</v>
      </c>
      <c r="H31" s="19">
        <f t="shared" si="3"/>
        <v>0</v>
      </c>
      <c r="J31" s="63"/>
      <c r="K31" s="64"/>
      <c r="L31" s="65"/>
      <c r="N31"/>
    </row>
    <row r="32" spans="1:14" ht="12.75">
      <c r="A32" s="20" t="s">
        <v>690</v>
      </c>
      <c r="B32" s="19">
        <f>COUNTIF('LB150 Comments'!J$2:'LB150 Comments'!J$2007,A32)</f>
        <v>0</v>
      </c>
      <c r="D32" s="13"/>
      <c r="F32" s="20"/>
      <c r="G32" s="19">
        <f t="shared" si="2"/>
        <v>0</v>
      </c>
      <c r="H32" s="19">
        <f t="shared" si="3"/>
        <v>0</v>
      </c>
      <c r="J32" s="68"/>
      <c r="K32" s="69"/>
      <c r="L32" s="70"/>
      <c r="N32"/>
    </row>
    <row r="33" spans="1:14" ht="12.75">
      <c r="A33" s="20" t="s">
        <v>789</v>
      </c>
      <c r="B33" s="19">
        <f>COUNTIF('LB150 Comments'!J$2:'LB150 Comments'!J$2007,A33)</f>
        <v>0</v>
      </c>
      <c r="F33" s="20"/>
      <c r="G33" s="19">
        <f t="shared" si="2"/>
        <v>0</v>
      </c>
      <c r="H33" s="19">
        <f t="shared" si="3"/>
        <v>0</v>
      </c>
      <c r="J33" s="19"/>
      <c r="K33" s="64"/>
      <c r="L33" s="65"/>
      <c r="N33"/>
    </row>
    <row r="34" spans="1:14" ht="12.75">
      <c r="A34" s="20" t="s">
        <v>688</v>
      </c>
      <c r="B34" s="19">
        <f>COUNTIF('LB150 Comments'!J$2:'LB150 Comments'!J$2007,A34)</f>
        <v>0</v>
      </c>
      <c r="D34" s="13"/>
      <c r="F34" s="20"/>
      <c r="G34" s="19">
        <f t="shared" si="2"/>
        <v>0</v>
      </c>
      <c r="H34" s="19">
        <f t="shared" si="3"/>
        <v>0</v>
      </c>
      <c r="J34" s="21"/>
      <c r="K34" s="64"/>
      <c r="L34" s="65"/>
      <c r="N34"/>
    </row>
    <row r="35" spans="1:14" ht="12.75">
      <c r="A35" s="20" t="s">
        <v>670</v>
      </c>
      <c r="B35" s="19">
        <f>COUNTA('LB150 Comments'!L$2:'LB150 Comments'!L$2007)</f>
        <v>30</v>
      </c>
      <c r="D35" s="13"/>
      <c r="F35" s="20"/>
      <c r="G35" s="19">
        <f t="shared" si="2"/>
        <v>0</v>
      </c>
      <c r="H35" s="19">
        <f t="shared" si="3"/>
        <v>0</v>
      </c>
      <c r="K35" s="13"/>
      <c r="N35"/>
    </row>
    <row r="36" spans="1:14" ht="12.75">
      <c r="A36" s="20" t="s">
        <v>664</v>
      </c>
      <c r="B36" s="19">
        <f>COUNTIF('LB150 Comments'!M$2:'LB150 Comments'!M$2007,"Editor To Do")</f>
        <v>0</v>
      </c>
      <c r="D36" s="13"/>
      <c r="F36" s="20"/>
      <c r="G36" s="19">
        <f t="shared" si="2"/>
        <v>0</v>
      </c>
      <c r="H36" s="19">
        <f t="shared" si="3"/>
        <v>0</v>
      </c>
      <c r="K36" s="13"/>
      <c r="N36"/>
    </row>
    <row r="37" spans="1:14" ht="12.75">
      <c r="A37" s="20" t="s">
        <v>654</v>
      </c>
      <c r="B37" s="19">
        <f>COUNTIF('LB150 Comments'!M$2:'LB150 Comments'!M$2007,"Can't do")</f>
        <v>0</v>
      </c>
      <c r="D37" s="13"/>
      <c r="F37" s="20"/>
      <c r="G37" s="19">
        <f t="shared" si="2"/>
        <v>0</v>
      </c>
      <c r="H37" s="19">
        <f t="shared" si="3"/>
        <v>0</v>
      </c>
      <c r="K37" s="13"/>
      <c r="N37"/>
    </row>
    <row r="38" spans="1:14" ht="12.75">
      <c r="A38" s="20" t="s">
        <v>788</v>
      </c>
      <c r="B38" s="19">
        <f>COUNTIF('LB150 Comments'!M$2:'LB150 Comments'!M$2007,"Done")</f>
        <v>0</v>
      </c>
      <c r="C38" s="47"/>
      <c r="D38" s="13"/>
      <c r="F38" s="20"/>
      <c r="G38" s="19">
        <f t="shared" si="2"/>
        <v>0</v>
      </c>
      <c r="H38" s="19">
        <f t="shared" si="3"/>
        <v>0</v>
      </c>
      <c r="K38" s="13"/>
      <c r="N38"/>
    </row>
    <row r="39" spans="1:14" ht="12.75">
      <c r="A39" s="20" t="s">
        <v>798</v>
      </c>
      <c r="B39" s="19">
        <f>COUNTIF('LB150 Comments'!J$2:'LB150 Comments'!J$7,"")</f>
        <v>6</v>
      </c>
      <c r="F39" s="51" t="s">
        <v>687</v>
      </c>
      <c r="G39" s="21">
        <f>SUM(G28:G38)</f>
        <v>0</v>
      </c>
      <c r="H39" s="21">
        <f>SUM(H28:H38)</f>
        <v>0</v>
      </c>
      <c r="N39"/>
    </row>
    <row r="40" spans="6:8" ht="12.75">
      <c r="F40" s="85"/>
      <c r="G40" s="86"/>
      <c r="H40" s="86"/>
    </row>
    <row r="45" ht="13.5" thickBot="1"/>
    <row r="46" ht="12.75">
      <c r="L46" s="59" t="s">
        <v>804</v>
      </c>
    </row>
    <row r="47" ht="12.75">
      <c r="L47" s="60" t="s">
        <v>788</v>
      </c>
    </row>
    <row r="48" ht="13.5" thickBot="1">
      <c r="L48" s="58">
        <f>(B38+B37+B34)/B28</f>
        <v>0</v>
      </c>
    </row>
    <row r="51" ht="12.75">
      <c r="L51" s="87"/>
    </row>
    <row r="52" ht="12.75">
      <c r="L52" s="87"/>
    </row>
    <row r="72" spans="1:6" ht="12.75">
      <c r="A72" s="23" t="s">
        <v>658</v>
      </c>
      <c r="B72" s="24"/>
      <c r="C72" s="24"/>
      <c r="D72" s="56"/>
      <c r="E72" s="56"/>
      <c r="F72" s="25"/>
    </row>
    <row r="73" spans="1:6" ht="12.75">
      <c r="A73" s="26" t="s">
        <v>676</v>
      </c>
      <c r="B73" s="27"/>
      <c r="C73" s="27"/>
      <c r="D73" s="55"/>
      <c r="E73" s="55"/>
      <c r="F73" s="28"/>
    </row>
    <row r="74" spans="1:6" ht="12.75">
      <c r="A74" s="29" t="s">
        <v>694</v>
      </c>
      <c r="B74" s="27"/>
      <c r="C74" s="27"/>
      <c r="D74" s="55"/>
      <c r="E74" s="55"/>
      <c r="F74" s="28"/>
    </row>
    <row r="75" spans="1:6" ht="12.75">
      <c r="A75" s="26" t="s">
        <v>691</v>
      </c>
      <c r="B75" s="27"/>
      <c r="C75" s="27"/>
      <c r="D75" s="55"/>
      <c r="E75" s="55"/>
      <c r="F75" s="28"/>
    </row>
    <row r="76" spans="1:6" ht="12.75">
      <c r="A76" s="30" t="s">
        <v>775</v>
      </c>
      <c r="B76" s="27"/>
      <c r="C76" s="27"/>
      <c r="D76" s="55"/>
      <c r="E76" s="55"/>
      <c r="F76" s="28"/>
    </row>
    <row r="77" spans="1:6" ht="12.75">
      <c r="A77" s="30" t="s">
        <v>776</v>
      </c>
      <c r="B77" s="27"/>
      <c r="C77" s="27"/>
      <c r="D77" s="55"/>
      <c r="E77" s="55"/>
      <c r="F77" s="28"/>
    </row>
    <row r="78" spans="1:6" ht="12.75">
      <c r="A78" s="31" t="s">
        <v>768</v>
      </c>
      <c r="B78" s="27"/>
      <c r="C78" s="27"/>
      <c r="D78" s="55"/>
      <c r="E78" s="55"/>
      <c r="F78" s="28"/>
    </row>
    <row r="79" spans="1:6" ht="12.75">
      <c r="A79" s="26" t="s">
        <v>782</v>
      </c>
      <c r="B79" s="27"/>
      <c r="C79" s="27"/>
      <c r="D79" s="55"/>
      <c r="E79" s="55"/>
      <c r="F79" s="28"/>
    </row>
    <row r="80" spans="1:6" ht="12.75">
      <c r="A80" s="30" t="s">
        <v>693</v>
      </c>
      <c r="B80" s="27"/>
      <c r="C80" s="27"/>
      <c r="D80" s="55"/>
      <c r="E80" s="55"/>
      <c r="F80" s="28"/>
    </row>
    <row r="81" spans="1:6" ht="12.75">
      <c r="A81" s="30" t="s">
        <v>771</v>
      </c>
      <c r="B81" s="27"/>
      <c r="C81" s="27"/>
      <c r="D81" s="55"/>
      <c r="E81" s="55"/>
      <c r="F81" s="28"/>
    </row>
    <row r="82" spans="1:6" ht="12.75">
      <c r="A82" s="30" t="s">
        <v>772</v>
      </c>
      <c r="B82" s="27"/>
      <c r="C82" s="27"/>
      <c r="D82" s="55"/>
      <c r="E82" s="55"/>
      <c r="F82" s="28"/>
    </row>
    <row r="83" spans="1:6" ht="12.75">
      <c r="A83" s="32" t="s">
        <v>692</v>
      </c>
      <c r="B83" s="33"/>
      <c r="C83" s="33"/>
      <c r="D83" s="57"/>
      <c r="E83" s="57"/>
      <c r="F83" s="34"/>
    </row>
    <row r="84" ht="12.75">
      <c r="A84" s="12"/>
    </row>
    <row r="85" spans="1:6" ht="12.75">
      <c r="A85" s="23" t="s">
        <v>675</v>
      </c>
      <c r="B85" s="24"/>
      <c r="C85" s="24"/>
      <c r="D85" s="56"/>
      <c r="E85" s="56"/>
      <c r="F85" s="25"/>
    </row>
    <row r="86" spans="1:6" ht="12.75">
      <c r="A86" s="26" t="s">
        <v>778</v>
      </c>
      <c r="B86" s="27"/>
      <c r="C86" s="27"/>
      <c r="D86" s="55"/>
      <c r="E86" s="55"/>
      <c r="F86" s="28"/>
    </row>
    <row r="87" spans="1:6" ht="12.75">
      <c r="A87" s="26" t="s">
        <v>779</v>
      </c>
      <c r="B87" s="27"/>
      <c r="C87" s="27"/>
      <c r="D87" s="55"/>
      <c r="E87" s="55"/>
      <c r="F87" s="28"/>
    </row>
    <row r="88" spans="1:6" ht="12.75">
      <c r="A88" s="30" t="s">
        <v>784</v>
      </c>
      <c r="B88" s="27"/>
      <c r="C88" s="27"/>
      <c r="D88" s="55"/>
      <c r="E88" s="55"/>
      <c r="F88" s="28"/>
    </row>
    <row r="89" spans="1:6" ht="12.75">
      <c r="A89" s="30" t="s">
        <v>783</v>
      </c>
      <c r="B89" s="27"/>
      <c r="C89" s="27"/>
      <c r="D89" s="55"/>
      <c r="E89" s="55"/>
      <c r="F89" s="28"/>
    </row>
    <row r="90" spans="1:6" ht="12.75">
      <c r="A90" s="30" t="s">
        <v>769</v>
      </c>
      <c r="B90" s="27"/>
      <c r="C90" s="27"/>
      <c r="D90" s="55"/>
      <c r="E90" s="55"/>
      <c r="F90" s="28"/>
    </row>
    <row r="91" spans="1:6" ht="12.75">
      <c r="A91" s="26" t="s">
        <v>770</v>
      </c>
      <c r="B91" s="27"/>
      <c r="C91" s="27"/>
      <c r="D91" s="55"/>
      <c r="E91" s="55"/>
      <c r="F91" s="28"/>
    </row>
    <row r="92" spans="1:6" ht="12.75">
      <c r="A92" s="26" t="s">
        <v>782</v>
      </c>
      <c r="B92" s="27"/>
      <c r="C92" s="27"/>
      <c r="D92" s="55"/>
      <c r="E92" s="55"/>
      <c r="F92" s="28"/>
    </row>
    <row r="93" spans="1:6" ht="12.75">
      <c r="A93" s="30" t="s">
        <v>781</v>
      </c>
      <c r="B93" s="27"/>
      <c r="C93" s="27"/>
      <c r="D93" s="55"/>
      <c r="E93" s="55"/>
      <c r="F93" s="28"/>
    </row>
    <row r="94" spans="1:6" ht="12.75">
      <c r="A94" s="30" t="s">
        <v>780</v>
      </c>
      <c r="B94" s="27"/>
      <c r="C94" s="27"/>
      <c r="D94" s="55"/>
      <c r="E94" s="55"/>
      <c r="F94" s="28"/>
    </row>
    <row r="95" spans="1:6" ht="12.75">
      <c r="A95" s="30" t="s">
        <v>771</v>
      </c>
      <c r="B95" s="27"/>
      <c r="C95" s="27"/>
      <c r="D95" s="55"/>
      <c r="E95" s="55"/>
      <c r="F95" s="28"/>
    </row>
    <row r="96" spans="1:6" ht="12.75">
      <c r="A96" s="30" t="s">
        <v>772</v>
      </c>
      <c r="B96" s="27"/>
      <c r="C96" s="27"/>
      <c r="D96" s="55"/>
      <c r="E96" s="55"/>
      <c r="F96" s="28"/>
    </row>
    <row r="97" spans="1:6" ht="12.75">
      <c r="A97" s="32" t="s">
        <v>692</v>
      </c>
      <c r="B97" s="33"/>
      <c r="C97" s="33"/>
      <c r="D97" s="57"/>
      <c r="E97" s="57"/>
      <c r="F97"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F7" sqref="F7"/>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803</v>
      </c>
      <c r="B1" s="18" t="s">
        <v>795</v>
      </c>
      <c r="C1" s="16" t="s">
        <v>665</v>
      </c>
      <c r="D1" s="16" t="s">
        <v>796</v>
      </c>
      <c r="E1" s="16" t="s">
        <v>669</v>
      </c>
      <c r="F1" s="16" t="s">
        <v>660</v>
      </c>
      <c r="G1" s="72" t="s">
        <v>653</v>
      </c>
    </row>
    <row r="2" spans="1:7" ht="38.25">
      <c r="A2" s="75">
        <v>0</v>
      </c>
      <c r="B2" s="75"/>
      <c r="C2" s="73" t="s">
        <v>322</v>
      </c>
      <c r="D2" s="73" t="s">
        <v>810</v>
      </c>
      <c r="E2" s="74">
        <v>39979</v>
      </c>
      <c r="F2" s="73"/>
      <c r="G2" s="73"/>
    </row>
    <row r="3" spans="1:7" ht="12.75">
      <c r="A3" s="75">
        <v>1</v>
      </c>
      <c r="B3" s="75"/>
      <c r="C3" s="73" t="s">
        <v>639</v>
      </c>
      <c r="D3" s="73" t="s">
        <v>756</v>
      </c>
      <c r="E3" s="74"/>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774</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topLeftCell="A1">
      <selection activeCell="H15" sqref="H15"/>
    </sheetView>
  </sheetViews>
  <sheetFormatPr defaultColWidth="9.140625" defaultRowHeight="12.75"/>
  <cols>
    <col min="1" max="1" width="21.421875" style="0" customWidth="1"/>
    <col min="5" max="5" width="29.140625" style="0" customWidth="1"/>
  </cols>
  <sheetData>
    <row r="1" spans="1:53" ht="12.75">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row>
    <row r="2" spans="1:53" ht="12.75">
      <c r="A2" s="182" t="s">
        <v>53</v>
      </c>
      <c r="B2" s="182" t="s">
        <v>54</v>
      </c>
      <c r="C2" s="182" t="s">
        <v>55</v>
      </c>
      <c r="D2" s="182" t="s">
        <v>56</v>
      </c>
      <c r="E2" s="182" t="s">
        <v>57</v>
      </c>
      <c r="F2" s="182"/>
      <c r="G2" s="182"/>
      <c r="H2" s="182"/>
      <c r="I2" s="182"/>
      <c r="J2" s="182"/>
      <c r="K2" s="182"/>
      <c r="L2" s="182"/>
      <c r="M2" s="182"/>
      <c r="N2" s="182"/>
      <c r="O2" s="182"/>
      <c r="P2" s="182"/>
      <c r="Q2" s="182"/>
      <c r="R2" s="182"/>
      <c r="S2" s="183"/>
      <c r="T2" s="183"/>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row>
    <row r="3" spans="1:53" ht="12.75">
      <c r="A3" s="184" t="s">
        <v>58</v>
      </c>
      <c r="B3" s="184" t="s">
        <v>820</v>
      </c>
      <c r="C3" s="184" t="s">
        <v>820</v>
      </c>
      <c r="D3" s="184" t="s">
        <v>820</v>
      </c>
      <c r="E3" s="183" t="s">
        <v>59</v>
      </c>
      <c r="F3" s="183"/>
      <c r="G3" s="183"/>
      <c r="H3" s="183"/>
      <c r="I3" s="183"/>
      <c r="J3" s="183"/>
      <c r="K3" s="183"/>
      <c r="L3" s="183"/>
      <c r="M3" s="183"/>
      <c r="N3" s="183"/>
      <c r="O3" s="183"/>
      <c r="P3" s="183"/>
      <c r="Q3" s="183"/>
      <c r="R3" s="183"/>
      <c r="S3" s="183"/>
      <c r="T3" s="183"/>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row>
    <row r="4" spans="1:53" ht="12.75">
      <c r="A4" s="184" t="s">
        <v>60</v>
      </c>
      <c r="B4" s="184" t="s">
        <v>61</v>
      </c>
      <c r="C4" s="184" t="s">
        <v>61</v>
      </c>
      <c r="D4" s="184" t="s">
        <v>61</v>
      </c>
      <c r="E4" s="183" t="s">
        <v>62</v>
      </c>
      <c r="F4" s="183"/>
      <c r="G4" s="183"/>
      <c r="H4" s="183"/>
      <c r="I4" s="183"/>
      <c r="J4" s="183"/>
      <c r="K4" s="183"/>
      <c r="L4" s="183"/>
      <c r="M4" s="183"/>
      <c r="N4" s="183"/>
      <c r="O4" s="183"/>
      <c r="P4" s="183"/>
      <c r="Q4" s="183"/>
      <c r="R4" s="183"/>
      <c r="S4" s="183"/>
      <c r="T4" s="183"/>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row>
    <row r="5" spans="1:53" ht="12.75">
      <c r="A5" s="184" t="s">
        <v>63</v>
      </c>
      <c r="B5" s="184" t="s">
        <v>820</v>
      </c>
      <c r="C5" s="184" t="s">
        <v>820</v>
      </c>
      <c r="D5" s="184" t="s">
        <v>820</v>
      </c>
      <c r="E5" s="183" t="s">
        <v>59</v>
      </c>
      <c r="F5" s="183"/>
      <c r="G5" s="183"/>
      <c r="H5" s="183"/>
      <c r="I5" s="183"/>
      <c r="J5" s="183"/>
      <c r="K5" s="183"/>
      <c r="L5" s="183"/>
      <c r="M5" s="183"/>
      <c r="N5" s="183"/>
      <c r="O5" s="183"/>
      <c r="P5" s="183"/>
      <c r="Q5" s="183"/>
      <c r="R5" s="183"/>
      <c r="S5" s="183"/>
      <c r="T5" s="183"/>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row>
    <row r="6" spans="1:53" ht="14.25" customHeight="1">
      <c r="A6" s="184" t="s">
        <v>64</v>
      </c>
      <c r="B6" s="184" t="s">
        <v>824</v>
      </c>
      <c r="C6" s="184" t="s">
        <v>824</v>
      </c>
      <c r="D6" s="184" t="s">
        <v>824</v>
      </c>
      <c r="E6" s="183" t="s">
        <v>318</v>
      </c>
      <c r="F6" s="183"/>
      <c r="G6" s="183"/>
      <c r="H6" s="183"/>
      <c r="I6" s="183"/>
      <c r="J6" s="183"/>
      <c r="K6" s="183"/>
      <c r="L6" s="183"/>
      <c r="M6" s="183"/>
      <c r="N6" s="183"/>
      <c r="O6" s="183"/>
      <c r="P6" s="183"/>
      <c r="Q6" s="183"/>
      <c r="R6" s="183"/>
      <c r="S6" s="183"/>
      <c r="T6" s="183"/>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row>
    <row r="7" spans="1:53" ht="12.75">
      <c r="A7" s="184" t="s">
        <v>65</v>
      </c>
      <c r="B7" s="184" t="s">
        <v>820</v>
      </c>
      <c r="C7" s="184" t="s">
        <v>820</v>
      </c>
      <c r="D7" s="184" t="s">
        <v>820</v>
      </c>
      <c r="E7" s="183" t="s">
        <v>59</v>
      </c>
      <c r="F7" s="183"/>
      <c r="G7" s="183"/>
      <c r="H7" s="183"/>
      <c r="I7" s="183"/>
      <c r="J7" s="183"/>
      <c r="K7" s="183"/>
      <c r="L7" s="183"/>
      <c r="M7" s="183"/>
      <c r="N7" s="183"/>
      <c r="O7" s="183"/>
      <c r="P7" s="183"/>
      <c r="Q7" s="183"/>
      <c r="R7" s="183"/>
      <c r="S7" s="183"/>
      <c r="T7" s="183"/>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row>
    <row r="8" spans="1:53" ht="12.75">
      <c r="A8" s="184" t="s">
        <v>66</v>
      </c>
      <c r="B8" s="184" t="s">
        <v>820</v>
      </c>
      <c r="C8" s="184" t="s">
        <v>820</v>
      </c>
      <c r="D8" s="184" t="s">
        <v>820</v>
      </c>
      <c r="E8" s="183" t="s">
        <v>59</v>
      </c>
      <c r="F8" s="183"/>
      <c r="G8" s="183"/>
      <c r="H8" s="183"/>
      <c r="I8" s="183"/>
      <c r="J8" s="183"/>
      <c r="K8" s="183"/>
      <c r="L8" s="183"/>
      <c r="M8" s="183"/>
      <c r="N8" s="183"/>
      <c r="O8" s="183"/>
      <c r="P8" s="183"/>
      <c r="Q8" s="183"/>
      <c r="R8" s="183"/>
      <c r="S8" s="183"/>
      <c r="T8" s="183"/>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row>
    <row r="9" spans="1:53" ht="12.75">
      <c r="A9" s="184" t="s">
        <v>67</v>
      </c>
      <c r="B9" s="184" t="s">
        <v>820</v>
      </c>
      <c r="C9" s="184" t="s">
        <v>820</v>
      </c>
      <c r="D9" s="184" t="s">
        <v>820</v>
      </c>
      <c r="E9" s="183" t="s">
        <v>59</v>
      </c>
      <c r="F9" s="183"/>
      <c r="G9" s="183"/>
      <c r="H9" s="183"/>
      <c r="I9" s="183"/>
      <c r="J9" s="183"/>
      <c r="K9" s="183"/>
      <c r="L9" s="183"/>
      <c r="M9" s="183"/>
      <c r="N9" s="183"/>
      <c r="O9" s="183"/>
      <c r="P9" s="183"/>
      <c r="Q9" s="183"/>
      <c r="R9" s="183"/>
      <c r="S9" s="183"/>
      <c r="T9" s="183"/>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row>
    <row r="10" spans="1:53" ht="12.75">
      <c r="A10" s="184" t="s">
        <v>68</v>
      </c>
      <c r="B10" s="184" t="s">
        <v>820</v>
      </c>
      <c r="C10" s="184" t="s">
        <v>820</v>
      </c>
      <c r="D10" s="184" t="s">
        <v>820</v>
      </c>
      <c r="E10" s="183" t="s">
        <v>59</v>
      </c>
      <c r="F10" s="183"/>
      <c r="G10" s="183"/>
      <c r="H10" s="183"/>
      <c r="I10" s="183"/>
      <c r="J10" s="183"/>
      <c r="K10" s="183"/>
      <c r="L10" s="183"/>
      <c r="M10" s="183"/>
      <c r="N10" s="183"/>
      <c r="O10" s="183"/>
      <c r="P10" s="183"/>
      <c r="Q10" s="183"/>
      <c r="R10" s="183"/>
      <c r="S10" s="183"/>
      <c r="T10" s="183"/>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row>
    <row r="11" spans="1:53" ht="12.75">
      <c r="A11" s="184" t="s">
        <v>69</v>
      </c>
      <c r="B11" s="184" t="s">
        <v>820</v>
      </c>
      <c r="C11" s="184" t="s">
        <v>820</v>
      </c>
      <c r="D11" s="184" t="s">
        <v>820</v>
      </c>
      <c r="E11" s="183" t="s">
        <v>59</v>
      </c>
      <c r="F11" s="183"/>
      <c r="G11" s="183"/>
      <c r="H11" s="183"/>
      <c r="I11" s="183"/>
      <c r="J11" s="183"/>
      <c r="K11" s="183"/>
      <c r="L11" s="183"/>
      <c r="M11" s="183"/>
      <c r="N11" s="183"/>
      <c r="O11" s="183"/>
      <c r="P11" s="183"/>
      <c r="Q11" s="183"/>
      <c r="R11" s="183"/>
      <c r="S11" s="183"/>
      <c r="T11" s="183"/>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row>
    <row r="12" spans="1:53" ht="12.75">
      <c r="A12" s="184" t="s">
        <v>70</v>
      </c>
      <c r="B12" s="184" t="s">
        <v>61</v>
      </c>
      <c r="C12" s="184" t="s">
        <v>824</v>
      </c>
      <c r="D12" s="184" t="s">
        <v>824</v>
      </c>
      <c r="E12" s="183" t="s">
        <v>329</v>
      </c>
      <c r="F12" s="183"/>
      <c r="G12" s="183"/>
      <c r="H12" s="183"/>
      <c r="I12" s="183"/>
      <c r="J12" s="183"/>
      <c r="K12" s="183"/>
      <c r="L12" s="183"/>
      <c r="M12" s="183"/>
      <c r="N12" s="183"/>
      <c r="O12" s="183"/>
      <c r="P12" s="183"/>
      <c r="Q12" s="183"/>
      <c r="R12" s="183"/>
      <c r="S12" s="183"/>
      <c r="T12" s="183"/>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row>
    <row r="13" spans="1:53" ht="12.75">
      <c r="A13" s="184" t="s">
        <v>72</v>
      </c>
      <c r="B13" s="184" t="s">
        <v>820</v>
      </c>
      <c r="C13" s="184" t="s">
        <v>820</v>
      </c>
      <c r="D13" s="184" t="s">
        <v>820</v>
      </c>
      <c r="E13" s="183" t="s">
        <v>59</v>
      </c>
      <c r="F13" s="183"/>
      <c r="G13" s="183"/>
      <c r="H13" s="183"/>
      <c r="I13" s="183"/>
      <c r="J13" s="183"/>
      <c r="K13" s="183"/>
      <c r="L13" s="183"/>
      <c r="M13" s="183"/>
      <c r="N13" s="183"/>
      <c r="O13" s="183"/>
      <c r="P13" s="183"/>
      <c r="Q13" s="183"/>
      <c r="R13" s="183"/>
      <c r="S13" s="183"/>
      <c r="T13" s="183"/>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row>
    <row r="14" spans="1:53" ht="12.75">
      <c r="A14" s="184" t="s">
        <v>73</v>
      </c>
      <c r="B14" s="184" t="s">
        <v>820</v>
      </c>
      <c r="C14" s="184" t="s">
        <v>61</v>
      </c>
      <c r="D14" s="184" t="s">
        <v>61</v>
      </c>
      <c r="E14" s="183" t="s">
        <v>62</v>
      </c>
      <c r="F14" s="183"/>
      <c r="G14" s="183"/>
      <c r="H14" s="183"/>
      <c r="I14" s="183"/>
      <c r="J14" s="183"/>
      <c r="K14" s="183"/>
      <c r="L14" s="183"/>
      <c r="M14" s="183"/>
      <c r="N14" s="183"/>
      <c r="O14" s="183"/>
      <c r="P14" s="183"/>
      <c r="Q14" s="183"/>
      <c r="R14" s="183"/>
      <c r="S14" s="183"/>
      <c r="T14" s="183"/>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row>
    <row r="15" spans="1:53" ht="12.75">
      <c r="A15" s="184" t="s">
        <v>74</v>
      </c>
      <c r="B15" s="184" t="s">
        <v>824</v>
      </c>
      <c r="C15" s="184" t="s">
        <v>824</v>
      </c>
      <c r="D15" s="184" t="s">
        <v>824</v>
      </c>
      <c r="E15" s="184" t="s">
        <v>317</v>
      </c>
      <c r="F15" s="183"/>
      <c r="G15" s="183"/>
      <c r="H15" s="183"/>
      <c r="I15" s="183"/>
      <c r="J15" s="183"/>
      <c r="K15" s="183"/>
      <c r="L15" s="183"/>
      <c r="M15" s="183"/>
      <c r="N15" s="183"/>
      <c r="O15" s="183"/>
      <c r="P15" s="183"/>
      <c r="Q15" s="183"/>
      <c r="R15" s="183"/>
      <c r="S15" s="183"/>
      <c r="T15" s="183"/>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row>
    <row r="16" spans="1:53" ht="12.75">
      <c r="A16" s="184" t="s">
        <v>75</v>
      </c>
      <c r="B16" s="184" t="s">
        <v>76</v>
      </c>
      <c r="C16" s="184" t="s">
        <v>76</v>
      </c>
      <c r="D16" s="184" t="s">
        <v>76</v>
      </c>
      <c r="E16" s="183" t="s">
        <v>62</v>
      </c>
      <c r="F16" s="183"/>
      <c r="G16" s="183"/>
      <c r="H16" s="183"/>
      <c r="I16" s="183"/>
      <c r="J16" s="183"/>
      <c r="K16" s="183"/>
      <c r="L16" s="183"/>
      <c r="M16" s="183"/>
      <c r="N16" s="183"/>
      <c r="O16" s="183"/>
      <c r="P16" s="183"/>
      <c r="Q16" s="183"/>
      <c r="R16" s="183"/>
      <c r="S16" s="183"/>
      <c r="T16" s="183"/>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row>
    <row r="17" spans="1:53" ht="12.75">
      <c r="A17" s="184" t="s">
        <v>77</v>
      </c>
      <c r="B17" s="184" t="s">
        <v>61</v>
      </c>
      <c r="C17" s="184" t="s">
        <v>61</v>
      </c>
      <c r="D17" s="184" t="s">
        <v>61</v>
      </c>
      <c r="E17" s="183" t="s">
        <v>62</v>
      </c>
      <c r="F17" s="183"/>
      <c r="G17" s="183"/>
      <c r="H17" s="183"/>
      <c r="I17" s="183"/>
      <c r="J17" s="183"/>
      <c r="K17" s="183"/>
      <c r="L17" s="183"/>
      <c r="M17" s="183"/>
      <c r="N17" s="183"/>
      <c r="O17" s="183"/>
      <c r="P17" s="183"/>
      <c r="Q17" s="183"/>
      <c r="R17" s="183"/>
      <c r="S17" s="183"/>
      <c r="T17" s="183"/>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row>
    <row r="18" spans="1:53" ht="12.75">
      <c r="A18" s="184" t="s">
        <v>78</v>
      </c>
      <c r="B18" s="184" t="s">
        <v>820</v>
      </c>
      <c r="C18" s="184" t="s">
        <v>820</v>
      </c>
      <c r="D18" s="184" t="s">
        <v>820</v>
      </c>
      <c r="E18" s="183" t="s">
        <v>59</v>
      </c>
      <c r="F18" s="183"/>
      <c r="G18" s="183"/>
      <c r="H18" s="183"/>
      <c r="I18" s="183"/>
      <c r="J18" s="183"/>
      <c r="K18" s="183"/>
      <c r="L18" s="183"/>
      <c r="M18" s="183"/>
      <c r="N18" s="183"/>
      <c r="O18" s="183"/>
      <c r="P18" s="183"/>
      <c r="Q18" s="183"/>
      <c r="R18" s="183"/>
      <c r="S18" s="183"/>
      <c r="T18" s="183"/>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row>
    <row r="19" spans="1:53" ht="12.75">
      <c r="A19" s="184" t="s">
        <v>79</v>
      </c>
      <c r="B19" s="184" t="s">
        <v>820</v>
      </c>
      <c r="C19" s="184" t="s">
        <v>820</v>
      </c>
      <c r="D19" s="184" t="s">
        <v>820</v>
      </c>
      <c r="E19" s="183" t="s">
        <v>59</v>
      </c>
      <c r="F19" s="183"/>
      <c r="G19" s="183"/>
      <c r="H19" s="183"/>
      <c r="I19" s="183"/>
      <c r="J19" s="183"/>
      <c r="K19" s="183"/>
      <c r="L19" s="183"/>
      <c r="M19" s="183"/>
      <c r="N19" s="183"/>
      <c r="O19" s="183"/>
      <c r="P19" s="183"/>
      <c r="Q19" s="183"/>
      <c r="R19" s="183"/>
      <c r="S19" s="183"/>
      <c r="T19" s="183"/>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row>
    <row r="20" spans="1:53" ht="14.25" customHeight="1">
      <c r="A20" s="184" t="s">
        <v>80</v>
      </c>
      <c r="B20" s="184" t="s">
        <v>824</v>
      </c>
      <c r="C20" s="184" t="s">
        <v>824</v>
      </c>
      <c r="D20" s="184" t="s">
        <v>820</v>
      </c>
      <c r="E20" s="183" t="s">
        <v>59</v>
      </c>
      <c r="F20" s="183"/>
      <c r="G20" s="183"/>
      <c r="H20" s="183"/>
      <c r="I20" s="183"/>
      <c r="J20" s="183"/>
      <c r="K20" s="183"/>
      <c r="L20" s="183"/>
      <c r="M20" s="183"/>
      <c r="N20" s="183"/>
      <c r="O20" s="183"/>
      <c r="P20" s="183"/>
      <c r="Q20" s="183"/>
      <c r="R20" s="183"/>
      <c r="S20" s="183"/>
      <c r="T20" s="183"/>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row>
    <row r="21" spans="1:53" ht="12.75">
      <c r="A21" s="184" t="s">
        <v>81</v>
      </c>
      <c r="B21" s="184" t="s">
        <v>820</v>
      </c>
      <c r="C21" s="184" t="s">
        <v>820</v>
      </c>
      <c r="D21" s="184" t="s">
        <v>820</v>
      </c>
      <c r="E21" s="183" t="s">
        <v>59</v>
      </c>
      <c r="F21" s="183"/>
      <c r="G21" s="183"/>
      <c r="H21" s="183"/>
      <c r="I21" s="183"/>
      <c r="J21" s="183"/>
      <c r="K21" s="183"/>
      <c r="L21" s="183"/>
      <c r="M21" s="183"/>
      <c r="N21" s="183"/>
      <c r="O21" s="183"/>
      <c r="P21" s="183"/>
      <c r="Q21" s="183"/>
      <c r="R21" s="183"/>
      <c r="S21" s="183"/>
      <c r="T21" s="183"/>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row>
    <row r="22" spans="1:53" ht="12.75">
      <c r="A22" s="184" t="s">
        <v>82</v>
      </c>
      <c r="B22" s="184" t="s">
        <v>820</v>
      </c>
      <c r="C22" s="184" t="s">
        <v>820</v>
      </c>
      <c r="D22" s="184" t="s">
        <v>820</v>
      </c>
      <c r="E22" s="183" t="s">
        <v>59</v>
      </c>
      <c r="F22" s="183"/>
      <c r="G22" s="183"/>
      <c r="H22" s="183"/>
      <c r="I22" s="183"/>
      <c r="J22" s="183"/>
      <c r="K22" s="183"/>
      <c r="L22" s="183"/>
      <c r="M22" s="183"/>
      <c r="N22" s="183"/>
      <c r="O22" s="183"/>
      <c r="P22" s="183"/>
      <c r="Q22" s="183"/>
      <c r="R22" s="183"/>
      <c r="S22" s="183"/>
      <c r="T22" s="183"/>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row>
    <row r="23" spans="1:53" ht="12.75">
      <c r="A23" s="184" t="s">
        <v>83</v>
      </c>
      <c r="B23" s="184" t="s">
        <v>828</v>
      </c>
      <c r="C23" s="184" t="s">
        <v>820</v>
      </c>
      <c r="D23" s="184" t="s">
        <v>820</v>
      </c>
      <c r="E23" s="183" t="s">
        <v>59</v>
      </c>
      <c r="F23" s="183"/>
      <c r="G23" s="183"/>
      <c r="H23" s="183"/>
      <c r="I23" s="183"/>
      <c r="J23" s="183"/>
      <c r="K23" s="183"/>
      <c r="L23" s="183"/>
      <c r="M23" s="183"/>
      <c r="N23" s="183"/>
      <c r="O23" s="183"/>
      <c r="P23" s="183"/>
      <c r="Q23" s="183"/>
      <c r="R23" s="183"/>
      <c r="S23" s="183"/>
      <c r="T23" s="183"/>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row>
    <row r="24" spans="1:53" ht="12.75">
      <c r="A24" s="184" t="s">
        <v>84</v>
      </c>
      <c r="B24" s="184" t="s">
        <v>820</v>
      </c>
      <c r="C24" s="184" t="s">
        <v>820</v>
      </c>
      <c r="D24" s="184" t="s">
        <v>820</v>
      </c>
      <c r="E24" s="183" t="s">
        <v>59</v>
      </c>
      <c r="F24" s="183"/>
      <c r="G24" s="183"/>
      <c r="H24" s="183"/>
      <c r="I24" s="183"/>
      <c r="J24" s="183"/>
      <c r="K24" s="183"/>
      <c r="L24" s="183"/>
      <c r="M24" s="183"/>
      <c r="N24" s="183"/>
      <c r="O24" s="183"/>
      <c r="P24" s="183"/>
      <c r="Q24" s="183"/>
      <c r="R24" s="183"/>
      <c r="S24" s="183"/>
      <c r="T24" s="183"/>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row>
    <row r="25" spans="1:53" ht="12.75">
      <c r="A25" s="184" t="s">
        <v>85</v>
      </c>
      <c r="B25" s="184" t="s">
        <v>820</v>
      </c>
      <c r="C25" s="184" t="s">
        <v>820</v>
      </c>
      <c r="D25" s="184" t="s">
        <v>820</v>
      </c>
      <c r="E25" s="183" t="s">
        <v>59</v>
      </c>
      <c r="F25" s="183"/>
      <c r="G25" s="183"/>
      <c r="H25" s="183"/>
      <c r="I25" s="183"/>
      <c r="J25" s="183"/>
      <c r="K25" s="183"/>
      <c r="L25" s="183"/>
      <c r="M25" s="183"/>
      <c r="N25" s="183"/>
      <c r="O25" s="183"/>
      <c r="P25" s="183"/>
      <c r="Q25" s="183"/>
      <c r="R25" s="183"/>
      <c r="S25" s="183"/>
      <c r="T25" s="183"/>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row>
    <row r="26" spans="1:53" ht="12.75">
      <c r="A26" s="184" t="s">
        <v>86</v>
      </c>
      <c r="B26" s="184" t="s">
        <v>820</v>
      </c>
      <c r="C26" s="184" t="s">
        <v>820</v>
      </c>
      <c r="D26" s="184" t="s">
        <v>820</v>
      </c>
      <c r="E26" s="183" t="s">
        <v>59</v>
      </c>
      <c r="F26" s="183"/>
      <c r="G26" s="183"/>
      <c r="H26" s="183"/>
      <c r="I26" s="183"/>
      <c r="J26" s="183"/>
      <c r="K26" s="183"/>
      <c r="L26" s="183"/>
      <c r="M26" s="183"/>
      <c r="N26" s="183"/>
      <c r="O26" s="183"/>
      <c r="P26" s="183"/>
      <c r="Q26" s="183"/>
      <c r="R26" s="183"/>
      <c r="S26" s="183"/>
      <c r="T26" s="183"/>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row>
    <row r="27" spans="1:53" ht="12.75">
      <c r="A27" s="184" t="s">
        <v>87</v>
      </c>
      <c r="B27" s="184" t="s">
        <v>61</v>
      </c>
      <c r="C27" s="184" t="s">
        <v>61</v>
      </c>
      <c r="D27" s="184" t="s">
        <v>61</v>
      </c>
      <c r="E27" s="183" t="s">
        <v>62</v>
      </c>
      <c r="F27" s="183"/>
      <c r="G27" s="183"/>
      <c r="H27" s="183"/>
      <c r="I27" s="183"/>
      <c r="J27" s="183"/>
      <c r="K27" s="183"/>
      <c r="L27" s="183"/>
      <c r="M27" s="183"/>
      <c r="N27" s="183"/>
      <c r="O27" s="183"/>
      <c r="P27" s="183"/>
      <c r="Q27" s="183"/>
      <c r="R27" s="183"/>
      <c r="S27" s="183"/>
      <c r="T27" s="183"/>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row>
    <row r="28" spans="1:53" ht="12.75">
      <c r="A28" s="184" t="s">
        <v>88</v>
      </c>
      <c r="B28" s="184" t="s">
        <v>76</v>
      </c>
      <c r="C28" s="184" t="s">
        <v>76</v>
      </c>
      <c r="D28" s="184" t="s">
        <v>76</v>
      </c>
      <c r="E28" s="183" t="s">
        <v>62</v>
      </c>
      <c r="F28" s="183"/>
      <c r="G28" s="183"/>
      <c r="H28" s="183"/>
      <c r="I28" s="183"/>
      <c r="J28" s="183"/>
      <c r="K28" s="183"/>
      <c r="L28" s="183"/>
      <c r="M28" s="183"/>
      <c r="N28" s="183"/>
      <c r="O28" s="183"/>
      <c r="P28" s="183"/>
      <c r="Q28" s="183"/>
      <c r="R28" s="183"/>
      <c r="S28" s="183"/>
      <c r="T28" s="183"/>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row>
    <row r="29" spans="1:53" ht="12.75">
      <c r="A29" s="184" t="s">
        <v>89</v>
      </c>
      <c r="B29" s="184" t="s">
        <v>824</v>
      </c>
      <c r="C29" s="184" t="s">
        <v>824</v>
      </c>
      <c r="D29" s="184" t="s">
        <v>820</v>
      </c>
      <c r="E29" s="184" t="s">
        <v>59</v>
      </c>
      <c r="F29" s="183"/>
      <c r="G29" s="183"/>
      <c r="H29" s="183"/>
      <c r="I29" s="183"/>
      <c r="J29" s="183"/>
      <c r="K29" s="183"/>
      <c r="L29" s="183"/>
      <c r="M29" s="183"/>
      <c r="N29" s="183"/>
      <c r="O29" s="183"/>
      <c r="P29" s="183"/>
      <c r="Q29" s="183"/>
      <c r="R29" s="183"/>
      <c r="S29" s="183"/>
      <c r="T29" s="183"/>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row>
    <row r="30" spans="1:53" ht="12.75">
      <c r="A30" s="184" t="s">
        <v>90</v>
      </c>
      <c r="B30" s="184" t="s">
        <v>820</v>
      </c>
      <c r="C30" s="184" t="s">
        <v>820</v>
      </c>
      <c r="D30" s="184" t="s">
        <v>820</v>
      </c>
      <c r="E30" s="183" t="s">
        <v>59</v>
      </c>
      <c r="F30" s="183"/>
      <c r="G30" s="183"/>
      <c r="H30" s="183"/>
      <c r="I30" s="183"/>
      <c r="J30" s="183"/>
      <c r="K30" s="183"/>
      <c r="L30" s="183"/>
      <c r="M30" s="183"/>
      <c r="N30" s="183"/>
      <c r="O30" s="183"/>
      <c r="P30" s="183"/>
      <c r="Q30" s="183"/>
      <c r="R30" s="183"/>
      <c r="S30" s="183"/>
      <c r="T30" s="183"/>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row>
    <row r="31" spans="1:53" ht="13.5" customHeight="1">
      <c r="A31" s="184" t="s">
        <v>91</v>
      </c>
      <c r="B31" s="184" t="s">
        <v>824</v>
      </c>
      <c r="C31" s="184" t="s">
        <v>824</v>
      </c>
      <c r="D31" s="184" t="s">
        <v>820</v>
      </c>
      <c r="E31" s="183" t="s">
        <v>59</v>
      </c>
      <c r="F31" s="183"/>
      <c r="G31" s="183"/>
      <c r="H31" s="183"/>
      <c r="I31" s="183"/>
      <c r="J31" s="183"/>
      <c r="K31" s="183"/>
      <c r="L31" s="183"/>
      <c r="M31" s="183"/>
      <c r="N31" s="183"/>
      <c r="O31" s="183"/>
      <c r="P31" s="183"/>
      <c r="Q31" s="183"/>
      <c r="R31" s="183"/>
      <c r="S31" s="183"/>
      <c r="T31" s="183"/>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row>
    <row r="32" spans="1:53" ht="12.75">
      <c r="A32" s="184" t="s">
        <v>92</v>
      </c>
      <c r="B32" s="184" t="s">
        <v>820</v>
      </c>
      <c r="C32" s="184" t="s">
        <v>820</v>
      </c>
      <c r="D32" s="184" t="s">
        <v>820</v>
      </c>
      <c r="E32" s="183" t="s">
        <v>59</v>
      </c>
      <c r="F32" s="183"/>
      <c r="G32" s="183"/>
      <c r="H32" s="183"/>
      <c r="I32" s="183"/>
      <c r="J32" s="183"/>
      <c r="K32" s="183"/>
      <c r="L32" s="183"/>
      <c r="M32" s="183"/>
      <c r="N32" s="183"/>
      <c r="O32" s="183"/>
      <c r="P32" s="183"/>
      <c r="Q32" s="183"/>
      <c r="R32" s="183"/>
      <c r="S32" s="183"/>
      <c r="T32" s="183"/>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row>
    <row r="33" spans="1:53" ht="12.75">
      <c r="A33" s="184" t="s">
        <v>93</v>
      </c>
      <c r="B33" s="184" t="s">
        <v>820</v>
      </c>
      <c r="C33" s="184" t="s">
        <v>820</v>
      </c>
      <c r="D33" s="184" t="s">
        <v>820</v>
      </c>
      <c r="E33" s="183" t="s">
        <v>59</v>
      </c>
      <c r="F33" s="183"/>
      <c r="G33" s="183"/>
      <c r="H33" s="183"/>
      <c r="I33" s="183"/>
      <c r="J33" s="183"/>
      <c r="K33" s="183"/>
      <c r="L33" s="183"/>
      <c r="M33" s="183"/>
      <c r="N33" s="183"/>
      <c r="O33" s="183"/>
      <c r="P33" s="183"/>
      <c r="Q33" s="183"/>
      <c r="R33" s="183"/>
      <c r="S33" s="183"/>
      <c r="T33" s="183"/>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row>
    <row r="34" spans="1:53" ht="12.75">
      <c r="A34" s="184" t="s">
        <v>94</v>
      </c>
      <c r="B34" s="184" t="s">
        <v>824</v>
      </c>
      <c r="C34" s="184" t="s">
        <v>824</v>
      </c>
      <c r="D34" s="184" t="s">
        <v>824</v>
      </c>
      <c r="E34" s="184" t="s">
        <v>317</v>
      </c>
      <c r="F34" s="183"/>
      <c r="G34" s="183"/>
      <c r="H34" s="183"/>
      <c r="I34" s="183"/>
      <c r="J34" s="183"/>
      <c r="K34" s="183"/>
      <c r="L34" s="183"/>
      <c r="M34" s="183"/>
      <c r="N34" s="183"/>
      <c r="O34" s="183"/>
      <c r="P34" s="183"/>
      <c r="Q34" s="183"/>
      <c r="R34" s="183"/>
      <c r="S34" s="183"/>
      <c r="T34" s="183"/>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row>
    <row r="35" spans="1:53" ht="12.75">
      <c r="A35" s="184" t="s">
        <v>95</v>
      </c>
      <c r="B35" s="184" t="s">
        <v>61</v>
      </c>
      <c r="C35" s="184" t="s">
        <v>61</v>
      </c>
      <c r="D35" s="184" t="s">
        <v>61</v>
      </c>
      <c r="E35" s="183" t="s">
        <v>62</v>
      </c>
      <c r="F35" s="183"/>
      <c r="G35" s="183"/>
      <c r="H35" s="183"/>
      <c r="I35" s="183"/>
      <c r="J35" s="183"/>
      <c r="K35" s="183"/>
      <c r="L35" s="183"/>
      <c r="M35" s="183"/>
      <c r="N35" s="183"/>
      <c r="O35" s="183"/>
      <c r="P35" s="183"/>
      <c r="Q35" s="183"/>
      <c r="R35" s="183"/>
      <c r="S35" s="183"/>
      <c r="T35" s="183"/>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row>
    <row r="36" spans="1:53" ht="12.75">
      <c r="A36" s="184" t="s">
        <v>96</v>
      </c>
      <c r="B36" s="184" t="s">
        <v>820</v>
      </c>
      <c r="C36" s="184" t="s">
        <v>820</v>
      </c>
      <c r="D36" s="184" t="s">
        <v>820</v>
      </c>
      <c r="E36" s="183" t="s">
        <v>59</v>
      </c>
      <c r="F36" s="183"/>
      <c r="G36" s="183"/>
      <c r="H36" s="183"/>
      <c r="I36" s="183"/>
      <c r="J36" s="183"/>
      <c r="K36" s="183"/>
      <c r="L36" s="183"/>
      <c r="M36" s="183"/>
      <c r="N36" s="183"/>
      <c r="O36" s="183"/>
      <c r="P36" s="183"/>
      <c r="Q36" s="183"/>
      <c r="R36" s="183"/>
      <c r="S36" s="183"/>
      <c r="T36" s="183"/>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row>
    <row r="37" spans="1:53" ht="12.75">
      <c r="A37" s="184" t="s">
        <v>97</v>
      </c>
      <c r="B37" s="184" t="s">
        <v>820</v>
      </c>
      <c r="C37" s="184" t="s">
        <v>820</v>
      </c>
      <c r="D37" s="184" t="s">
        <v>820</v>
      </c>
      <c r="E37" s="183" t="s">
        <v>59</v>
      </c>
      <c r="F37" s="183"/>
      <c r="G37" s="183"/>
      <c r="H37" s="183"/>
      <c r="I37" s="183"/>
      <c r="J37" s="183"/>
      <c r="K37" s="183"/>
      <c r="L37" s="183"/>
      <c r="M37" s="183"/>
      <c r="N37" s="183"/>
      <c r="O37" s="183"/>
      <c r="P37" s="183"/>
      <c r="Q37" s="183"/>
      <c r="R37" s="183"/>
      <c r="S37" s="183"/>
      <c r="T37" s="183"/>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row>
    <row r="38" spans="1:53" ht="12.75">
      <c r="A38" s="184" t="s">
        <v>98</v>
      </c>
      <c r="B38" s="184" t="s">
        <v>820</v>
      </c>
      <c r="C38" s="184" t="s">
        <v>820</v>
      </c>
      <c r="D38" s="184" t="s">
        <v>820</v>
      </c>
      <c r="E38" s="183" t="s">
        <v>59</v>
      </c>
      <c r="F38" s="183"/>
      <c r="G38" s="183"/>
      <c r="H38" s="183"/>
      <c r="I38" s="183"/>
      <c r="J38" s="183"/>
      <c r="K38" s="183"/>
      <c r="L38" s="183"/>
      <c r="M38" s="183"/>
      <c r="N38" s="183"/>
      <c r="O38" s="183"/>
      <c r="P38" s="183"/>
      <c r="Q38" s="183"/>
      <c r="R38" s="183"/>
      <c r="S38" s="183"/>
      <c r="T38" s="183"/>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row>
    <row r="39" spans="1:53" ht="12.75">
      <c r="A39" s="184" t="s">
        <v>99</v>
      </c>
      <c r="B39" s="184" t="s">
        <v>824</v>
      </c>
      <c r="C39" s="184" t="s">
        <v>824</v>
      </c>
      <c r="D39" s="184" t="s">
        <v>824</v>
      </c>
      <c r="E39" s="184" t="s">
        <v>317</v>
      </c>
      <c r="F39" s="183"/>
      <c r="G39" s="183"/>
      <c r="H39" s="183"/>
      <c r="I39" s="183"/>
      <c r="J39" s="183"/>
      <c r="K39" s="183"/>
      <c r="L39" s="183"/>
      <c r="M39" s="183"/>
      <c r="N39" s="183"/>
      <c r="O39" s="183"/>
      <c r="P39" s="183"/>
      <c r="Q39" s="183"/>
      <c r="R39" s="183"/>
      <c r="S39" s="183"/>
      <c r="T39" s="183"/>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row>
    <row r="40" spans="1:53" ht="12.75">
      <c r="A40" s="184" t="s">
        <v>100</v>
      </c>
      <c r="B40" s="184" t="s">
        <v>76</v>
      </c>
      <c r="C40" s="184" t="s">
        <v>76</v>
      </c>
      <c r="D40" s="184" t="s">
        <v>76</v>
      </c>
      <c r="E40" s="183" t="s">
        <v>62</v>
      </c>
      <c r="F40" s="183"/>
      <c r="G40" s="183"/>
      <c r="H40" s="183"/>
      <c r="I40" s="183"/>
      <c r="J40" s="183"/>
      <c r="K40" s="183"/>
      <c r="L40" s="183"/>
      <c r="M40" s="183"/>
      <c r="N40" s="183"/>
      <c r="O40" s="183"/>
      <c r="P40" s="183"/>
      <c r="Q40" s="183"/>
      <c r="R40" s="183"/>
      <c r="S40" s="183"/>
      <c r="T40" s="183"/>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row>
    <row r="41" spans="1:53" ht="12.75">
      <c r="A41" s="184" t="s">
        <v>101</v>
      </c>
      <c r="B41" s="184" t="s">
        <v>76</v>
      </c>
      <c r="C41" s="184" t="s">
        <v>76</v>
      </c>
      <c r="D41" s="184" t="s">
        <v>76</v>
      </c>
      <c r="E41" s="183" t="s">
        <v>62</v>
      </c>
      <c r="F41" s="183"/>
      <c r="G41" s="183"/>
      <c r="H41" s="183"/>
      <c r="I41" s="183"/>
      <c r="J41" s="183"/>
      <c r="K41" s="183"/>
      <c r="L41" s="183"/>
      <c r="M41" s="183"/>
      <c r="N41" s="183"/>
      <c r="O41" s="183"/>
      <c r="P41" s="183"/>
      <c r="Q41" s="183"/>
      <c r="R41" s="183"/>
      <c r="S41" s="183"/>
      <c r="T41" s="183"/>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row>
    <row r="42" spans="1:53" ht="12.75">
      <c r="A42" s="184" t="s">
        <v>102</v>
      </c>
      <c r="B42" s="184" t="s">
        <v>820</v>
      </c>
      <c r="C42" s="184" t="s">
        <v>820</v>
      </c>
      <c r="D42" s="184" t="s">
        <v>820</v>
      </c>
      <c r="E42" s="183" t="s">
        <v>59</v>
      </c>
      <c r="F42" s="183"/>
      <c r="G42" s="183"/>
      <c r="H42" s="183"/>
      <c r="I42" s="183"/>
      <c r="J42" s="183"/>
      <c r="K42" s="183"/>
      <c r="L42" s="183"/>
      <c r="M42" s="183"/>
      <c r="N42" s="183"/>
      <c r="O42" s="183"/>
      <c r="P42" s="183"/>
      <c r="Q42" s="183"/>
      <c r="R42" s="183"/>
      <c r="S42" s="183"/>
      <c r="T42" s="183"/>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row>
    <row r="43" spans="1:53" ht="12.75">
      <c r="A43" s="184" t="s">
        <v>103</v>
      </c>
      <c r="B43" s="184" t="s">
        <v>820</v>
      </c>
      <c r="C43" s="184" t="s">
        <v>820</v>
      </c>
      <c r="D43" s="184" t="s">
        <v>820</v>
      </c>
      <c r="E43" s="183" t="s">
        <v>59</v>
      </c>
      <c r="F43" s="183"/>
      <c r="G43" s="183"/>
      <c r="H43" s="183"/>
      <c r="I43" s="183"/>
      <c r="J43" s="183"/>
      <c r="K43" s="183"/>
      <c r="L43" s="183"/>
      <c r="M43" s="183"/>
      <c r="N43" s="183"/>
      <c r="O43" s="183"/>
      <c r="P43" s="183"/>
      <c r="Q43" s="183"/>
      <c r="R43" s="183"/>
      <c r="S43" s="183"/>
      <c r="T43" s="183"/>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row>
    <row r="44" spans="1:53" ht="12.75">
      <c r="A44" s="184" t="s">
        <v>104</v>
      </c>
      <c r="B44" s="184" t="s">
        <v>820</v>
      </c>
      <c r="C44" s="184" t="s">
        <v>820</v>
      </c>
      <c r="D44" s="184" t="s">
        <v>820</v>
      </c>
      <c r="E44" s="183" t="s">
        <v>59</v>
      </c>
      <c r="F44" s="183"/>
      <c r="G44" s="183"/>
      <c r="H44" s="183"/>
      <c r="I44" s="183"/>
      <c r="J44" s="183"/>
      <c r="K44" s="183"/>
      <c r="L44" s="183"/>
      <c r="M44" s="183"/>
      <c r="N44" s="183"/>
      <c r="O44" s="183"/>
      <c r="P44" s="183"/>
      <c r="Q44" s="183"/>
      <c r="R44" s="183"/>
      <c r="S44" s="183"/>
      <c r="T44" s="183"/>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row>
    <row r="45" spans="1:53" ht="12.75">
      <c r="A45" s="184" t="s">
        <v>105</v>
      </c>
      <c r="B45" s="184" t="s">
        <v>61</v>
      </c>
      <c r="C45" s="184" t="s">
        <v>61</v>
      </c>
      <c r="D45" s="184" t="s">
        <v>61</v>
      </c>
      <c r="E45" s="183" t="s">
        <v>62</v>
      </c>
      <c r="F45" s="183"/>
      <c r="G45" s="183"/>
      <c r="H45" s="183"/>
      <c r="I45" s="183"/>
      <c r="J45" s="183"/>
      <c r="K45" s="183"/>
      <c r="L45" s="183"/>
      <c r="M45" s="183"/>
      <c r="N45" s="183"/>
      <c r="O45" s="183"/>
      <c r="P45" s="183"/>
      <c r="Q45" s="183"/>
      <c r="R45" s="183"/>
      <c r="S45" s="183"/>
      <c r="T45" s="183"/>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row>
    <row r="46" spans="1:53" ht="12.75">
      <c r="A46" s="184" t="s">
        <v>106</v>
      </c>
      <c r="B46" s="184" t="s">
        <v>820</v>
      </c>
      <c r="C46" s="184" t="s">
        <v>820</v>
      </c>
      <c r="D46" s="184" t="s">
        <v>820</v>
      </c>
      <c r="E46" s="183" t="s">
        <v>59</v>
      </c>
      <c r="F46" s="183"/>
      <c r="G46" s="183"/>
      <c r="H46" s="183"/>
      <c r="I46" s="183"/>
      <c r="J46" s="183"/>
      <c r="K46" s="183"/>
      <c r="L46" s="183"/>
      <c r="M46" s="183"/>
      <c r="N46" s="183"/>
      <c r="O46" s="183"/>
      <c r="P46" s="183"/>
      <c r="Q46" s="183"/>
      <c r="R46" s="183"/>
      <c r="S46" s="183"/>
      <c r="T46" s="183"/>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row>
    <row r="47" spans="1:53" ht="12.75">
      <c r="A47" s="184" t="s">
        <v>107</v>
      </c>
      <c r="B47" s="184" t="s">
        <v>820</v>
      </c>
      <c r="C47" s="184" t="s">
        <v>820</v>
      </c>
      <c r="D47" s="184" t="s">
        <v>820</v>
      </c>
      <c r="E47" s="183" t="s">
        <v>59</v>
      </c>
      <c r="F47" s="183"/>
      <c r="G47" s="183"/>
      <c r="H47" s="183"/>
      <c r="I47" s="183"/>
      <c r="J47" s="183"/>
      <c r="K47" s="183"/>
      <c r="L47" s="183"/>
      <c r="M47" s="183"/>
      <c r="N47" s="183"/>
      <c r="O47" s="183"/>
      <c r="P47" s="183"/>
      <c r="Q47" s="183"/>
      <c r="R47" s="183"/>
      <c r="S47" s="183"/>
      <c r="T47" s="183"/>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row>
    <row r="48" spans="1:53" ht="12.75">
      <c r="A48" s="184" t="s">
        <v>108</v>
      </c>
      <c r="B48" s="184" t="s">
        <v>820</v>
      </c>
      <c r="C48" s="184" t="s">
        <v>820</v>
      </c>
      <c r="D48" s="184" t="s">
        <v>820</v>
      </c>
      <c r="E48" s="183" t="s">
        <v>59</v>
      </c>
      <c r="F48" s="183"/>
      <c r="G48" s="183"/>
      <c r="H48" s="183"/>
      <c r="I48" s="183"/>
      <c r="J48" s="183"/>
      <c r="K48" s="183"/>
      <c r="L48" s="183"/>
      <c r="M48" s="183"/>
      <c r="N48" s="183"/>
      <c r="O48" s="183"/>
      <c r="P48" s="183"/>
      <c r="Q48" s="183"/>
      <c r="R48" s="183"/>
      <c r="S48" s="183"/>
      <c r="T48" s="183"/>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row>
    <row r="49" spans="1:53" ht="12.75">
      <c r="A49" s="184" t="s">
        <v>109</v>
      </c>
      <c r="B49" s="184" t="s">
        <v>61</v>
      </c>
      <c r="C49" s="184" t="s">
        <v>61</v>
      </c>
      <c r="D49" s="184" t="s">
        <v>61</v>
      </c>
      <c r="E49" s="183" t="s">
        <v>62</v>
      </c>
      <c r="F49" s="183"/>
      <c r="G49" s="183"/>
      <c r="H49" s="183"/>
      <c r="I49" s="183"/>
      <c r="J49" s="183"/>
      <c r="K49" s="183"/>
      <c r="L49" s="183"/>
      <c r="M49" s="183"/>
      <c r="N49" s="183"/>
      <c r="O49" s="183"/>
      <c r="P49" s="183"/>
      <c r="Q49" s="183"/>
      <c r="R49" s="183"/>
      <c r="S49" s="183"/>
      <c r="T49" s="183"/>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row>
    <row r="50" spans="1:53" ht="12.75">
      <c r="A50" s="184" t="s">
        <v>110</v>
      </c>
      <c r="B50" s="184" t="s">
        <v>61</v>
      </c>
      <c r="C50" s="184" t="s">
        <v>61</v>
      </c>
      <c r="D50" s="184" t="s">
        <v>61</v>
      </c>
      <c r="E50" s="183" t="s">
        <v>62</v>
      </c>
      <c r="F50" s="183"/>
      <c r="G50" s="183"/>
      <c r="H50" s="183"/>
      <c r="I50" s="183"/>
      <c r="J50" s="183"/>
      <c r="K50" s="183"/>
      <c r="L50" s="183"/>
      <c r="M50" s="183"/>
      <c r="N50" s="183"/>
      <c r="O50" s="183"/>
      <c r="P50" s="183"/>
      <c r="Q50" s="183"/>
      <c r="R50" s="183"/>
      <c r="S50" s="183"/>
      <c r="T50" s="183"/>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row>
    <row r="51" spans="1:53" ht="12.75">
      <c r="A51" s="184" t="s">
        <v>111</v>
      </c>
      <c r="B51" s="184" t="s">
        <v>76</v>
      </c>
      <c r="C51" s="184" t="s">
        <v>76</v>
      </c>
      <c r="D51" s="184" t="s">
        <v>76</v>
      </c>
      <c r="E51" s="183" t="s">
        <v>62</v>
      </c>
      <c r="F51" s="183"/>
      <c r="G51" s="183"/>
      <c r="H51" s="183"/>
      <c r="I51" s="183"/>
      <c r="J51" s="183"/>
      <c r="K51" s="183"/>
      <c r="L51" s="183"/>
      <c r="M51" s="183"/>
      <c r="N51" s="183"/>
      <c r="O51" s="183"/>
      <c r="P51" s="183"/>
      <c r="Q51" s="183"/>
      <c r="R51" s="183"/>
      <c r="S51" s="183"/>
      <c r="T51" s="183"/>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row>
    <row r="52" spans="1:53" ht="12.75">
      <c r="A52" s="184" t="s">
        <v>112</v>
      </c>
      <c r="B52" s="184" t="s">
        <v>820</v>
      </c>
      <c r="C52" s="184" t="s">
        <v>820</v>
      </c>
      <c r="D52" s="184" t="s">
        <v>820</v>
      </c>
      <c r="E52" s="183" t="s">
        <v>59</v>
      </c>
      <c r="F52" s="183"/>
      <c r="G52" s="183"/>
      <c r="H52" s="183"/>
      <c r="I52" s="183"/>
      <c r="J52" s="183"/>
      <c r="K52" s="183"/>
      <c r="L52" s="183"/>
      <c r="M52" s="183"/>
      <c r="N52" s="183"/>
      <c r="O52" s="183"/>
      <c r="P52" s="183"/>
      <c r="Q52" s="183"/>
      <c r="R52" s="183"/>
      <c r="S52" s="183"/>
      <c r="T52" s="183"/>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row>
    <row r="53" spans="1:53" ht="12.75">
      <c r="A53" s="184" t="s">
        <v>113</v>
      </c>
      <c r="B53" s="184" t="s">
        <v>824</v>
      </c>
      <c r="C53" s="184" t="s">
        <v>824</v>
      </c>
      <c r="D53" s="184" t="s">
        <v>824</v>
      </c>
      <c r="E53" s="184" t="s">
        <v>71</v>
      </c>
      <c r="F53" s="183"/>
      <c r="G53" s="183"/>
      <c r="H53" s="183"/>
      <c r="I53" s="183"/>
      <c r="J53" s="183"/>
      <c r="K53" s="183"/>
      <c r="L53" s="183"/>
      <c r="M53" s="183"/>
      <c r="N53" s="183"/>
      <c r="O53" s="183"/>
      <c r="P53" s="183"/>
      <c r="Q53" s="183"/>
      <c r="R53" s="183"/>
      <c r="S53" s="183"/>
      <c r="T53" s="183"/>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row>
    <row r="54" spans="1:53" ht="12.75">
      <c r="A54" s="184" t="s">
        <v>114</v>
      </c>
      <c r="B54" s="184" t="s">
        <v>824</v>
      </c>
      <c r="C54" s="184" t="s">
        <v>824</v>
      </c>
      <c r="D54" s="184" t="s">
        <v>820</v>
      </c>
      <c r="E54" s="184" t="s">
        <v>59</v>
      </c>
      <c r="F54" s="183"/>
      <c r="G54" s="183"/>
      <c r="H54" s="183"/>
      <c r="I54" s="183"/>
      <c r="J54" s="183"/>
      <c r="K54" s="183"/>
      <c r="L54" s="183"/>
      <c r="M54" s="183"/>
      <c r="N54" s="183"/>
      <c r="O54" s="183"/>
      <c r="P54" s="183"/>
      <c r="Q54" s="183"/>
      <c r="R54" s="183"/>
      <c r="S54" s="183"/>
      <c r="T54" s="183"/>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row>
    <row r="55" spans="1:53" ht="12.75">
      <c r="A55" s="184" t="s">
        <v>115</v>
      </c>
      <c r="B55" s="184" t="s">
        <v>820</v>
      </c>
      <c r="C55" s="184" t="s">
        <v>820</v>
      </c>
      <c r="D55" s="184" t="s">
        <v>820</v>
      </c>
      <c r="E55" s="183" t="s">
        <v>59</v>
      </c>
      <c r="F55" s="183"/>
      <c r="G55" s="183"/>
      <c r="H55" s="183"/>
      <c r="I55" s="183"/>
      <c r="J55" s="183"/>
      <c r="K55" s="183"/>
      <c r="L55" s="183"/>
      <c r="M55" s="183"/>
      <c r="N55" s="183"/>
      <c r="O55" s="183"/>
      <c r="P55" s="183"/>
      <c r="Q55" s="183"/>
      <c r="R55" s="183"/>
      <c r="S55" s="183"/>
      <c r="T55" s="183"/>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row>
    <row r="56" spans="1:53" ht="25.5">
      <c r="A56" s="184" t="s">
        <v>116</v>
      </c>
      <c r="B56" s="184" t="s">
        <v>820</v>
      </c>
      <c r="C56" s="184" t="s">
        <v>820</v>
      </c>
      <c r="D56" s="184" t="s">
        <v>820</v>
      </c>
      <c r="E56" s="183" t="s">
        <v>59</v>
      </c>
      <c r="F56" s="183"/>
      <c r="G56" s="183"/>
      <c r="H56" s="183"/>
      <c r="I56" s="183"/>
      <c r="J56" s="183"/>
      <c r="K56" s="183"/>
      <c r="L56" s="183"/>
      <c r="M56" s="183"/>
      <c r="N56" s="183"/>
      <c r="O56" s="183"/>
      <c r="P56" s="183"/>
      <c r="Q56" s="183"/>
      <c r="R56" s="183"/>
      <c r="S56" s="183"/>
      <c r="T56" s="183"/>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row>
    <row r="57" spans="1:53" ht="12.75">
      <c r="A57" s="184" t="s">
        <v>117</v>
      </c>
      <c r="B57" s="184" t="s">
        <v>820</v>
      </c>
      <c r="C57" s="184" t="s">
        <v>820</v>
      </c>
      <c r="D57" s="184" t="s">
        <v>820</v>
      </c>
      <c r="E57" s="183" t="s">
        <v>59</v>
      </c>
      <c r="F57" s="183"/>
      <c r="G57" s="183"/>
      <c r="H57" s="183"/>
      <c r="I57" s="183"/>
      <c r="J57" s="183"/>
      <c r="K57" s="183"/>
      <c r="L57" s="183"/>
      <c r="M57" s="183"/>
      <c r="N57" s="183"/>
      <c r="O57" s="183"/>
      <c r="P57" s="183"/>
      <c r="Q57" s="183"/>
      <c r="R57" s="183"/>
      <c r="S57" s="183"/>
      <c r="T57" s="183"/>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row>
    <row r="58" spans="1:53" ht="12.75">
      <c r="A58" s="184" t="s">
        <v>118</v>
      </c>
      <c r="B58" s="184" t="s">
        <v>820</v>
      </c>
      <c r="C58" s="184" t="s">
        <v>820</v>
      </c>
      <c r="D58" s="184" t="s">
        <v>820</v>
      </c>
      <c r="E58" s="183" t="s">
        <v>59</v>
      </c>
      <c r="F58" s="183"/>
      <c r="G58" s="183"/>
      <c r="H58" s="183"/>
      <c r="I58" s="183"/>
      <c r="J58" s="183"/>
      <c r="K58" s="183"/>
      <c r="L58" s="183"/>
      <c r="M58" s="183"/>
      <c r="N58" s="183"/>
      <c r="O58" s="183"/>
      <c r="P58" s="183"/>
      <c r="Q58" s="183"/>
      <c r="R58" s="183"/>
      <c r="S58" s="183"/>
      <c r="T58" s="183"/>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row>
    <row r="59" spans="1:53" ht="12.75">
      <c r="A59" s="184" t="s">
        <v>119</v>
      </c>
      <c r="B59" s="184" t="s">
        <v>820</v>
      </c>
      <c r="C59" s="184" t="s">
        <v>820</v>
      </c>
      <c r="D59" s="184" t="s">
        <v>820</v>
      </c>
      <c r="E59" s="183" t="s">
        <v>59</v>
      </c>
      <c r="F59" s="183"/>
      <c r="G59" s="183"/>
      <c r="H59" s="183"/>
      <c r="I59" s="183"/>
      <c r="J59" s="183"/>
      <c r="K59" s="183"/>
      <c r="L59" s="183"/>
      <c r="M59" s="183"/>
      <c r="N59" s="183"/>
      <c r="O59" s="183"/>
      <c r="P59" s="183"/>
      <c r="Q59" s="183"/>
      <c r="R59" s="183"/>
      <c r="S59" s="183"/>
      <c r="T59" s="183"/>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row>
    <row r="60" spans="1:53" ht="12.75">
      <c r="A60" s="184" t="s">
        <v>120</v>
      </c>
      <c r="B60" s="184" t="s">
        <v>820</v>
      </c>
      <c r="C60" s="184" t="s">
        <v>820</v>
      </c>
      <c r="D60" s="184" t="s">
        <v>820</v>
      </c>
      <c r="E60" s="183" t="s">
        <v>59</v>
      </c>
      <c r="F60" s="183"/>
      <c r="G60" s="183"/>
      <c r="H60" s="183"/>
      <c r="I60" s="183"/>
      <c r="J60" s="183"/>
      <c r="K60" s="183"/>
      <c r="L60" s="183"/>
      <c r="M60" s="183"/>
      <c r="N60" s="183"/>
      <c r="O60" s="183"/>
      <c r="P60" s="183"/>
      <c r="Q60" s="183"/>
      <c r="R60" s="183"/>
      <c r="S60" s="183"/>
      <c r="T60" s="183"/>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row>
    <row r="61" spans="1:53" ht="12.75">
      <c r="A61" s="184" t="s">
        <v>121</v>
      </c>
      <c r="B61" s="184" t="s">
        <v>824</v>
      </c>
      <c r="C61" s="184" t="s">
        <v>824</v>
      </c>
      <c r="D61" s="184" t="s">
        <v>824</v>
      </c>
      <c r="E61" s="184" t="s">
        <v>317</v>
      </c>
      <c r="F61" s="183"/>
      <c r="G61" s="183"/>
      <c r="H61" s="183"/>
      <c r="I61" s="183"/>
      <c r="J61" s="183"/>
      <c r="K61" s="183"/>
      <c r="L61" s="183"/>
      <c r="M61" s="183"/>
      <c r="N61" s="183"/>
      <c r="O61" s="183"/>
      <c r="P61" s="183"/>
      <c r="Q61" s="183"/>
      <c r="R61" s="183"/>
      <c r="S61" s="183"/>
      <c r="T61" s="183"/>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row>
    <row r="62" spans="1:53" ht="12.75">
      <c r="A62" s="184" t="s">
        <v>122</v>
      </c>
      <c r="B62" s="184" t="s">
        <v>824</v>
      </c>
      <c r="C62" s="184" t="s">
        <v>824</v>
      </c>
      <c r="D62" s="184" t="s">
        <v>824</v>
      </c>
      <c r="E62" s="183" t="s">
        <v>318</v>
      </c>
      <c r="F62" s="183"/>
      <c r="G62" s="183"/>
      <c r="H62" s="183"/>
      <c r="I62" s="183"/>
      <c r="J62" s="183"/>
      <c r="K62" s="183"/>
      <c r="L62" s="183"/>
      <c r="M62" s="183"/>
      <c r="N62" s="183"/>
      <c r="O62" s="183"/>
      <c r="P62" s="183"/>
      <c r="Q62" s="183"/>
      <c r="R62" s="183"/>
      <c r="S62" s="183"/>
      <c r="T62" s="183"/>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row>
    <row r="63" spans="1:53" ht="12.75">
      <c r="A63" s="184" t="s">
        <v>123</v>
      </c>
      <c r="B63" s="184" t="s">
        <v>824</v>
      </c>
      <c r="C63" s="184" t="s">
        <v>824</v>
      </c>
      <c r="D63" s="184" t="s">
        <v>824</v>
      </c>
      <c r="E63" s="184" t="s">
        <v>71</v>
      </c>
      <c r="F63" s="183"/>
      <c r="G63" s="183"/>
      <c r="H63" s="183"/>
      <c r="I63" s="183"/>
      <c r="J63" s="183"/>
      <c r="K63" s="183"/>
      <c r="L63" s="183"/>
      <c r="M63" s="183"/>
      <c r="N63" s="183"/>
      <c r="O63" s="183"/>
      <c r="P63" s="183"/>
      <c r="Q63" s="183"/>
      <c r="R63" s="183"/>
      <c r="S63" s="183"/>
      <c r="T63" s="183"/>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row>
    <row r="64" spans="1:53" ht="12.75">
      <c r="A64" s="184" t="s">
        <v>124</v>
      </c>
      <c r="B64" s="184" t="s">
        <v>820</v>
      </c>
      <c r="C64" s="184" t="s">
        <v>820</v>
      </c>
      <c r="D64" s="184" t="s">
        <v>820</v>
      </c>
      <c r="E64" s="183" t="s">
        <v>59</v>
      </c>
      <c r="F64" s="183"/>
      <c r="G64" s="183"/>
      <c r="H64" s="183"/>
      <c r="I64" s="183"/>
      <c r="J64" s="183"/>
      <c r="K64" s="183"/>
      <c r="L64" s="183"/>
      <c r="M64" s="183"/>
      <c r="N64" s="183"/>
      <c r="O64" s="183"/>
      <c r="P64" s="183"/>
      <c r="Q64" s="183"/>
      <c r="R64" s="183"/>
      <c r="S64" s="183"/>
      <c r="T64" s="183"/>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row>
    <row r="65" spans="1:53" ht="12.75">
      <c r="A65" s="184" t="s">
        <v>125</v>
      </c>
      <c r="B65" s="184" t="s">
        <v>61</v>
      </c>
      <c r="C65" s="184" t="s">
        <v>820</v>
      </c>
      <c r="D65" s="184" t="s">
        <v>820</v>
      </c>
      <c r="E65" s="183" t="s">
        <v>59</v>
      </c>
      <c r="F65" s="183"/>
      <c r="G65" s="183"/>
      <c r="H65" s="183"/>
      <c r="I65" s="183"/>
      <c r="J65" s="183"/>
      <c r="K65" s="183"/>
      <c r="L65" s="183"/>
      <c r="M65" s="183"/>
      <c r="N65" s="183"/>
      <c r="O65" s="183"/>
      <c r="P65" s="183"/>
      <c r="Q65" s="183"/>
      <c r="R65" s="183"/>
      <c r="S65" s="183"/>
      <c r="T65" s="183"/>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row>
    <row r="66" spans="1:53" ht="12.75">
      <c r="A66" s="184" t="s">
        <v>126</v>
      </c>
      <c r="B66" s="184" t="s">
        <v>820</v>
      </c>
      <c r="C66" s="184" t="s">
        <v>820</v>
      </c>
      <c r="D66" s="184" t="s">
        <v>820</v>
      </c>
      <c r="E66" s="183" t="s">
        <v>59</v>
      </c>
      <c r="F66" s="183"/>
      <c r="G66" s="183"/>
      <c r="H66" s="183"/>
      <c r="I66" s="183"/>
      <c r="J66" s="183"/>
      <c r="K66" s="183"/>
      <c r="L66" s="183"/>
      <c r="M66" s="183"/>
      <c r="N66" s="183"/>
      <c r="O66" s="183"/>
      <c r="P66" s="183"/>
      <c r="Q66" s="183"/>
      <c r="R66" s="183"/>
      <c r="S66" s="183"/>
      <c r="T66" s="183"/>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row>
    <row r="67" spans="1:53" ht="12.75">
      <c r="A67" s="184" t="s">
        <v>127</v>
      </c>
      <c r="B67" s="184" t="s">
        <v>76</v>
      </c>
      <c r="C67" s="184" t="s">
        <v>76</v>
      </c>
      <c r="D67" s="184" t="s">
        <v>76</v>
      </c>
      <c r="E67" s="183" t="s">
        <v>62</v>
      </c>
      <c r="F67" s="183"/>
      <c r="G67" s="183"/>
      <c r="H67" s="183"/>
      <c r="I67" s="183"/>
      <c r="J67" s="183"/>
      <c r="K67" s="183"/>
      <c r="L67" s="183"/>
      <c r="M67" s="183"/>
      <c r="N67" s="183"/>
      <c r="O67" s="183"/>
      <c r="P67" s="183"/>
      <c r="Q67" s="183"/>
      <c r="R67" s="183"/>
      <c r="S67" s="183"/>
      <c r="T67" s="183"/>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row>
    <row r="68" spans="1:53" ht="12.75">
      <c r="A68" s="184" t="s">
        <v>128</v>
      </c>
      <c r="B68" s="184" t="s">
        <v>824</v>
      </c>
      <c r="C68" s="184" t="s">
        <v>824</v>
      </c>
      <c r="D68" s="184" t="s">
        <v>824</v>
      </c>
      <c r="E68" s="183" t="s">
        <v>318</v>
      </c>
      <c r="F68" s="183"/>
      <c r="G68" s="183"/>
      <c r="H68" s="183"/>
      <c r="I68" s="183"/>
      <c r="J68" s="183"/>
      <c r="K68" s="183"/>
      <c r="L68" s="183"/>
      <c r="M68" s="183"/>
      <c r="N68" s="183"/>
      <c r="O68" s="183"/>
      <c r="P68" s="183"/>
      <c r="Q68" s="183"/>
      <c r="R68" s="183"/>
      <c r="S68" s="183"/>
      <c r="T68" s="183"/>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row>
    <row r="69" spans="1:53" ht="12.75">
      <c r="A69" s="184" t="s">
        <v>129</v>
      </c>
      <c r="B69" s="184" t="s">
        <v>820</v>
      </c>
      <c r="C69" s="184" t="s">
        <v>820</v>
      </c>
      <c r="D69" s="184" t="s">
        <v>820</v>
      </c>
      <c r="E69" s="183" t="s">
        <v>59</v>
      </c>
      <c r="F69" s="183"/>
      <c r="G69" s="183"/>
      <c r="H69" s="183"/>
      <c r="I69" s="183"/>
      <c r="J69" s="183"/>
      <c r="K69" s="183"/>
      <c r="L69" s="183"/>
      <c r="M69" s="183"/>
      <c r="N69" s="183"/>
      <c r="O69" s="183"/>
      <c r="P69" s="183"/>
      <c r="Q69" s="183"/>
      <c r="R69" s="183"/>
      <c r="S69" s="183"/>
      <c r="T69" s="183"/>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row>
    <row r="70" spans="1:53" ht="12.75">
      <c r="A70" s="184" t="s">
        <v>130</v>
      </c>
      <c r="B70" s="184" t="s">
        <v>76</v>
      </c>
      <c r="C70" s="184" t="s">
        <v>76</v>
      </c>
      <c r="D70" s="184" t="s">
        <v>76</v>
      </c>
      <c r="E70" s="183" t="s">
        <v>62</v>
      </c>
      <c r="F70" s="183"/>
      <c r="G70" s="183"/>
      <c r="H70" s="183"/>
      <c r="I70" s="183"/>
      <c r="J70" s="183"/>
      <c r="K70" s="183"/>
      <c r="L70" s="183"/>
      <c r="M70" s="183"/>
      <c r="N70" s="183"/>
      <c r="O70" s="183"/>
      <c r="P70" s="183"/>
      <c r="Q70" s="183"/>
      <c r="R70" s="183"/>
      <c r="S70" s="183"/>
      <c r="T70" s="183"/>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row>
    <row r="71" spans="1:53" ht="12.75">
      <c r="A71" s="184" t="s">
        <v>131</v>
      </c>
      <c r="B71" s="184" t="s">
        <v>76</v>
      </c>
      <c r="C71" s="184" t="s">
        <v>76</v>
      </c>
      <c r="D71" s="184" t="s">
        <v>76</v>
      </c>
      <c r="E71" s="183" t="s">
        <v>62</v>
      </c>
      <c r="F71" s="183"/>
      <c r="G71" s="183"/>
      <c r="H71" s="183"/>
      <c r="I71" s="183"/>
      <c r="J71" s="183"/>
      <c r="K71" s="183"/>
      <c r="L71" s="183"/>
      <c r="M71" s="183"/>
      <c r="N71" s="183"/>
      <c r="O71" s="183"/>
      <c r="P71" s="183"/>
      <c r="Q71" s="183"/>
      <c r="R71" s="183"/>
      <c r="S71" s="183"/>
      <c r="T71" s="183"/>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row>
    <row r="72" spans="1:53" ht="12.75">
      <c r="A72" s="184" t="s">
        <v>132</v>
      </c>
      <c r="B72" s="184" t="s">
        <v>824</v>
      </c>
      <c r="C72" s="184" t="s">
        <v>824</v>
      </c>
      <c r="D72" s="184" t="s">
        <v>820</v>
      </c>
      <c r="E72" s="183" t="s">
        <v>59</v>
      </c>
      <c r="F72" s="183"/>
      <c r="G72" s="183"/>
      <c r="H72" s="183"/>
      <c r="I72" s="183"/>
      <c r="J72" s="183"/>
      <c r="K72" s="183"/>
      <c r="L72" s="183"/>
      <c r="M72" s="183"/>
      <c r="N72" s="183"/>
      <c r="O72" s="183"/>
      <c r="P72" s="183"/>
      <c r="Q72" s="183"/>
      <c r="R72" s="183"/>
      <c r="S72" s="183"/>
      <c r="T72" s="183"/>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row>
    <row r="73" spans="1:53" ht="12.75">
      <c r="A73" s="184" t="s">
        <v>133</v>
      </c>
      <c r="B73" s="184" t="s">
        <v>820</v>
      </c>
      <c r="C73" s="184" t="s">
        <v>820</v>
      </c>
      <c r="D73" s="184" t="s">
        <v>820</v>
      </c>
      <c r="E73" s="183" t="s">
        <v>59</v>
      </c>
      <c r="F73" s="183"/>
      <c r="G73" s="183"/>
      <c r="H73" s="183"/>
      <c r="I73" s="183"/>
      <c r="J73" s="183"/>
      <c r="K73" s="183"/>
      <c r="L73" s="183"/>
      <c r="M73" s="183"/>
      <c r="N73" s="183"/>
      <c r="O73" s="183"/>
      <c r="P73" s="183"/>
      <c r="Q73" s="183"/>
      <c r="R73" s="183"/>
      <c r="S73" s="183"/>
      <c r="T73" s="183"/>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row>
    <row r="74" spans="1:53" ht="12.75">
      <c r="A74" s="184" t="s">
        <v>134</v>
      </c>
      <c r="B74" s="184" t="s">
        <v>820</v>
      </c>
      <c r="C74" s="184" t="s">
        <v>820</v>
      </c>
      <c r="D74" s="184" t="s">
        <v>820</v>
      </c>
      <c r="E74" s="183" t="s">
        <v>59</v>
      </c>
      <c r="F74" s="183"/>
      <c r="G74" s="183"/>
      <c r="H74" s="183"/>
      <c r="I74" s="183"/>
      <c r="J74" s="183"/>
      <c r="K74" s="183"/>
      <c r="L74" s="183"/>
      <c r="M74" s="183"/>
      <c r="N74" s="183"/>
      <c r="O74" s="183"/>
      <c r="P74" s="183"/>
      <c r="Q74" s="183"/>
      <c r="R74" s="183"/>
      <c r="S74" s="183"/>
      <c r="T74" s="183"/>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row>
    <row r="75" spans="1:53" ht="12.75">
      <c r="A75" s="184" t="s">
        <v>135</v>
      </c>
      <c r="B75" s="184" t="s">
        <v>820</v>
      </c>
      <c r="C75" s="184" t="s">
        <v>820</v>
      </c>
      <c r="D75" s="184" t="s">
        <v>820</v>
      </c>
      <c r="E75" s="183" t="s">
        <v>59</v>
      </c>
      <c r="F75" s="183"/>
      <c r="G75" s="183"/>
      <c r="H75" s="183"/>
      <c r="I75" s="183"/>
      <c r="J75" s="183"/>
      <c r="K75" s="183"/>
      <c r="L75" s="183"/>
      <c r="M75" s="183"/>
      <c r="N75" s="183"/>
      <c r="O75" s="183"/>
      <c r="P75" s="183"/>
      <c r="Q75" s="183"/>
      <c r="R75" s="183"/>
      <c r="S75" s="183"/>
      <c r="T75" s="183"/>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row>
    <row r="76" spans="1:53" ht="12.75">
      <c r="A76" s="184" t="s">
        <v>136</v>
      </c>
      <c r="B76" s="184" t="s">
        <v>820</v>
      </c>
      <c r="C76" s="184" t="s">
        <v>820</v>
      </c>
      <c r="D76" s="184" t="s">
        <v>820</v>
      </c>
      <c r="E76" s="183" t="s">
        <v>59</v>
      </c>
      <c r="F76" s="183"/>
      <c r="G76" s="183"/>
      <c r="H76" s="183"/>
      <c r="I76" s="183"/>
      <c r="J76" s="183"/>
      <c r="K76" s="183"/>
      <c r="L76" s="183"/>
      <c r="M76" s="183"/>
      <c r="N76" s="183"/>
      <c r="O76" s="183"/>
      <c r="P76" s="183"/>
      <c r="Q76" s="183"/>
      <c r="R76" s="183"/>
      <c r="S76" s="183"/>
      <c r="T76" s="183"/>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row>
    <row r="77" spans="1:53" ht="12.75">
      <c r="A77" s="184" t="s">
        <v>137</v>
      </c>
      <c r="B77" s="184" t="s">
        <v>76</v>
      </c>
      <c r="C77" s="184" t="s">
        <v>76</v>
      </c>
      <c r="D77" s="184" t="s">
        <v>76</v>
      </c>
      <c r="E77" s="183" t="s">
        <v>62</v>
      </c>
      <c r="F77" s="183"/>
      <c r="G77" s="183"/>
      <c r="H77" s="183"/>
      <c r="I77" s="183"/>
      <c r="J77" s="183"/>
      <c r="K77" s="183"/>
      <c r="L77" s="183"/>
      <c r="M77" s="183"/>
      <c r="N77" s="183"/>
      <c r="O77" s="183"/>
      <c r="P77" s="183"/>
      <c r="Q77" s="183"/>
      <c r="R77" s="183"/>
      <c r="S77" s="183"/>
      <c r="T77" s="183"/>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row>
    <row r="78" spans="1:53" ht="12.75">
      <c r="A78" s="184" t="s">
        <v>138</v>
      </c>
      <c r="B78" s="184" t="s">
        <v>61</v>
      </c>
      <c r="C78" s="184" t="s">
        <v>61</v>
      </c>
      <c r="D78" s="184" t="s">
        <v>61</v>
      </c>
      <c r="E78" s="183" t="s">
        <v>62</v>
      </c>
      <c r="F78" s="183"/>
      <c r="G78" s="183"/>
      <c r="H78" s="183"/>
      <c r="I78" s="183"/>
      <c r="J78" s="183"/>
      <c r="K78" s="183"/>
      <c r="L78" s="183"/>
      <c r="M78" s="183"/>
      <c r="N78" s="183"/>
      <c r="O78" s="183"/>
      <c r="P78" s="183"/>
      <c r="Q78" s="183"/>
      <c r="R78" s="183"/>
      <c r="S78" s="183"/>
      <c r="T78" s="183"/>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row>
    <row r="79" spans="1:53" ht="12.75">
      <c r="A79" s="184" t="s">
        <v>139</v>
      </c>
      <c r="B79" s="184" t="s">
        <v>820</v>
      </c>
      <c r="C79" s="184" t="s">
        <v>824</v>
      </c>
      <c r="D79" s="184" t="s">
        <v>824</v>
      </c>
      <c r="E79" s="184" t="s">
        <v>317</v>
      </c>
      <c r="F79" s="183"/>
      <c r="G79" s="183"/>
      <c r="H79" s="183"/>
      <c r="I79" s="183"/>
      <c r="J79" s="183"/>
      <c r="K79" s="183"/>
      <c r="L79" s="183"/>
      <c r="M79" s="183"/>
      <c r="N79" s="183"/>
      <c r="O79" s="183"/>
      <c r="P79" s="183"/>
      <c r="Q79" s="183"/>
      <c r="R79" s="183"/>
      <c r="S79" s="183"/>
      <c r="T79" s="183"/>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row>
    <row r="80" spans="1:53" ht="12.75">
      <c r="A80" s="184" t="s">
        <v>140</v>
      </c>
      <c r="B80" s="184" t="s">
        <v>824</v>
      </c>
      <c r="C80" s="184" t="s">
        <v>820</v>
      </c>
      <c r="D80" s="184" t="s">
        <v>820</v>
      </c>
      <c r="E80" s="183" t="s">
        <v>59</v>
      </c>
      <c r="F80" s="183"/>
      <c r="G80" s="183"/>
      <c r="H80" s="183"/>
      <c r="I80" s="183"/>
      <c r="J80" s="183"/>
      <c r="K80" s="183"/>
      <c r="L80" s="183"/>
      <c r="M80" s="183"/>
      <c r="N80" s="183"/>
      <c r="O80" s="183"/>
      <c r="P80" s="183"/>
      <c r="Q80" s="183"/>
      <c r="R80" s="183"/>
      <c r="S80" s="183"/>
      <c r="T80" s="183"/>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row>
    <row r="81" spans="1:53" ht="12.75">
      <c r="A81" s="184" t="s">
        <v>141</v>
      </c>
      <c r="B81" s="184" t="s">
        <v>820</v>
      </c>
      <c r="C81" s="184" t="s">
        <v>820</v>
      </c>
      <c r="D81" s="184" t="s">
        <v>820</v>
      </c>
      <c r="E81" s="183" t="s">
        <v>59</v>
      </c>
      <c r="F81" s="183"/>
      <c r="G81" s="183"/>
      <c r="H81" s="183"/>
      <c r="I81" s="183"/>
      <c r="J81" s="183"/>
      <c r="K81" s="183"/>
      <c r="L81" s="183"/>
      <c r="M81" s="183"/>
      <c r="N81" s="183"/>
      <c r="O81" s="183"/>
      <c r="P81" s="183"/>
      <c r="Q81" s="183"/>
      <c r="R81" s="183"/>
      <c r="S81" s="183"/>
      <c r="T81" s="183"/>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row>
    <row r="82" spans="1:53" ht="12.75">
      <c r="A82" s="184" t="s">
        <v>142</v>
      </c>
      <c r="B82" s="184" t="s">
        <v>820</v>
      </c>
      <c r="C82" s="184" t="s">
        <v>820</v>
      </c>
      <c r="D82" s="184" t="s">
        <v>820</v>
      </c>
      <c r="E82" s="183" t="s">
        <v>59</v>
      </c>
      <c r="F82" s="183"/>
      <c r="G82" s="183"/>
      <c r="H82" s="183"/>
      <c r="I82" s="183"/>
      <c r="J82" s="183"/>
      <c r="K82" s="183"/>
      <c r="L82" s="183"/>
      <c r="M82" s="183"/>
      <c r="N82" s="183"/>
      <c r="O82" s="183"/>
      <c r="P82" s="183"/>
      <c r="Q82" s="183"/>
      <c r="R82" s="183"/>
      <c r="S82" s="183"/>
      <c r="T82" s="183"/>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row>
    <row r="83" spans="1:53" ht="12.75">
      <c r="A83" s="184" t="s">
        <v>143</v>
      </c>
      <c r="B83" s="184" t="s">
        <v>820</v>
      </c>
      <c r="C83" s="184" t="s">
        <v>820</v>
      </c>
      <c r="D83" s="184" t="s">
        <v>820</v>
      </c>
      <c r="E83" s="183" t="s">
        <v>59</v>
      </c>
      <c r="F83" s="183"/>
      <c r="G83" s="183"/>
      <c r="H83" s="183"/>
      <c r="I83" s="183"/>
      <c r="J83" s="183"/>
      <c r="K83" s="183"/>
      <c r="L83" s="183"/>
      <c r="M83" s="183"/>
      <c r="N83" s="183"/>
      <c r="O83" s="183"/>
      <c r="P83" s="183"/>
      <c r="Q83" s="183"/>
      <c r="R83" s="183"/>
      <c r="S83" s="183"/>
      <c r="T83" s="183"/>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row>
    <row r="84" spans="1:53" ht="12.75">
      <c r="A84" s="184" t="s">
        <v>144</v>
      </c>
      <c r="B84" s="184" t="s">
        <v>76</v>
      </c>
      <c r="C84" s="184" t="s">
        <v>76</v>
      </c>
      <c r="D84" s="184" t="s">
        <v>76</v>
      </c>
      <c r="E84" s="183" t="s">
        <v>62</v>
      </c>
      <c r="F84" s="183"/>
      <c r="G84" s="183"/>
      <c r="H84" s="183"/>
      <c r="I84" s="183"/>
      <c r="J84" s="183"/>
      <c r="K84" s="183"/>
      <c r="L84" s="183"/>
      <c r="M84" s="183"/>
      <c r="N84" s="183"/>
      <c r="O84" s="183"/>
      <c r="P84" s="183"/>
      <c r="Q84" s="183"/>
      <c r="R84" s="183"/>
      <c r="S84" s="183"/>
      <c r="T84" s="183"/>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row>
    <row r="85" spans="1:53" ht="12.75">
      <c r="A85" s="184" t="s">
        <v>145</v>
      </c>
      <c r="B85" s="184" t="s">
        <v>820</v>
      </c>
      <c r="C85" s="184" t="s">
        <v>820</v>
      </c>
      <c r="D85" s="184" t="s">
        <v>820</v>
      </c>
      <c r="E85" s="183" t="s">
        <v>59</v>
      </c>
      <c r="F85" s="183"/>
      <c r="G85" s="183"/>
      <c r="H85" s="183"/>
      <c r="I85" s="183"/>
      <c r="J85" s="183"/>
      <c r="K85" s="183"/>
      <c r="L85" s="183"/>
      <c r="M85" s="183"/>
      <c r="N85" s="183"/>
      <c r="O85" s="183"/>
      <c r="P85" s="183"/>
      <c r="Q85" s="183"/>
      <c r="R85" s="183"/>
      <c r="S85" s="183"/>
      <c r="T85" s="183"/>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row>
    <row r="86" spans="1:53" ht="12.75">
      <c r="A86" s="184" t="s">
        <v>146</v>
      </c>
      <c r="B86" s="184" t="s">
        <v>76</v>
      </c>
      <c r="C86" s="184" t="s">
        <v>76</v>
      </c>
      <c r="D86" s="184" t="s">
        <v>76</v>
      </c>
      <c r="E86" s="183" t="s">
        <v>62</v>
      </c>
      <c r="F86" s="183"/>
      <c r="G86" s="183"/>
      <c r="H86" s="183"/>
      <c r="I86" s="183"/>
      <c r="J86" s="183"/>
      <c r="K86" s="183"/>
      <c r="L86" s="183"/>
      <c r="M86" s="183"/>
      <c r="N86" s="183"/>
      <c r="O86" s="183"/>
      <c r="P86" s="183"/>
      <c r="Q86" s="183"/>
      <c r="R86" s="183"/>
      <c r="S86" s="183"/>
      <c r="T86" s="183"/>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row>
    <row r="87" spans="1:53" ht="12.75">
      <c r="A87" s="184" t="s">
        <v>147</v>
      </c>
      <c r="B87" s="184" t="s">
        <v>61</v>
      </c>
      <c r="C87" s="184" t="s">
        <v>61</v>
      </c>
      <c r="D87" s="184" t="s">
        <v>61</v>
      </c>
      <c r="E87" s="183" t="s">
        <v>62</v>
      </c>
      <c r="F87" s="183"/>
      <c r="G87" s="183"/>
      <c r="H87" s="183"/>
      <c r="I87" s="183"/>
      <c r="J87" s="183"/>
      <c r="K87" s="183"/>
      <c r="L87" s="183"/>
      <c r="M87" s="183"/>
      <c r="N87" s="183"/>
      <c r="O87" s="183"/>
      <c r="P87" s="183"/>
      <c r="Q87" s="183"/>
      <c r="R87" s="183"/>
      <c r="S87" s="183"/>
      <c r="T87" s="183"/>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row>
    <row r="88" spans="1:53" ht="12.75">
      <c r="A88" s="184" t="s">
        <v>148</v>
      </c>
      <c r="B88" s="184" t="s">
        <v>820</v>
      </c>
      <c r="C88" s="184" t="s">
        <v>820</v>
      </c>
      <c r="D88" s="184" t="s">
        <v>820</v>
      </c>
      <c r="E88" s="183" t="s">
        <v>59</v>
      </c>
      <c r="F88" s="183"/>
      <c r="G88" s="183"/>
      <c r="H88" s="183"/>
      <c r="I88" s="183"/>
      <c r="J88" s="183"/>
      <c r="K88" s="183"/>
      <c r="L88" s="183"/>
      <c r="M88" s="183"/>
      <c r="N88" s="183"/>
      <c r="O88" s="183"/>
      <c r="P88" s="183"/>
      <c r="Q88" s="183"/>
      <c r="R88" s="183"/>
      <c r="S88" s="183"/>
      <c r="T88" s="183"/>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row>
    <row r="89" spans="1:53" ht="12.75">
      <c r="A89" s="184" t="s">
        <v>149</v>
      </c>
      <c r="B89" s="184" t="s">
        <v>76</v>
      </c>
      <c r="C89" s="184" t="s">
        <v>820</v>
      </c>
      <c r="D89" s="184" t="s">
        <v>820</v>
      </c>
      <c r="E89" s="183" t="s">
        <v>59</v>
      </c>
      <c r="F89" s="183"/>
      <c r="G89" s="183"/>
      <c r="H89" s="183"/>
      <c r="I89" s="183"/>
      <c r="J89" s="183"/>
      <c r="K89" s="183"/>
      <c r="L89" s="183"/>
      <c r="M89" s="183"/>
      <c r="N89" s="183"/>
      <c r="O89" s="183"/>
      <c r="P89" s="183"/>
      <c r="Q89" s="183"/>
      <c r="R89" s="183"/>
      <c r="S89" s="183"/>
      <c r="T89" s="183"/>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row>
    <row r="90" spans="1:53" ht="12.75">
      <c r="A90" s="184" t="s">
        <v>150</v>
      </c>
      <c r="B90" s="184" t="s">
        <v>76</v>
      </c>
      <c r="C90" s="184" t="s">
        <v>76</v>
      </c>
      <c r="D90" s="184" t="s">
        <v>76</v>
      </c>
      <c r="E90" s="183" t="s">
        <v>62</v>
      </c>
      <c r="F90" s="183"/>
      <c r="G90" s="183"/>
      <c r="H90" s="183"/>
      <c r="I90" s="183"/>
      <c r="J90" s="183"/>
      <c r="K90" s="183"/>
      <c r="L90" s="183"/>
      <c r="M90" s="183"/>
      <c r="N90" s="183"/>
      <c r="O90" s="183"/>
      <c r="P90" s="183"/>
      <c r="Q90" s="183"/>
      <c r="R90" s="183"/>
      <c r="S90" s="183"/>
      <c r="T90" s="183"/>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row>
    <row r="91" spans="1:53" ht="12.75">
      <c r="A91" s="184" t="s">
        <v>151</v>
      </c>
      <c r="B91" s="184" t="s">
        <v>820</v>
      </c>
      <c r="C91" s="184" t="s">
        <v>820</v>
      </c>
      <c r="D91" s="184" t="s">
        <v>820</v>
      </c>
      <c r="E91" s="183" t="s">
        <v>59</v>
      </c>
      <c r="F91" s="183"/>
      <c r="G91" s="183"/>
      <c r="H91" s="183"/>
      <c r="I91" s="183"/>
      <c r="J91" s="183"/>
      <c r="K91" s="183"/>
      <c r="L91" s="183"/>
      <c r="M91" s="183"/>
      <c r="N91" s="183"/>
      <c r="O91" s="183"/>
      <c r="P91" s="183"/>
      <c r="Q91" s="183"/>
      <c r="R91" s="183"/>
      <c r="S91" s="183"/>
      <c r="T91" s="183"/>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row>
    <row r="92" spans="1:53" ht="12.75">
      <c r="A92" s="184" t="s">
        <v>152</v>
      </c>
      <c r="B92" s="184" t="s">
        <v>820</v>
      </c>
      <c r="C92" s="184" t="s">
        <v>820</v>
      </c>
      <c r="D92" s="184" t="s">
        <v>820</v>
      </c>
      <c r="E92" s="183" t="s">
        <v>59</v>
      </c>
      <c r="F92" s="183"/>
      <c r="G92" s="183"/>
      <c r="H92" s="183"/>
      <c r="I92" s="183"/>
      <c r="J92" s="183"/>
      <c r="K92" s="183"/>
      <c r="L92" s="183"/>
      <c r="M92" s="183"/>
      <c r="N92" s="183"/>
      <c r="O92" s="183"/>
      <c r="P92" s="183"/>
      <c r="Q92" s="183"/>
      <c r="R92" s="183"/>
      <c r="S92" s="183"/>
      <c r="T92" s="183"/>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row>
    <row r="93" spans="1:53" ht="12.75">
      <c r="A93" s="184" t="s">
        <v>153</v>
      </c>
      <c r="B93" s="184" t="s">
        <v>820</v>
      </c>
      <c r="C93" s="184" t="s">
        <v>820</v>
      </c>
      <c r="D93" s="184" t="s">
        <v>820</v>
      </c>
      <c r="E93" s="183" t="s">
        <v>59</v>
      </c>
      <c r="F93" s="183"/>
      <c r="G93" s="183"/>
      <c r="H93" s="183"/>
      <c r="I93" s="183"/>
      <c r="J93" s="183"/>
      <c r="K93" s="183"/>
      <c r="L93" s="183"/>
      <c r="M93" s="183"/>
      <c r="N93" s="183"/>
      <c r="O93" s="183"/>
      <c r="P93" s="183"/>
      <c r="Q93" s="183"/>
      <c r="R93" s="183"/>
      <c r="S93" s="183"/>
      <c r="T93" s="183"/>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row>
    <row r="94" spans="1:53" ht="12.75">
      <c r="A94" s="184" t="s">
        <v>154</v>
      </c>
      <c r="B94" s="184" t="s">
        <v>61</v>
      </c>
      <c r="C94" s="184" t="s">
        <v>61</v>
      </c>
      <c r="D94" s="184" t="s">
        <v>61</v>
      </c>
      <c r="E94" s="183" t="s">
        <v>62</v>
      </c>
      <c r="F94" s="183"/>
      <c r="G94" s="183"/>
      <c r="H94" s="183"/>
      <c r="I94" s="183"/>
      <c r="J94" s="183"/>
      <c r="K94" s="183"/>
      <c r="L94" s="183"/>
      <c r="M94" s="183"/>
      <c r="N94" s="183"/>
      <c r="O94" s="183"/>
      <c r="P94" s="183"/>
      <c r="Q94" s="183"/>
      <c r="R94" s="183"/>
      <c r="S94" s="183"/>
      <c r="T94" s="183"/>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row>
    <row r="95" spans="1:53" ht="12.75">
      <c r="A95" s="184" t="s">
        <v>155</v>
      </c>
      <c r="B95" s="184" t="s">
        <v>820</v>
      </c>
      <c r="C95" s="184" t="s">
        <v>820</v>
      </c>
      <c r="D95" s="184" t="s">
        <v>820</v>
      </c>
      <c r="E95" s="183" t="s">
        <v>59</v>
      </c>
      <c r="F95" s="183"/>
      <c r="G95" s="183"/>
      <c r="H95" s="183"/>
      <c r="I95" s="183"/>
      <c r="J95" s="183"/>
      <c r="K95" s="183"/>
      <c r="L95" s="183"/>
      <c r="M95" s="183"/>
      <c r="N95" s="183"/>
      <c r="O95" s="183"/>
      <c r="P95" s="183"/>
      <c r="Q95" s="183"/>
      <c r="R95" s="183"/>
      <c r="S95" s="183"/>
      <c r="T95" s="183"/>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row>
    <row r="96" spans="1:53" ht="12.75">
      <c r="A96" s="184" t="s">
        <v>156</v>
      </c>
      <c r="B96" s="184" t="s">
        <v>824</v>
      </c>
      <c r="C96" s="184" t="s">
        <v>824</v>
      </c>
      <c r="D96" s="184" t="s">
        <v>824</v>
      </c>
      <c r="E96" s="183" t="s">
        <v>328</v>
      </c>
      <c r="F96" s="183"/>
      <c r="G96" s="183"/>
      <c r="H96" s="183"/>
      <c r="I96" s="183"/>
      <c r="J96" s="183"/>
      <c r="K96" s="183"/>
      <c r="L96" s="183"/>
      <c r="M96" s="183"/>
      <c r="N96" s="183"/>
      <c r="O96" s="183"/>
      <c r="P96" s="183"/>
      <c r="Q96" s="183"/>
      <c r="R96" s="183"/>
      <c r="S96" s="183"/>
      <c r="T96" s="183"/>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row>
    <row r="97" spans="1:53" ht="12.75">
      <c r="A97" s="184" t="s">
        <v>157</v>
      </c>
      <c r="B97" s="184" t="s">
        <v>820</v>
      </c>
      <c r="C97" s="184" t="s">
        <v>820</v>
      </c>
      <c r="D97" s="184" t="s">
        <v>820</v>
      </c>
      <c r="E97" s="183" t="s">
        <v>59</v>
      </c>
      <c r="F97" s="183"/>
      <c r="G97" s="183"/>
      <c r="H97" s="183"/>
      <c r="I97" s="183"/>
      <c r="J97" s="183"/>
      <c r="K97" s="183"/>
      <c r="L97" s="183"/>
      <c r="M97" s="183"/>
      <c r="N97" s="183"/>
      <c r="O97" s="183"/>
      <c r="P97" s="183"/>
      <c r="Q97" s="183"/>
      <c r="R97" s="183"/>
      <c r="S97" s="183"/>
      <c r="T97" s="183"/>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row>
    <row r="98" spans="1:53" ht="12.75">
      <c r="A98" s="184" t="s">
        <v>158</v>
      </c>
      <c r="B98" s="184" t="s">
        <v>820</v>
      </c>
      <c r="C98" s="184" t="s">
        <v>820</v>
      </c>
      <c r="D98" s="184" t="s">
        <v>820</v>
      </c>
      <c r="E98" s="183" t="s">
        <v>59</v>
      </c>
      <c r="F98" s="183"/>
      <c r="G98" s="183"/>
      <c r="H98" s="183"/>
      <c r="I98" s="183"/>
      <c r="J98" s="183"/>
      <c r="K98" s="183"/>
      <c r="L98" s="183"/>
      <c r="M98" s="183"/>
      <c r="N98" s="183"/>
      <c r="O98" s="183"/>
      <c r="P98" s="183"/>
      <c r="Q98" s="183"/>
      <c r="R98" s="183"/>
      <c r="S98" s="183"/>
      <c r="T98" s="183"/>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row>
    <row r="99" spans="1:53" ht="12.75">
      <c r="A99" s="184" t="s">
        <v>159</v>
      </c>
      <c r="B99" s="184" t="s">
        <v>61</v>
      </c>
      <c r="C99" s="184" t="s">
        <v>61</v>
      </c>
      <c r="D99" s="184" t="s">
        <v>61</v>
      </c>
      <c r="E99" s="183" t="s">
        <v>62</v>
      </c>
      <c r="F99" s="183"/>
      <c r="G99" s="183"/>
      <c r="H99" s="183"/>
      <c r="I99" s="183"/>
      <c r="J99" s="183"/>
      <c r="K99" s="183"/>
      <c r="L99" s="183"/>
      <c r="M99" s="183"/>
      <c r="N99" s="183"/>
      <c r="O99" s="183"/>
      <c r="P99" s="183"/>
      <c r="Q99" s="183"/>
      <c r="R99" s="183"/>
      <c r="S99" s="183"/>
      <c r="T99" s="183"/>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row>
    <row r="100" spans="1:53" ht="12.75">
      <c r="A100" s="184" t="s">
        <v>160</v>
      </c>
      <c r="B100" s="184" t="s">
        <v>820</v>
      </c>
      <c r="C100" s="184" t="s">
        <v>820</v>
      </c>
      <c r="D100" s="184" t="s">
        <v>820</v>
      </c>
      <c r="E100" s="183" t="s">
        <v>59</v>
      </c>
      <c r="F100" s="183"/>
      <c r="G100" s="183"/>
      <c r="H100" s="183"/>
      <c r="I100" s="183"/>
      <c r="J100" s="183"/>
      <c r="K100" s="183"/>
      <c r="L100" s="183"/>
      <c r="M100" s="183"/>
      <c r="N100" s="183"/>
      <c r="O100" s="183"/>
      <c r="P100" s="183"/>
      <c r="Q100" s="183"/>
      <c r="R100" s="183"/>
      <c r="S100" s="183"/>
      <c r="T100" s="183"/>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row>
    <row r="101" spans="1:53" ht="12.75">
      <c r="A101" s="184" t="s">
        <v>161</v>
      </c>
      <c r="B101" s="184" t="s">
        <v>820</v>
      </c>
      <c r="C101" s="184" t="s">
        <v>820</v>
      </c>
      <c r="D101" s="184" t="s">
        <v>820</v>
      </c>
      <c r="E101" s="183" t="s">
        <v>59</v>
      </c>
      <c r="F101" s="183"/>
      <c r="G101" s="183"/>
      <c r="H101" s="183"/>
      <c r="I101" s="183"/>
      <c r="J101" s="183"/>
      <c r="K101" s="183"/>
      <c r="L101" s="183"/>
      <c r="M101" s="183"/>
      <c r="N101" s="183"/>
      <c r="O101" s="183"/>
      <c r="P101" s="183"/>
      <c r="Q101" s="183"/>
      <c r="R101" s="183"/>
      <c r="S101" s="183"/>
      <c r="T101" s="183"/>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row>
    <row r="102" spans="1:53" ht="12.75">
      <c r="A102" s="184" t="s">
        <v>162</v>
      </c>
      <c r="B102" s="184" t="s">
        <v>820</v>
      </c>
      <c r="C102" s="184" t="s">
        <v>820</v>
      </c>
      <c r="D102" s="184" t="s">
        <v>820</v>
      </c>
      <c r="E102" s="183" t="s">
        <v>59</v>
      </c>
      <c r="F102" s="183"/>
      <c r="G102" s="183"/>
      <c r="H102" s="183"/>
      <c r="I102" s="183"/>
      <c r="J102" s="183"/>
      <c r="K102" s="183"/>
      <c r="L102" s="183"/>
      <c r="M102" s="183"/>
      <c r="N102" s="183"/>
      <c r="O102" s="183"/>
      <c r="P102" s="183"/>
      <c r="Q102" s="183"/>
      <c r="R102" s="183"/>
      <c r="S102" s="183"/>
      <c r="T102" s="183"/>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row>
    <row r="103" spans="1:53" ht="12.75">
      <c r="A103" s="184" t="s">
        <v>163</v>
      </c>
      <c r="B103" s="184" t="s">
        <v>76</v>
      </c>
      <c r="C103" s="184" t="s">
        <v>820</v>
      </c>
      <c r="D103" s="184" t="s">
        <v>820</v>
      </c>
      <c r="E103" s="183" t="s">
        <v>59</v>
      </c>
      <c r="F103" s="183"/>
      <c r="G103" s="183"/>
      <c r="H103" s="183"/>
      <c r="I103" s="183"/>
      <c r="J103" s="183"/>
      <c r="K103" s="183"/>
      <c r="L103" s="183"/>
      <c r="M103" s="183"/>
      <c r="N103" s="183"/>
      <c r="O103" s="183"/>
      <c r="P103" s="183"/>
      <c r="Q103" s="183"/>
      <c r="R103" s="183"/>
      <c r="S103" s="183"/>
      <c r="T103" s="183"/>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row>
    <row r="104" spans="1:53" ht="12.75">
      <c r="A104" s="184" t="s">
        <v>164</v>
      </c>
      <c r="B104" s="184" t="s">
        <v>61</v>
      </c>
      <c r="C104" s="184" t="s">
        <v>61</v>
      </c>
      <c r="D104" s="184" t="s">
        <v>61</v>
      </c>
      <c r="E104" s="183" t="s">
        <v>62</v>
      </c>
      <c r="F104" s="183"/>
      <c r="G104" s="183"/>
      <c r="H104" s="183"/>
      <c r="I104" s="183"/>
      <c r="J104" s="183"/>
      <c r="K104" s="183"/>
      <c r="L104" s="183"/>
      <c r="M104" s="183"/>
      <c r="N104" s="183"/>
      <c r="O104" s="183"/>
      <c r="P104" s="183"/>
      <c r="Q104" s="183"/>
      <c r="R104" s="183"/>
      <c r="S104" s="183"/>
      <c r="T104" s="183"/>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row>
    <row r="105" spans="1:53" ht="12.75">
      <c r="A105" s="184" t="s">
        <v>165</v>
      </c>
      <c r="B105" s="184" t="s">
        <v>820</v>
      </c>
      <c r="C105" s="184" t="s">
        <v>820</v>
      </c>
      <c r="D105" s="184" t="s">
        <v>820</v>
      </c>
      <c r="E105" s="183" t="s">
        <v>59</v>
      </c>
      <c r="F105" s="183"/>
      <c r="G105" s="183"/>
      <c r="H105" s="183"/>
      <c r="I105" s="183"/>
      <c r="J105" s="183"/>
      <c r="K105" s="183"/>
      <c r="L105" s="183"/>
      <c r="M105" s="183"/>
      <c r="N105" s="183"/>
      <c r="O105" s="183"/>
      <c r="P105" s="183"/>
      <c r="Q105" s="183"/>
      <c r="R105" s="183"/>
      <c r="S105" s="183"/>
      <c r="T105" s="183"/>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row>
    <row r="106" spans="1:53" ht="12.75">
      <c r="A106" s="184" t="s">
        <v>166</v>
      </c>
      <c r="B106" s="184" t="s">
        <v>61</v>
      </c>
      <c r="C106" s="184" t="s">
        <v>61</v>
      </c>
      <c r="D106" s="184" t="s">
        <v>61</v>
      </c>
      <c r="E106" s="183" t="s">
        <v>62</v>
      </c>
      <c r="F106" s="183"/>
      <c r="G106" s="183"/>
      <c r="H106" s="183"/>
      <c r="I106" s="183"/>
      <c r="J106" s="183"/>
      <c r="K106" s="183"/>
      <c r="L106" s="183"/>
      <c r="M106" s="183"/>
      <c r="N106" s="183"/>
      <c r="O106" s="183"/>
      <c r="P106" s="183"/>
      <c r="Q106" s="183"/>
      <c r="R106" s="183"/>
      <c r="S106" s="183"/>
      <c r="T106" s="183"/>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row>
    <row r="107" spans="1:53" ht="12.75">
      <c r="A107" s="184" t="s">
        <v>167</v>
      </c>
      <c r="B107" s="184" t="s">
        <v>820</v>
      </c>
      <c r="C107" s="184" t="s">
        <v>820</v>
      </c>
      <c r="D107" s="184" t="s">
        <v>820</v>
      </c>
      <c r="E107" s="183" t="s">
        <v>59</v>
      </c>
      <c r="F107" s="183"/>
      <c r="G107" s="183"/>
      <c r="H107" s="183"/>
      <c r="I107" s="183"/>
      <c r="J107" s="183"/>
      <c r="K107" s="183"/>
      <c r="L107" s="183"/>
      <c r="M107" s="183"/>
      <c r="N107" s="183"/>
      <c r="O107" s="183"/>
      <c r="P107" s="183"/>
      <c r="Q107" s="183"/>
      <c r="R107" s="183"/>
      <c r="S107" s="183"/>
      <c r="T107" s="183"/>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row>
    <row r="108" spans="1:53" ht="12.75">
      <c r="A108" s="184" t="s">
        <v>168</v>
      </c>
      <c r="B108" s="184" t="s">
        <v>76</v>
      </c>
      <c r="C108" s="184" t="s">
        <v>76</v>
      </c>
      <c r="D108" s="184" t="s">
        <v>76</v>
      </c>
      <c r="E108" s="183" t="s">
        <v>62</v>
      </c>
      <c r="F108" s="183"/>
      <c r="G108" s="183"/>
      <c r="H108" s="183"/>
      <c r="I108" s="183"/>
      <c r="J108" s="183"/>
      <c r="K108" s="183"/>
      <c r="L108" s="183"/>
      <c r="M108" s="183"/>
      <c r="N108" s="183"/>
      <c r="O108" s="183"/>
      <c r="P108" s="183"/>
      <c r="Q108" s="183"/>
      <c r="R108" s="183"/>
      <c r="S108" s="183"/>
      <c r="T108" s="183"/>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row>
    <row r="109" spans="1:53" ht="12.75">
      <c r="A109" s="184" t="s">
        <v>169</v>
      </c>
      <c r="B109" s="184" t="s">
        <v>820</v>
      </c>
      <c r="C109" s="184" t="s">
        <v>820</v>
      </c>
      <c r="D109" s="184" t="s">
        <v>820</v>
      </c>
      <c r="E109" s="183" t="s">
        <v>59</v>
      </c>
      <c r="F109" s="183"/>
      <c r="G109" s="183"/>
      <c r="H109" s="183"/>
      <c r="I109" s="183"/>
      <c r="J109" s="183"/>
      <c r="K109" s="183"/>
      <c r="L109" s="183"/>
      <c r="M109" s="183"/>
      <c r="N109" s="183"/>
      <c r="O109" s="183"/>
      <c r="P109" s="183"/>
      <c r="Q109" s="183"/>
      <c r="R109" s="183"/>
      <c r="S109" s="183"/>
      <c r="T109" s="183"/>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row>
    <row r="110" spans="1:53" ht="12.75">
      <c r="A110" s="184" t="s">
        <v>170</v>
      </c>
      <c r="B110" s="184" t="s">
        <v>76</v>
      </c>
      <c r="C110" s="184" t="s">
        <v>76</v>
      </c>
      <c r="D110" s="184" t="s">
        <v>76</v>
      </c>
      <c r="E110" s="183" t="s">
        <v>62</v>
      </c>
      <c r="F110" s="183"/>
      <c r="G110" s="183"/>
      <c r="H110" s="183"/>
      <c r="I110" s="183"/>
      <c r="J110" s="183"/>
      <c r="K110" s="183"/>
      <c r="L110" s="183"/>
      <c r="M110" s="183"/>
      <c r="N110" s="183"/>
      <c r="O110" s="183"/>
      <c r="P110" s="183"/>
      <c r="Q110" s="183"/>
      <c r="R110" s="183"/>
      <c r="S110" s="183"/>
      <c r="T110" s="183"/>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row>
    <row r="111" spans="1:53" ht="12.75">
      <c r="A111" s="184" t="s">
        <v>171</v>
      </c>
      <c r="B111" s="184" t="s">
        <v>824</v>
      </c>
      <c r="C111" s="184" t="s">
        <v>61</v>
      </c>
      <c r="D111" s="184" t="s">
        <v>61</v>
      </c>
      <c r="E111" s="183" t="s">
        <v>62</v>
      </c>
      <c r="F111" s="183"/>
      <c r="G111" s="183"/>
      <c r="H111" s="183"/>
      <c r="I111" s="183"/>
      <c r="J111" s="183"/>
      <c r="K111" s="183"/>
      <c r="L111" s="183"/>
      <c r="M111" s="183"/>
      <c r="N111" s="183"/>
      <c r="O111" s="183"/>
      <c r="P111" s="183"/>
      <c r="Q111" s="183"/>
      <c r="R111" s="183"/>
      <c r="S111" s="183"/>
      <c r="T111" s="183"/>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row>
    <row r="112" spans="1:53" ht="12.75">
      <c r="A112" s="184" t="s">
        <v>172</v>
      </c>
      <c r="B112" s="184" t="s">
        <v>820</v>
      </c>
      <c r="C112" s="184" t="s">
        <v>820</v>
      </c>
      <c r="D112" s="184" t="s">
        <v>820</v>
      </c>
      <c r="E112" s="183" t="s">
        <v>59</v>
      </c>
      <c r="F112" s="183"/>
      <c r="G112" s="183"/>
      <c r="H112" s="183"/>
      <c r="I112" s="183"/>
      <c r="J112" s="183"/>
      <c r="K112" s="183"/>
      <c r="L112" s="183"/>
      <c r="M112" s="183"/>
      <c r="N112" s="183"/>
      <c r="O112" s="183"/>
      <c r="P112" s="183"/>
      <c r="Q112" s="183"/>
      <c r="R112" s="183"/>
      <c r="S112" s="183"/>
      <c r="T112" s="183"/>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row>
    <row r="113" spans="1:53" ht="12.75">
      <c r="A113" s="184" t="s">
        <v>173</v>
      </c>
      <c r="B113" s="184" t="s">
        <v>76</v>
      </c>
      <c r="C113" s="184" t="s">
        <v>76</v>
      </c>
      <c r="D113" s="184" t="s">
        <v>76</v>
      </c>
      <c r="E113" s="183" t="s">
        <v>62</v>
      </c>
      <c r="F113" s="183"/>
      <c r="G113" s="183"/>
      <c r="H113" s="183"/>
      <c r="I113" s="183"/>
      <c r="J113" s="183"/>
      <c r="K113" s="183"/>
      <c r="L113" s="183"/>
      <c r="M113" s="183"/>
      <c r="N113" s="183"/>
      <c r="O113" s="183"/>
      <c r="P113" s="183"/>
      <c r="Q113" s="183"/>
      <c r="R113" s="183"/>
      <c r="S113" s="183"/>
      <c r="T113" s="183"/>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row>
    <row r="114" spans="1:53" ht="12.75">
      <c r="A114" s="184" t="s">
        <v>174</v>
      </c>
      <c r="B114" s="184" t="s">
        <v>820</v>
      </c>
      <c r="C114" s="184" t="s">
        <v>820</v>
      </c>
      <c r="D114" s="184" t="s">
        <v>820</v>
      </c>
      <c r="E114" s="183" t="s">
        <v>59</v>
      </c>
      <c r="F114" s="183"/>
      <c r="G114" s="183"/>
      <c r="H114" s="183"/>
      <c r="I114" s="183"/>
      <c r="J114" s="183"/>
      <c r="K114" s="183"/>
      <c r="L114" s="183"/>
      <c r="M114" s="183"/>
      <c r="N114" s="183"/>
      <c r="O114" s="183"/>
      <c r="P114" s="183"/>
      <c r="Q114" s="183"/>
      <c r="R114" s="183"/>
      <c r="S114" s="183"/>
      <c r="T114" s="183"/>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row>
    <row r="115" spans="1:53" ht="12.75">
      <c r="A115" s="184" t="s">
        <v>175</v>
      </c>
      <c r="B115" s="184" t="s">
        <v>820</v>
      </c>
      <c r="C115" s="184" t="s">
        <v>820</v>
      </c>
      <c r="D115" s="184" t="s">
        <v>820</v>
      </c>
      <c r="E115" s="183" t="s">
        <v>59</v>
      </c>
      <c r="F115" s="183"/>
      <c r="G115" s="183"/>
      <c r="H115" s="183"/>
      <c r="I115" s="183"/>
      <c r="J115" s="183"/>
      <c r="K115" s="183"/>
      <c r="L115" s="183"/>
      <c r="M115" s="183"/>
      <c r="N115" s="183"/>
      <c r="O115" s="183"/>
      <c r="P115" s="183"/>
      <c r="Q115" s="183"/>
      <c r="R115" s="183"/>
      <c r="S115" s="183"/>
      <c r="T115" s="183"/>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row>
    <row r="116" spans="1:53" ht="12.75">
      <c r="A116" s="184" t="s">
        <v>176</v>
      </c>
      <c r="B116" s="184" t="s">
        <v>820</v>
      </c>
      <c r="C116" s="184" t="s">
        <v>820</v>
      </c>
      <c r="D116" s="184" t="s">
        <v>820</v>
      </c>
      <c r="E116" s="183" t="s">
        <v>59</v>
      </c>
      <c r="F116" s="183"/>
      <c r="G116" s="183"/>
      <c r="H116" s="183"/>
      <c r="I116" s="183"/>
      <c r="J116" s="183"/>
      <c r="K116" s="183"/>
      <c r="L116" s="183"/>
      <c r="M116" s="183"/>
      <c r="N116" s="183"/>
      <c r="O116" s="183"/>
      <c r="P116" s="183"/>
      <c r="Q116" s="183"/>
      <c r="R116" s="183"/>
      <c r="S116" s="183"/>
      <c r="T116" s="183"/>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row>
    <row r="117" spans="1:53" ht="12.75">
      <c r="A117" s="184" t="s">
        <v>177</v>
      </c>
      <c r="B117" s="184" t="s">
        <v>820</v>
      </c>
      <c r="C117" s="184" t="s">
        <v>820</v>
      </c>
      <c r="D117" s="184" t="s">
        <v>820</v>
      </c>
      <c r="E117" s="183" t="s">
        <v>59</v>
      </c>
      <c r="F117" s="183"/>
      <c r="G117" s="183"/>
      <c r="H117" s="183"/>
      <c r="I117" s="183"/>
      <c r="J117" s="183"/>
      <c r="K117" s="183"/>
      <c r="L117" s="183"/>
      <c r="M117" s="183"/>
      <c r="N117" s="183"/>
      <c r="O117" s="183"/>
      <c r="P117" s="183"/>
      <c r="Q117" s="183"/>
      <c r="R117" s="183"/>
      <c r="S117" s="183"/>
      <c r="T117" s="183"/>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row>
    <row r="118" spans="1:53" ht="12.75">
      <c r="A118" s="184" t="s">
        <v>178</v>
      </c>
      <c r="B118" s="184" t="s">
        <v>824</v>
      </c>
      <c r="C118" s="184" t="s">
        <v>824</v>
      </c>
      <c r="D118" s="184" t="s">
        <v>820</v>
      </c>
      <c r="E118" s="183" t="s">
        <v>59</v>
      </c>
      <c r="F118" s="183"/>
      <c r="G118" s="183"/>
      <c r="H118" s="183"/>
      <c r="I118" s="183"/>
      <c r="J118" s="183"/>
      <c r="K118" s="183"/>
      <c r="L118" s="183"/>
      <c r="M118" s="183"/>
      <c r="N118" s="183"/>
      <c r="O118" s="183"/>
      <c r="P118" s="183"/>
      <c r="Q118" s="183"/>
      <c r="R118" s="183"/>
      <c r="S118" s="183"/>
      <c r="T118" s="183"/>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row>
    <row r="119" spans="1:53" ht="12.75">
      <c r="A119" s="184" t="s">
        <v>179</v>
      </c>
      <c r="B119" s="184" t="s">
        <v>61</v>
      </c>
      <c r="C119" s="184" t="s">
        <v>61</v>
      </c>
      <c r="D119" s="184" t="s">
        <v>61</v>
      </c>
      <c r="E119" s="183" t="s">
        <v>62</v>
      </c>
      <c r="F119" s="183"/>
      <c r="G119" s="183"/>
      <c r="H119" s="183"/>
      <c r="I119" s="183"/>
      <c r="J119" s="183"/>
      <c r="K119" s="183"/>
      <c r="L119" s="183"/>
      <c r="M119" s="183"/>
      <c r="N119" s="183"/>
      <c r="O119" s="183"/>
      <c r="P119" s="183"/>
      <c r="Q119" s="183"/>
      <c r="R119" s="183"/>
      <c r="S119" s="183"/>
      <c r="T119" s="183"/>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row>
    <row r="120" spans="1:53" ht="12.75">
      <c r="A120" s="184" t="s">
        <v>180</v>
      </c>
      <c r="B120" s="184" t="s">
        <v>820</v>
      </c>
      <c r="C120" s="184" t="s">
        <v>61</v>
      </c>
      <c r="D120" s="184" t="s">
        <v>61</v>
      </c>
      <c r="E120" s="183" t="s">
        <v>62</v>
      </c>
      <c r="F120" s="183"/>
      <c r="G120" s="183"/>
      <c r="H120" s="183"/>
      <c r="I120" s="183"/>
      <c r="J120" s="183"/>
      <c r="K120" s="183"/>
      <c r="L120" s="183"/>
      <c r="M120" s="183"/>
      <c r="N120" s="183"/>
      <c r="O120" s="183"/>
      <c r="P120" s="183"/>
      <c r="Q120" s="183"/>
      <c r="R120" s="183"/>
      <c r="S120" s="183"/>
      <c r="T120" s="183"/>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row>
    <row r="121" spans="1:53" ht="12.75">
      <c r="A121" s="184" t="s">
        <v>181</v>
      </c>
      <c r="B121" s="184" t="s">
        <v>820</v>
      </c>
      <c r="C121" s="184" t="s">
        <v>820</v>
      </c>
      <c r="D121" s="184" t="s">
        <v>820</v>
      </c>
      <c r="E121" s="183" t="s">
        <v>59</v>
      </c>
      <c r="F121" s="183"/>
      <c r="G121" s="183"/>
      <c r="H121" s="183"/>
      <c r="I121" s="183"/>
      <c r="J121" s="183"/>
      <c r="K121" s="183"/>
      <c r="L121" s="183"/>
      <c r="M121" s="183"/>
      <c r="N121" s="183"/>
      <c r="O121" s="183"/>
      <c r="P121" s="183"/>
      <c r="Q121" s="183"/>
      <c r="R121" s="183"/>
      <c r="S121" s="183"/>
      <c r="T121" s="183"/>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row>
    <row r="122" spans="1:53" ht="12.75">
      <c r="A122" s="184" t="s">
        <v>182</v>
      </c>
      <c r="B122" s="184" t="s">
        <v>824</v>
      </c>
      <c r="C122" s="184" t="s">
        <v>824</v>
      </c>
      <c r="D122" s="184" t="s">
        <v>820</v>
      </c>
      <c r="E122" s="183" t="s">
        <v>59</v>
      </c>
      <c r="F122" s="183"/>
      <c r="G122" s="183"/>
      <c r="H122" s="183"/>
      <c r="I122" s="183"/>
      <c r="J122" s="183"/>
      <c r="K122" s="183"/>
      <c r="L122" s="183"/>
      <c r="M122" s="183"/>
      <c r="N122" s="183"/>
      <c r="O122" s="183"/>
      <c r="P122" s="183"/>
      <c r="Q122" s="183"/>
      <c r="R122" s="183"/>
      <c r="S122" s="183"/>
      <c r="T122" s="183"/>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row>
    <row r="123" spans="1:53" ht="12.75">
      <c r="A123" s="184" t="s">
        <v>183</v>
      </c>
      <c r="B123" s="184" t="s">
        <v>61</v>
      </c>
      <c r="C123" s="184" t="s">
        <v>61</v>
      </c>
      <c r="D123" s="184" t="s">
        <v>61</v>
      </c>
      <c r="E123" s="183" t="s">
        <v>62</v>
      </c>
      <c r="F123" s="183"/>
      <c r="G123" s="183"/>
      <c r="H123" s="183"/>
      <c r="I123" s="183"/>
      <c r="J123" s="183"/>
      <c r="K123" s="183"/>
      <c r="L123" s="183"/>
      <c r="M123" s="183"/>
      <c r="N123" s="183"/>
      <c r="O123" s="183"/>
      <c r="P123" s="183"/>
      <c r="Q123" s="183"/>
      <c r="R123" s="183"/>
      <c r="S123" s="183"/>
      <c r="T123" s="183"/>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row>
    <row r="124" spans="1:53" ht="12.75">
      <c r="A124" s="184" t="s">
        <v>184</v>
      </c>
      <c r="B124" s="184" t="s">
        <v>820</v>
      </c>
      <c r="C124" s="184" t="s">
        <v>820</v>
      </c>
      <c r="D124" s="184" t="s">
        <v>820</v>
      </c>
      <c r="E124" s="183" t="s">
        <v>59</v>
      </c>
      <c r="F124" s="183"/>
      <c r="G124" s="183"/>
      <c r="H124" s="183"/>
      <c r="I124" s="183"/>
      <c r="J124" s="183"/>
      <c r="K124" s="183"/>
      <c r="L124" s="183"/>
      <c r="M124" s="183"/>
      <c r="N124" s="183"/>
      <c r="O124" s="183"/>
      <c r="P124" s="183"/>
      <c r="Q124" s="183"/>
      <c r="R124" s="183"/>
      <c r="S124" s="183"/>
      <c r="T124" s="183"/>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row>
    <row r="125" spans="1:53" ht="12.75">
      <c r="A125" s="184" t="s">
        <v>185</v>
      </c>
      <c r="B125" s="184" t="s">
        <v>820</v>
      </c>
      <c r="C125" s="184" t="s">
        <v>820</v>
      </c>
      <c r="D125" s="184" t="s">
        <v>820</v>
      </c>
      <c r="E125" s="183" t="s">
        <v>59</v>
      </c>
      <c r="F125" s="183"/>
      <c r="G125" s="183"/>
      <c r="H125" s="183"/>
      <c r="I125" s="183"/>
      <c r="J125" s="183"/>
      <c r="K125" s="183"/>
      <c r="L125" s="183"/>
      <c r="M125" s="183"/>
      <c r="N125" s="183"/>
      <c r="O125" s="183"/>
      <c r="P125" s="183"/>
      <c r="Q125" s="183"/>
      <c r="R125" s="183"/>
      <c r="S125" s="183"/>
      <c r="T125" s="183"/>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row>
    <row r="126" spans="1:53" ht="12.75">
      <c r="A126" s="184" t="s">
        <v>186</v>
      </c>
      <c r="B126" s="184" t="s">
        <v>820</v>
      </c>
      <c r="C126" s="184" t="s">
        <v>820</v>
      </c>
      <c r="D126" s="184" t="s">
        <v>820</v>
      </c>
      <c r="E126" s="183" t="s">
        <v>59</v>
      </c>
      <c r="F126" s="183"/>
      <c r="G126" s="183"/>
      <c r="H126" s="183"/>
      <c r="I126" s="183"/>
      <c r="J126" s="183"/>
      <c r="K126" s="183"/>
      <c r="L126" s="183"/>
      <c r="M126" s="183"/>
      <c r="N126" s="183"/>
      <c r="O126" s="183"/>
      <c r="P126" s="183"/>
      <c r="Q126" s="183"/>
      <c r="R126" s="183"/>
      <c r="S126" s="183"/>
      <c r="T126" s="183"/>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row>
    <row r="127" spans="1:53" ht="12.75">
      <c r="A127" s="184" t="s">
        <v>187</v>
      </c>
      <c r="B127" s="184" t="s">
        <v>76</v>
      </c>
      <c r="C127" s="184" t="s">
        <v>76</v>
      </c>
      <c r="D127" s="184" t="s">
        <v>76</v>
      </c>
      <c r="E127" s="183" t="s">
        <v>62</v>
      </c>
      <c r="F127" s="183"/>
      <c r="G127" s="183"/>
      <c r="H127" s="183"/>
      <c r="I127" s="183"/>
      <c r="J127" s="183"/>
      <c r="K127" s="183"/>
      <c r="L127" s="183"/>
      <c r="M127" s="183"/>
      <c r="N127" s="183"/>
      <c r="O127" s="183"/>
      <c r="P127" s="183"/>
      <c r="Q127" s="183"/>
      <c r="R127" s="183"/>
      <c r="S127" s="183"/>
      <c r="T127" s="183"/>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row>
    <row r="128" spans="1:53" ht="12.75">
      <c r="A128" s="184" t="s">
        <v>188</v>
      </c>
      <c r="B128" s="184" t="s">
        <v>820</v>
      </c>
      <c r="C128" s="184" t="s">
        <v>820</v>
      </c>
      <c r="D128" s="184" t="s">
        <v>820</v>
      </c>
      <c r="E128" s="183" t="s">
        <v>59</v>
      </c>
      <c r="F128" s="183"/>
      <c r="G128" s="183"/>
      <c r="H128" s="183"/>
      <c r="I128" s="183"/>
      <c r="J128" s="183"/>
      <c r="K128" s="183"/>
      <c r="L128" s="183"/>
      <c r="M128" s="183"/>
      <c r="N128" s="183"/>
      <c r="O128" s="183"/>
      <c r="P128" s="183"/>
      <c r="Q128" s="183"/>
      <c r="R128" s="183"/>
      <c r="S128" s="183"/>
      <c r="T128" s="183"/>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row>
    <row r="129" spans="1:53" ht="12.75">
      <c r="A129" s="184" t="s">
        <v>189</v>
      </c>
      <c r="B129" s="184" t="s">
        <v>61</v>
      </c>
      <c r="C129" s="184" t="s">
        <v>61</v>
      </c>
      <c r="D129" s="184" t="s">
        <v>61</v>
      </c>
      <c r="E129" s="183" t="s">
        <v>62</v>
      </c>
      <c r="F129" s="183"/>
      <c r="G129" s="183"/>
      <c r="H129" s="183"/>
      <c r="I129" s="183"/>
      <c r="J129" s="183"/>
      <c r="K129" s="183"/>
      <c r="L129" s="183"/>
      <c r="M129" s="183"/>
      <c r="N129" s="183"/>
      <c r="O129" s="183"/>
      <c r="P129" s="183"/>
      <c r="Q129" s="183"/>
      <c r="R129" s="183"/>
      <c r="S129" s="183"/>
      <c r="T129" s="183"/>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row>
    <row r="130" spans="1:53" ht="12.75">
      <c r="A130" s="184" t="s">
        <v>190</v>
      </c>
      <c r="B130" s="184" t="s">
        <v>820</v>
      </c>
      <c r="C130" s="184" t="s">
        <v>820</v>
      </c>
      <c r="D130" s="184" t="s">
        <v>820</v>
      </c>
      <c r="E130" s="183" t="s">
        <v>59</v>
      </c>
      <c r="F130" s="183"/>
      <c r="G130" s="183"/>
      <c r="H130" s="183"/>
      <c r="I130" s="183"/>
      <c r="J130" s="183"/>
      <c r="K130" s="183"/>
      <c r="L130" s="183"/>
      <c r="M130" s="183"/>
      <c r="N130" s="183"/>
      <c r="O130" s="183"/>
      <c r="P130" s="183"/>
      <c r="Q130" s="183"/>
      <c r="R130" s="183"/>
      <c r="S130" s="183"/>
      <c r="T130" s="183"/>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row>
    <row r="131" spans="1:53" ht="12.75">
      <c r="A131" s="184" t="s">
        <v>191</v>
      </c>
      <c r="B131" s="184" t="s">
        <v>820</v>
      </c>
      <c r="C131" s="184" t="s">
        <v>820</v>
      </c>
      <c r="D131" s="184" t="s">
        <v>820</v>
      </c>
      <c r="E131" s="183" t="s">
        <v>59</v>
      </c>
      <c r="F131" s="183"/>
      <c r="G131" s="183"/>
      <c r="H131" s="183"/>
      <c r="I131" s="183"/>
      <c r="J131" s="183"/>
      <c r="K131" s="183"/>
      <c r="L131" s="183"/>
      <c r="M131" s="183"/>
      <c r="N131" s="183"/>
      <c r="O131" s="183"/>
      <c r="P131" s="183"/>
      <c r="Q131" s="183"/>
      <c r="R131" s="183"/>
      <c r="S131" s="183"/>
      <c r="T131" s="183"/>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row>
    <row r="132" spans="1:53" ht="12.75">
      <c r="A132" s="184" t="s">
        <v>192</v>
      </c>
      <c r="B132" s="184" t="s">
        <v>76</v>
      </c>
      <c r="C132" s="184" t="s">
        <v>76</v>
      </c>
      <c r="D132" s="184" t="s">
        <v>76</v>
      </c>
      <c r="E132" s="183" t="s">
        <v>62</v>
      </c>
      <c r="F132" s="183"/>
      <c r="G132" s="183"/>
      <c r="H132" s="183"/>
      <c r="I132" s="183"/>
      <c r="J132" s="183"/>
      <c r="K132" s="183"/>
      <c r="L132" s="183"/>
      <c r="M132" s="183"/>
      <c r="N132" s="183"/>
      <c r="O132" s="183"/>
      <c r="P132" s="183"/>
      <c r="Q132" s="183"/>
      <c r="R132" s="183"/>
      <c r="S132" s="183"/>
      <c r="T132" s="183"/>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row>
    <row r="133" spans="1:53" ht="12.75">
      <c r="A133" s="184" t="s">
        <v>193</v>
      </c>
      <c r="B133" s="184" t="s">
        <v>820</v>
      </c>
      <c r="C133" s="184" t="s">
        <v>820</v>
      </c>
      <c r="D133" s="184" t="s">
        <v>820</v>
      </c>
      <c r="E133" s="183" t="s">
        <v>59</v>
      </c>
      <c r="F133" s="183"/>
      <c r="G133" s="183"/>
      <c r="H133" s="183"/>
      <c r="I133" s="183"/>
      <c r="J133" s="183"/>
      <c r="K133" s="183"/>
      <c r="L133" s="183"/>
      <c r="M133" s="183"/>
      <c r="N133" s="183"/>
      <c r="O133" s="183"/>
      <c r="P133" s="183"/>
      <c r="Q133" s="183"/>
      <c r="R133" s="183"/>
      <c r="S133" s="183"/>
      <c r="T133" s="183"/>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row>
    <row r="134" spans="1:53" ht="12.75">
      <c r="A134" s="184" t="s">
        <v>194</v>
      </c>
      <c r="B134" s="184" t="s">
        <v>824</v>
      </c>
      <c r="C134" s="184" t="s">
        <v>824</v>
      </c>
      <c r="D134" s="184" t="s">
        <v>820</v>
      </c>
      <c r="E134" s="184" t="s">
        <v>59</v>
      </c>
      <c r="F134" s="183"/>
      <c r="G134" s="183"/>
      <c r="H134" s="183"/>
      <c r="I134" s="183"/>
      <c r="J134" s="183"/>
      <c r="K134" s="183"/>
      <c r="L134" s="183"/>
      <c r="M134" s="183"/>
      <c r="N134" s="183"/>
      <c r="O134" s="183"/>
      <c r="P134" s="183"/>
      <c r="Q134" s="183"/>
      <c r="R134" s="183"/>
      <c r="S134" s="183"/>
      <c r="T134" s="183"/>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row>
    <row r="135" spans="1:53" ht="12.75">
      <c r="A135" s="184" t="s">
        <v>195</v>
      </c>
      <c r="B135" s="184" t="s">
        <v>824</v>
      </c>
      <c r="C135" s="184" t="s">
        <v>820</v>
      </c>
      <c r="D135" s="184" t="s">
        <v>820</v>
      </c>
      <c r="E135" s="183" t="s">
        <v>59</v>
      </c>
      <c r="F135" s="183"/>
      <c r="G135" s="183"/>
      <c r="H135" s="183"/>
      <c r="I135" s="183"/>
      <c r="J135" s="183"/>
      <c r="K135" s="183"/>
      <c r="L135" s="183"/>
      <c r="M135" s="183"/>
      <c r="N135" s="183"/>
      <c r="O135" s="183"/>
      <c r="P135" s="183"/>
      <c r="Q135" s="183"/>
      <c r="R135" s="183"/>
      <c r="S135" s="183"/>
      <c r="T135" s="183"/>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row>
    <row r="136" spans="1:53" ht="12.75">
      <c r="A136" s="184" t="s">
        <v>196</v>
      </c>
      <c r="B136" s="184" t="s">
        <v>820</v>
      </c>
      <c r="C136" s="184" t="s">
        <v>820</v>
      </c>
      <c r="D136" s="184" t="s">
        <v>820</v>
      </c>
      <c r="E136" s="183" t="s">
        <v>59</v>
      </c>
      <c r="F136" s="183"/>
      <c r="G136" s="183"/>
      <c r="H136" s="183"/>
      <c r="I136" s="183"/>
      <c r="J136" s="183"/>
      <c r="K136" s="183"/>
      <c r="L136" s="183"/>
      <c r="M136" s="183"/>
      <c r="N136" s="183"/>
      <c r="O136" s="183"/>
      <c r="P136" s="183"/>
      <c r="Q136" s="183"/>
      <c r="R136" s="183"/>
      <c r="S136" s="183"/>
      <c r="T136" s="183"/>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row>
    <row r="137" spans="1:53" ht="25.5">
      <c r="A137" s="184" t="s">
        <v>197</v>
      </c>
      <c r="B137" s="184" t="s">
        <v>824</v>
      </c>
      <c r="C137" s="184" t="s">
        <v>824</v>
      </c>
      <c r="D137" s="184" t="s">
        <v>824</v>
      </c>
      <c r="E137" s="183" t="s">
        <v>326</v>
      </c>
      <c r="F137" s="183"/>
      <c r="G137" s="183"/>
      <c r="H137" s="183"/>
      <c r="I137" s="183"/>
      <c r="J137" s="183"/>
      <c r="K137" s="183"/>
      <c r="L137" s="183"/>
      <c r="M137" s="183"/>
      <c r="N137" s="183"/>
      <c r="O137" s="183"/>
      <c r="P137" s="183"/>
      <c r="Q137" s="183"/>
      <c r="R137" s="183"/>
      <c r="S137" s="183"/>
      <c r="T137" s="183"/>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row>
    <row r="138" spans="1:53" ht="12.75">
      <c r="A138" s="184" t="s">
        <v>198</v>
      </c>
      <c r="B138" s="184" t="s">
        <v>820</v>
      </c>
      <c r="C138" s="184" t="s">
        <v>820</v>
      </c>
      <c r="D138" s="184" t="s">
        <v>820</v>
      </c>
      <c r="E138" s="183" t="s">
        <v>59</v>
      </c>
      <c r="F138" s="183"/>
      <c r="G138" s="183"/>
      <c r="H138" s="183"/>
      <c r="I138" s="183"/>
      <c r="J138" s="183"/>
      <c r="K138" s="183"/>
      <c r="L138" s="183"/>
      <c r="M138" s="183"/>
      <c r="N138" s="183"/>
      <c r="O138" s="183"/>
      <c r="P138" s="183"/>
      <c r="Q138" s="183"/>
      <c r="R138" s="183"/>
      <c r="S138" s="183"/>
      <c r="T138" s="183"/>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row>
    <row r="139" spans="1:53" ht="12.75">
      <c r="A139" s="184" t="s">
        <v>199</v>
      </c>
      <c r="B139" s="184" t="s">
        <v>820</v>
      </c>
      <c r="C139" s="184" t="s">
        <v>820</v>
      </c>
      <c r="D139" s="184" t="s">
        <v>820</v>
      </c>
      <c r="E139" s="183" t="s">
        <v>59</v>
      </c>
      <c r="F139" s="183"/>
      <c r="G139" s="183"/>
      <c r="H139" s="183"/>
      <c r="I139" s="183"/>
      <c r="J139" s="183"/>
      <c r="K139" s="183"/>
      <c r="L139" s="183"/>
      <c r="M139" s="183"/>
      <c r="N139" s="183"/>
      <c r="O139" s="183"/>
      <c r="P139" s="183"/>
      <c r="Q139" s="183"/>
      <c r="R139" s="183"/>
      <c r="S139" s="183"/>
      <c r="T139" s="183"/>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row>
    <row r="140" spans="1:53" ht="12.75">
      <c r="A140" s="184" t="s">
        <v>200</v>
      </c>
      <c r="B140" s="184" t="s">
        <v>824</v>
      </c>
      <c r="C140" s="184" t="s">
        <v>824</v>
      </c>
      <c r="D140" s="184" t="s">
        <v>820</v>
      </c>
      <c r="E140" s="183" t="s">
        <v>59</v>
      </c>
      <c r="F140" s="183"/>
      <c r="G140" s="183"/>
      <c r="H140" s="183"/>
      <c r="I140" s="183"/>
      <c r="J140" s="183"/>
      <c r="K140" s="183"/>
      <c r="L140" s="183"/>
      <c r="M140" s="183"/>
      <c r="N140" s="183"/>
      <c r="O140" s="183"/>
      <c r="P140" s="183"/>
      <c r="Q140" s="183"/>
      <c r="R140" s="183"/>
      <c r="S140" s="183"/>
      <c r="T140" s="183"/>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row>
    <row r="141" spans="1:53" ht="12.75">
      <c r="A141" s="184" t="s">
        <v>201</v>
      </c>
      <c r="B141" s="184" t="s">
        <v>820</v>
      </c>
      <c r="C141" s="184" t="s">
        <v>820</v>
      </c>
      <c r="D141" s="184" t="s">
        <v>820</v>
      </c>
      <c r="E141" s="183" t="s">
        <v>59</v>
      </c>
      <c r="F141" s="183"/>
      <c r="G141" s="183"/>
      <c r="H141" s="183"/>
      <c r="I141" s="183"/>
      <c r="J141" s="183"/>
      <c r="K141" s="183"/>
      <c r="L141" s="183"/>
      <c r="M141" s="183"/>
      <c r="N141" s="183"/>
      <c r="O141" s="183"/>
      <c r="P141" s="183"/>
      <c r="Q141" s="183"/>
      <c r="R141" s="183"/>
      <c r="S141" s="183"/>
      <c r="T141" s="183"/>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row>
    <row r="142" spans="1:53" ht="12.75">
      <c r="A142" s="184" t="s">
        <v>202</v>
      </c>
      <c r="B142" s="184" t="s">
        <v>820</v>
      </c>
      <c r="C142" s="184" t="s">
        <v>820</v>
      </c>
      <c r="D142" s="184" t="s">
        <v>820</v>
      </c>
      <c r="E142" s="183" t="s">
        <v>59</v>
      </c>
      <c r="F142" s="183"/>
      <c r="G142" s="183"/>
      <c r="H142" s="183"/>
      <c r="I142" s="183"/>
      <c r="J142" s="183"/>
      <c r="K142" s="183"/>
      <c r="L142" s="183"/>
      <c r="M142" s="183"/>
      <c r="N142" s="183"/>
      <c r="O142" s="183"/>
      <c r="P142" s="183"/>
      <c r="Q142" s="183"/>
      <c r="R142" s="183"/>
      <c r="S142" s="183"/>
      <c r="T142" s="183"/>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row>
    <row r="143" spans="1:53" ht="12.75">
      <c r="A143" s="184" t="s">
        <v>203</v>
      </c>
      <c r="B143" s="184" t="s">
        <v>824</v>
      </c>
      <c r="C143" s="184" t="s">
        <v>824</v>
      </c>
      <c r="D143" s="184" t="s">
        <v>824</v>
      </c>
      <c r="E143" s="183" t="s">
        <v>327</v>
      </c>
      <c r="F143" s="183"/>
      <c r="G143" s="183"/>
      <c r="H143" s="183"/>
      <c r="I143" s="183"/>
      <c r="J143" s="183"/>
      <c r="K143" s="183"/>
      <c r="L143" s="183"/>
      <c r="M143" s="183"/>
      <c r="N143" s="183"/>
      <c r="O143" s="183"/>
      <c r="P143" s="183"/>
      <c r="Q143" s="183"/>
      <c r="R143" s="183"/>
      <c r="S143" s="183"/>
      <c r="T143" s="183"/>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row>
    <row r="144" spans="1:53" ht="12.75">
      <c r="A144" s="184" t="s">
        <v>204</v>
      </c>
      <c r="B144" s="184" t="s">
        <v>824</v>
      </c>
      <c r="C144" s="184" t="s">
        <v>824</v>
      </c>
      <c r="D144" s="184" t="s">
        <v>820</v>
      </c>
      <c r="E144" s="184" t="s">
        <v>59</v>
      </c>
      <c r="F144" s="183"/>
      <c r="G144" s="183"/>
      <c r="H144" s="183"/>
      <c r="I144" s="183"/>
      <c r="J144" s="183"/>
      <c r="K144" s="183"/>
      <c r="L144" s="183"/>
      <c r="M144" s="183"/>
      <c r="N144" s="183"/>
      <c r="O144" s="183"/>
      <c r="P144" s="183"/>
      <c r="Q144" s="183"/>
      <c r="R144" s="183"/>
      <c r="S144" s="183"/>
      <c r="T144" s="183"/>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row>
    <row r="145" spans="1:53" ht="12.75">
      <c r="A145" s="184" t="s">
        <v>205</v>
      </c>
      <c r="B145" s="184" t="s">
        <v>61</v>
      </c>
      <c r="C145" s="184" t="s">
        <v>61</v>
      </c>
      <c r="D145" s="184" t="s">
        <v>61</v>
      </c>
      <c r="E145" s="183" t="s">
        <v>62</v>
      </c>
      <c r="F145" s="183"/>
      <c r="G145" s="183"/>
      <c r="H145" s="183"/>
      <c r="I145" s="183"/>
      <c r="J145" s="183"/>
      <c r="K145" s="183"/>
      <c r="L145" s="183"/>
      <c r="M145" s="183"/>
      <c r="N145" s="183"/>
      <c r="O145" s="183"/>
      <c r="P145" s="183"/>
      <c r="Q145" s="183"/>
      <c r="R145" s="183"/>
      <c r="S145" s="183"/>
      <c r="T145" s="183"/>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row>
    <row r="146" spans="1:53" ht="12.75">
      <c r="A146" s="184" t="s">
        <v>206</v>
      </c>
      <c r="B146" s="184" t="s">
        <v>820</v>
      </c>
      <c r="C146" s="184" t="s">
        <v>820</v>
      </c>
      <c r="D146" s="184" t="s">
        <v>820</v>
      </c>
      <c r="E146" s="183" t="s">
        <v>59</v>
      </c>
      <c r="F146" s="183"/>
      <c r="G146" s="183"/>
      <c r="H146" s="183"/>
      <c r="I146" s="183"/>
      <c r="J146" s="183"/>
      <c r="K146" s="183"/>
      <c r="L146" s="183"/>
      <c r="M146" s="183"/>
      <c r="N146" s="183"/>
      <c r="O146" s="183"/>
      <c r="P146" s="183"/>
      <c r="Q146" s="183"/>
      <c r="R146" s="183"/>
      <c r="S146" s="183"/>
      <c r="T146" s="183"/>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row>
    <row r="147" spans="1:53" ht="12.75">
      <c r="A147" s="184" t="s">
        <v>207</v>
      </c>
      <c r="B147" s="184" t="s">
        <v>820</v>
      </c>
      <c r="C147" s="184" t="s">
        <v>820</v>
      </c>
      <c r="D147" s="184" t="s">
        <v>820</v>
      </c>
      <c r="E147" s="183" t="s">
        <v>59</v>
      </c>
      <c r="F147" s="183"/>
      <c r="G147" s="183"/>
      <c r="H147" s="183"/>
      <c r="I147" s="183"/>
      <c r="J147" s="183"/>
      <c r="K147" s="183"/>
      <c r="L147" s="183"/>
      <c r="M147" s="183"/>
      <c r="N147" s="183"/>
      <c r="O147" s="183"/>
      <c r="P147" s="183"/>
      <c r="Q147" s="183"/>
      <c r="R147" s="183"/>
      <c r="S147" s="183"/>
      <c r="T147" s="183"/>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row>
    <row r="148" spans="1:53" ht="12.75">
      <c r="A148" s="184" t="s">
        <v>208</v>
      </c>
      <c r="B148" s="184" t="s">
        <v>820</v>
      </c>
      <c r="C148" s="184" t="s">
        <v>820</v>
      </c>
      <c r="D148" s="184" t="s">
        <v>820</v>
      </c>
      <c r="E148" s="183" t="s">
        <v>59</v>
      </c>
      <c r="F148" s="183"/>
      <c r="G148" s="183"/>
      <c r="H148" s="183"/>
      <c r="I148" s="183"/>
      <c r="J148" s="183"/>
      <c r="K148" s="183"/>
      <c r="L148" s="183"/>
      <c r="M148" s="183"/>
      <c r="N148" s="183"/>
      <c r="O148" s="183"/>
      <c r="P148" s="183"/>
      <c r="Q148" s="183"/>
      <c r="R148" s="183"/>
      <c r="S148" s="183"/>
      <c r="T148" s="183"/>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row>
    <row r="149" spans="1:53" ht="12.75">
      <c r="A149" s="184" t="s">
        <v>209</v>
      </c>
      <c r="B149" s="184" t="s">
        <v>820</v>
      </c>
      <c r="C149" s="184" t="s">
        <v>820</v>
      </c>
      <c r="D149" s="184" t="s">
        <v>820</v>
      </c>
      <c r="E149" s="183" t="s">
        <v>59</v>
      </c>
      <c r="F149" s="183"/>
      <c r="G149" s="183"/>
      <c r="H149" s="183"/>
      <c r="I149" s="183"/>
      <c r="J149" s="183"/>
      <c r="K149" s="183"/>
      <c r="L149" s="183"/>
      <c r="M149" s="183"/>
      <c r="N149" s="183"/>
      <c r="O149" s="183"/>
      <c r="P149" s="183"/>
      <c r="Q149" s="183"/>
      <c r="R149" s="183"/>
      <c r="S149" s="183"/>
      <c r="T149" s="183"/>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row>
    <row r="150" spans="1:53" ht="12.75">
      <c r="A150" s="184" t="s">
        <v>210</v>
      </c>
      <c r="B150" s="184" t="s">
        <v>820</v>
      </c>
      <c r="C150" s="184" t="s">
        <v>820</v>
      </c>
      <c r="D150" s="184" t="s">
        <v>820</v>
      </c>
      <c r="E150" s="183" t="s">
        <v>59</v>
      </c>
      <c r="F150" s="183"/>
      <c r="G150" s="183"/>
      <c r="H150" s="183"/>
      <c r="I150" s="183"/>
      <c r="J150" s="183"/>
      <c r="K150" s="183"/>
      <c r="L150" s="183"/>
      <c r="M150" s="183"/>
      <c r="N150" s="183"/>
      <c r="O150" s="183"/>
      <c r="P150" s="183"/>
      <c r="Q150" s="183"/>
      <c r="R150" s="183"/>
      <c r="S150" s="183"/>
      <c r="T150" s="183"/>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row>
    <row r="151" spans="1:53" ht="12.75">
      <c r="A151" s="184" t="s">
        <v>211</v>
      </c>
      <c r="B151" s="184" t="s">
        <v>820</v>
      </c>
      <c r="C151" s="184" t="s">
        <v>820</v>
      </c>
      <c r="D151" s="184" t="s">
        <v>820</v>
      </c>
      <c r="E151" s="183" t="s">
        <v>59</v>
      </c>
      <c r="F151" s="183"/>
      <c r="G151" s="183"/>
      <c r="H151" s="183"/>
      <c r="I151" s="183"/>
      <c r="J151" s="183"/>
      <c r="K151" s="183"/>
      <c r="L151" s="183"/>
      <c r="M151" s="183"/>
      <c r="N151" s="183"/>
      <c r="O151" s="183"/>
      <c r="P151" s="183"/>
      <c r="Q151" s="183"/>
      <c r="R151" s="183"/>
      <c r="S151" s="183"/>
      <c r="T151" s="183"/>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row>
    <row r="152" spans="1:53" ht="12.75">
      <c r="A152" s="184" t="s">
        <v>212</v>
      </c>
      <c r="B152" s="184" t="s">
        <v>820</v>
      </c>
      <c r="C152" s="184" t="s">
        <v>820</v>
      </c>
      <c r="D152" s="184" t="s">
        <v>820</v>
      </c>
      <c r="E152" s="183" t="s">
        <v>59</v>
      </c>
      <c r="F152" s="183"/>
      <c r="G152" s="183"/>
      <c r="H152" s="183"/>
      <c r="I152" s="183"/>
      <c r="J152" s="183"/>
      <c r="K152" s="183"/>
      <c r="L152" s="183"/>
      <c r="M152" s="183"/>
      <c r="N152" s="183"/>
      <c r="O152" s="183"/>
      <c r="P152" s="183"/>
      <c r="Q152" s="183"/>
      <c r="R152" s="183"/>
      <c r="S152" s="183"/>
      <c r="T152" s="183"/>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row>
    <row r="153" spans="1:53" ht="12.75">
      <c r="A153" s="184" t="s">
        <v>213</v>
      </c>
      <c r="B153" s="184" t="s">
        <v>820</v>
      </c>
      <c r="C153" s="184" t="s">
        <v>820</v>
      </c>
      <c r="D153" s="184" t="s">
        <v>820</v>
      </c>
      <c r="E153" s="183" t="s">
        <v>59</v>
      </c>
      <c r="F153" s="183"/>
      <c r="G153" s="183"/>
      <c r="H153" s="183"/>
      <c r="I153" s="183"/>
      <c r="J153" s="183"/>
      <c r="K153" s="183"/>
      <c r="L153" s="183"/>
      <c r="M153" s="183"/>
      <c r="N153" s="183"/>
      <c r="O153" s="183"/>
      <c r="P153" s="183"/>
      <c r="Q153" s="183"/>
      <c r="R153" s="183"/>
      <c r="S153" s="183"/>
      <c r="T153" s="183"/>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row>
    <row r="154" spans="1:53" ht="12.75">
      <c r="A154" s="184" t="s">
        <v>214</v>
      </c>
      <c r="B154" s="184" t="s">
        <v>820</v>
      </c>
      <c r="C154" s="184" t="s">
        <v>820</v>
      </c>
      <c r="D154" s="184" t="s">
        <v>820</v>
      </c>
      <c r="E154" s="183" t="s">
        <v>59</v>
      </c>
      <c r="F154" s="183"/>
      <c r="G154" s="183"/>
      <c r="H154" s="183"/>
      <c r="I154" s="183"/>
      <c r="J154" s="183"/>
      <c r="K154" s="183"/>
      <c r="L154" s="183"/>
      <c r="M154" s="183"/>
      <c r="N154" s="183"/>
      <c r="O154" s="183"/>
      <c r="P154" s="183"/>
      <c r="Q154" s="183"/>
      <c r="R154" s="183"/>
      <c r="S154" s="183"/>
      <c r="T154" s="183"/>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row>
    <row r="155" spans="1:53" ht="12.75">
      <c r="A155" s="184" t="s">
        <v>215</v>
      </c>
      <c r="B155" s="184" t="s">
        <v>61</v>
      </c>
      <c r="C155" s="184" t="s">
        <v>61</v>
      </c>
      <c r="D155" s="184" t="s">
        <v>61</v>
      </c>
      <c r="E155" s="183" t="s">
        <v>62</v>
      </c>
      <c r="F155" s="183"/>
      <c r="G155" s="183"/>
      <c r="H155" s="183"/>
      <c r="I155" s="183"/>
      <c r="J155" s="183"/>
      <c r="K155" s="183"/>
      <c r="L155" s="183"/>
      <c r="M155" s="183"/>
      <c r="N155" s="183"/>
      <c r="O155" s="183"/>
      <c r="P155" s="183"/>
      <c r="Q155" s="183"/>
      <c r="R155" s="183"/>
      <c r="S155" s="183"/>
      <c r="T155" s="183"/>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row>
    <row r="156" spans="1:53" ht="12.75">
      <c r="A156" s="184" t="s">
        <v>216</v>
      </c>
      <c r="B156" s="184" t="s">
        <v>61</v>
      </c>
      <c r="C156" s="184" t="s">
        <v>61</v>
      </c>
      <c r="D156" s="184" t="s">
        <v>61</v>
      </c>
      <c r="E156" s="183" t="s">
        <v>62</v>
      </c>
      <c r="F156" s="183"/>
      <c r="G156" s="183"/>
      <c r="H156" s="183"/>
      <c r="I156" s="183"/>
      <c r="J156" s="183"/>
      <c r="K156" s="183"/>
      <c r="L156" s="183"/>
      <c r="M156" s="183"/>
      <c r="N156" s="183"/>
      <c r="O156" s="183"/>
      <c r="P156" s="183"/>
      <c r="Q156" s="183"/>
      <c r="R156" s="183"/>
      <c r="S156" s="183"/>
      <c r="T156" s="183"/>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row>
    <row r="157" spans="1:53" ht="12.75">
      <c r="A157" s="184" t="s">
        <v>217</v>
      </c>
      <c r="B157" s="184" t="s">
        <v>820</v>
      </c>
      <c r="C157" s="184" t="s">
        <v>820</v>
      </c>
      <c r="D157" s="184" t="s">
        <v>820</v>
      </c>
      <c r="E157" s="183" t="s">
        <v>59</v>
      </c>
      <c r="F157" s="183"/>
      <c r="G157" s="183"/>
      <c r="H157" s="183"/>
      <c r="I157" s="183"/>
      <c r="J157" s="183"/>
      <c r="K157" s="183"/>
      <c r="L157" s="183"/>
      <c r="M157" s="183"/>
      <c r="N157" s="183"/>
      <c r="O157" s="183"/>
      <c r="P157" s="183"/>
      <c r="Q157" s="183"/>
      <c r="R157" s="183"/>
      <c r="S157" s="183"/>
      <c r="T157" s="183"/>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row>
    <row r="158" spans="1:53" ht="12.75">
      <c r="A158" s="184" t="s">
        <v>218</v>
      </c>
      <c r="B158" s="184" t="s">
        <v>61</v>
      </c>
      <c r="C158" s="184" t="s">
        <v>61</v>
      </c>
      <c r="D158" s="184" t="s">
        <v>61</v>
      </c>
      <c r="E158" s="183" t="s">
        <v>62</v>
      </c>
      <c r="F158" s="183"/>
      <c r="G158" s="183"/>
      <c r="H158" s="183"/>
      <c r="I158" s="183"/>
      <c r="J158" s="183"/>
      <c r="K158" s="183"/>
      <c r="L158" s="183"/>
      <c r="M158" s="183"/>
      <c r="N158" s="183"/>
      <c r="O158" s="183"/>
      <c r="P158" s="183"/>
      <c r="Q158" s="183"/>
      <c r="R158" s="183"/>
      <c r="S158" s="183"/>
      <c r="T158" s="183"/>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row>
    <row r="159" spans="1:53" ht="12.75">
      <c r="A159" s="184" t="s">
        <v>219</v>
      </c>
      <c r="B159" s="184" t="s">
        <v>820</v>
      </c>
      <c r="C159" s="184" t="s">
        <v>820</v>
      </c>
      <c r="D159" s="184" t="s">
        <v>820</v>
      </c>
      <c r="E159" s="183" t="s">
        <v>59</v>
      </c>
      <c r="F159" s="183"/>
      <c r="G159" s="183"/>
      <c r="H159" s="183"/>
      <c r="I159" s="183"/>
      <c r="J159" s="183"/>
      <c r="K159" s="183"/>
      <c r="L159" s="183"/>
      <c r="M159" s="183"/>
      <c r="N159" s="183"/>
      <c r="O159" s="183"/>
      <c r="P159" s="183"/>
      <c r="Q159" s="183"/>
      <c r="R159" s="183"/>
      <c r="S159" s="183"/>
      <c r="T159" s="183"/>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row>
    <row r="160" spans="1:53" ht="12.75">
      <c r="A160" s="184" t="s">
        <v>220</v>
      </c>
      <c r="B160" s="184" t="s">
        <v>820</v>
      </c>
      <c r="C160" s="184" t="s">
        <v>820</v>
      </c>
      <c r="D160" s="184" t="s">
        <v>820</v>
      </c>
      <c r="E160" s="183" t="s">
        <v>59</v>
      </c>
      <c r="F160" s="183"/>
      <c r="G160" s="183"/>
      <c r="H160" s="183"/>
      <c r="I160" s="183"/>
      <c r="J160" s="183"/>
      <c r="K160" s="183"/>
      <c r="L160" s="183"/>
      <c r="M160" s="183"/>
      <c r="N160" s="183"/>
      <c r="O160" s="183"/>
      <c r="P160" s="183"/>
      <c r="Q160" s="183"/>
      <c r="R160" s="183"/>
      <c r="S160" s="183"/>
      <c r="T160" s="183"/>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181"/>
    </row>
    <row r="161" spans="1:53" ht="25.5">
      <c r="A161" s="184" t="s">
        <v>221</v>
      </c>
      <c r="B161" s="184" t="s">
        <v>820</v>
      </c>
      <c r="C161" s="184" t="s">
        <v>820</v>
      </c>
      <c r="D161" s="184" t="s">
        <v>820</v>
      </c>
      <c r="E161" s="183" t="s">
        <v>59</v>
      </c>
      <c r="F161" s="183"/>
      <c r="G161" s="183"/>
      <c r="H161" s="183"/>
      <c r="I161" s="183"/>
      <c r="J161" s="183"/>
      <c r="K161" s="183"/>
      <c r="L161" s="183"/>
      <c r="M161" s="183"/>
      <c r="N161" s="183"/>
      <c r="O161" s="183"/>
      <c r="P161" s="183"/>
      <c r="Q161" s="183"/>
      <c r="R161" s="183"/>
      <c r="S161" s="183"/>
      <c r="T161" s="183"/>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row>
    <row r="162" spans="1:53" ht="12.75">
      <c r="A162" s="184" t="s">
        <v>222</v>
      </c>
      <c r="B162" s="184" t="s">
        <v>820</v>
      </c>
      <c r="C162" s="184" t="s">
        <v>820</v>
      </c>
      <c r="D162" s="184" t="s">
        <v>820</v>
      </c>
      <c r="E162" s="183" t="s">
        <v>59</v>
      </c>
      <c r="F162" s="183"/>
      <c r="G162" s="183"/>
      <c r="H162" s="183"/>
      <c r="I162" s="183"/>
      <c r="J162" s="183"/>
      <c r="K162" s="183"/>
      <c r="L162" s="183"/>
      <c r="M162" s="183"/>
      <c r="N162" s="183"/>
      <c r="O162" s="183"/>
      <c r="P162" s="183"/>
      <c r="Q162" s="183"/>
      <c r="R162" s="183"/>
      <c r="S162" s="183"/>
      <c r="T162" s="183"/>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row>
    <row r="163" spans="1:53" ht="12.75">
      <c r="A163" s="184" t="s">
        <v>223</v>
      </c>
      <c r="B163" s="184" t="s">
        <v>76</v>
      </c>
      <c r="C163" s="184" t="s">
        <v>76</v>
      </c>
      <c r="D163" s="184" t="s">
        <v>76</v>
      </c>
      <c r="E163" s="183" t="s">
        <v>62</v>
      </c>
      <c r="F163" s="183"/>
      <c r="G163" s="183"/>
      <c r="H163" s="183"/>
      <c r="I163" s="183"/>
      <c r="J163" s="183"/>
      <c r="K163" s="183"/>
      <c r="L163" s="183"/>
      <c r="M163" s="183"/>
      <c r="N163" s="183"/>
      <c r="O163" s="183"/>
      <c r="P163" s="183"/>
      <c r="Q163" s="183"/>
      <c r="R163" s="183"/>
      <c r="S163" s="183"/>
      <c r="T163" s="183"/>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row>
    <row r="164" spans="1:53" ht="12.75">
      <c r="A164" s="184" t="s">
        <v>224</v>
      </c>
      <c r="B164" s="184" t="s">
        <v>820</v>
      </c>
      <c r="C164" s="184" t="s">
        <v>820</v>
      </c>
      <c r="D164" s="184" t="s">
        <v>820</v>
      </c>
      <c r="E164" s="183" t="s">
        <v>59</v>
      </c>
      <c r="F164" s="183"/>
      <c r="G164" s="183"/>
      <c r="H164" s="183"/>
      <c r="I164" s="183"/>
      <c r="J164" s="183"/>
      <c r="K164" s="183"/>
      <c r="L164" s="183"/>
      <c r="M164" s="183"/>
      <c r="N164" s="183"/>
      <c r="O164" s="183"/>
      <c r="P164" s="183"/>
      <c r="Q164" s="183"/>
      <c r="R164" s="183"/>
      <c r="S164" s="183"/>
      <c r="T164" s="183"/>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row>
    <row r="165" spans="1:53" ht="12.75">
      <c r="A165" s="184" t="s">
        <v>225</v>
      </c>
      <c r="B165" s="184" t="s">
        <v>820</v>
      </c>
      <c r="C165" s="184" t="s">
        <v>820</v>
      </c>
      <c r="D165" s="184" t="s">
        <v>820</v>
      </c>
      <c r="E165" s="183" t="s">
        <v>59</v>
      </c>
      <c r="F165" s="183"/>
      <c r="G165" s="183"/>
      <c r="H165" s="183"/>
      <c r="I165" s="183"/>
      <c r="J165" s="183"/>
      <c r="K165" s="183"/>
      <c r="L165" s="183"/>
      <c r="M165" s="183"/>
      <c r="N165" s="183"/>
      <c r="O165" s="183"/>
      <c r="P165" s="183"/>
      <c r="Q165" s="183"/>
      <c r="R165" s="183"/>
      <c r="S165" s="183"/>
      <c r="T165" s="183"/>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row>
    <row r="166" spans="1:53" ht="25.5">
      <c r="A166" s="184" t="s">
        <v>226</v>
      </c>
      <c r="B166" s="184" t="s">
        <v>820</v>
      </c>
      <c r="C166" s="184" t="s">
        <v>820</v>
      </c>
      <c r="D166" s="184" t="s">
        <v>820</v>
      </c>
      <c r="E166" s="183" t="s">
        <v>59</v>
      </c>
      <c r="F166" s="183"/>
      <c r="G166" s="183"/>
      <c r="H166" s="183"/>
      <c r="I166" s="183"/>
      <c r="J166" s="183"/>
      <c r="K166" s="183"/>
      <c r="L166" s="183"/>
      <c r="M166" s="183"/>
      <c r="N166" s="183"/>
      <c r="O166" s="183"/>
      <c r="P166" s="183"/>
      <c r="Q166" s="183"/>
      <c r="R166" s="183"/>
      <c r="S166" s="183"/>
      <c r="T166" s="183"/>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row>
    <row r="167" spans="1:53" ht="12.75">
      <c r="A167" s="184" t="s">
        <v>227</v>
      </c>
      <c r="B167" s="184" t="s">
        <v>820</v>
      </c>
      <c r="C167" s="184" t="s">
        <v>820</v>
      </c>
      <c r="D167" s="184" t="s">
        <v>820</v>
      </c>
      <c r="E167" s="183" t="s">
        <v>59</v>
      </c>
      <c r="F167" s="183"/>
      <c r="G167" s="183"/>
      <c r="H167" s="183"/>
      <c r="I167" s="183"/>
      <c r="J167" s="183"/>
      <c r="K167" s="183"/>
      <c r="L167" s="183"/>
      <c r="M167" s="183"/>
      <c r="N167" s="183"/>
      <c r="O167" s="183"/>
      <c r="P167" s="183"/>
      <c r="Q167" s="183"/>
      <c r="R167" s="183"/>
      <c r="S167" s="183"/>
      <c r="T167" s="183"/>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row>
    <row r="168" spans="1:53" ht="12.75">
      <c r="A168" s="184" t="s">
        <v>228</v>
      </c>
      <c r="B168" s="184" t="s">
        <v>820</v>
      </c>
      <c r="C168" s="184" t="s">
        <v>820</v>
      </c>
      <c r="D168" s="184" t="s">
        <v>820</v>
      </c>
      <c r="E168" s="183" t="s">
        <v>59</v>
      </c>
      <c r="F168" s="183"/>
      <c r="G168" s="183"/>
      <c r="H168" s="183"/>
      <c r="I168" s="183"/>
      <c r="J168" s="183"/>
      <c r="K168" s="183"/>
      <c r="L168" s="183"/>
      <c r="M168" s="183"/>
      <c r="N168" s="183"/>
      <c r="O168" s="183"/>
      <c r="P168" s="183"/>
      <c r="Q168" s="183"/>
      <c r="R168" s="183"/>
      <c r="S168" s="183"/>
      <c r="T168" s="183"/>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row>
    <row r="169" spans="1:53" ht="12.75">
      <c r="A169" s="184" t="s">
        <v>229</v>
      </c>
      <c r="B169" s="184" t="s">
        <v>820</v>
      </c>
      <c r="C169" s="184" t="s">
        <v>820</v>
      </c>
      <c r="D169" s="184" t="s">
        <v>820</v>
      </c>
      <c r="E169" s="183" t="s">
        <v>59</v>
      </c>
      <c r="F169" s="183"/>
      <c r="G169" s="183"/>
      <c r="H169" s="183"/>
      <c r="I169" s="183"/>
      <c r="J169" s="183"/>
      <c r="K169" s="183"/>
      <c r="L169" s="183"/>
      <c r="M169" s="183"/>
      <c r="N169" s="183"/>
      <c r="O169" s="183"/>
      <c r="P169" s="183"/>
      <c r="Q169" s="183"/>
      <c r="R169" s="183"/>
      <c r="S169" s="183"/>
      <c r="T169" s="183"/>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row>
    <row r="170" spans="1:53" ht="12.75">
      <c r="A170" s="184" t="s">
        <v>230</v>
      </c>
      <c r="B170" s="184" t="s">
        <v>820</v>
      </c>
      <c r="C170" s="184" t="s">
        <v>820</v>
      </c>
      <c r="D170" s="184" t="s">
        <v>820</v>
      </c>
      <c r="E170" s="183" t="s">
        <v>59</v>
      </c>
      <c r="F170" s="183"/>
      <c r="G170" s="183"/>
      <c r="H170" s="183"/>
      <c r="I170" s="183"/>
      <c r="J170" s="183"/>
      <c r="K170" s="183"/>
      <c r="L170" s="183"/>
      <c r="M170" s="183"/>
      <c r="N170" s="183"/>
      <c r="O170" s="183"/>
      <c r="P170" s="183"/>
      <c r="Q170" s="183"/>
      <c r="R170" s="183"/>
      <c r="S170" s="183"/>
      <c r="T170" s="183"/>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row>
    <row r="171" spans="1:53" ht="12.75">
      <c r="A171" s="184" t="s">
        <v>231</v>
      </c>
      <c r="B171" s="184" t="s">
        <v>820</v>
      </c>
      <c r="C171" s="184" t="s">
        <v>820</v>
      </c>
      <c r="D171" s="184" t="s">
        <v>820</v>
      </c>
      <c r="E171" s="183" t="s">
        <v>59</v>
      </c>
      <c r="F171" s="183"/>
      <c r="G171" s="183"/>
      <c r="H171" s="183"/>
      <c r="I171" s="183"/>
      <c r="J171" s="183"/>
      <c r="K171" s="183"/>
      <c r="L171" s="183"/>
      <c r="M171" s="183"/>
      <c r="N171" s="183"/>
      <c r="O171" s="183"/>
      <c r="P171" s="183"/>
      <c r="Q171" s="183"/>
      <c r="R171" s="183"/>
      <c r="S171" s="183"/>
      <c r="T171" s="183"/>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row>
    <row r="172" spans="1:53" ht="12.75">
      <c r="A172" s="184" t="s">
        <v>232</v>
      </c>
      <c r="B172" s="184" t="s">
        <v>824</v>
      </c>
      <c r="C172" s="184" t="s">
        <v>824</v>
      </c>
      <c r="D172" s="184" t="s">
        <v>824</v>
      </c>
      <c r="E172" s="184" t="s">
        <v>71</v>
      </c>
      <c r="F172" s="183"/>
      <c r="G172" s="183"/>
      <c r="H172" s="183"/>
      <c r="I172" s="183"/>
      <c r="J172" s="183"/>
      <c r="K172" s="183"/>
      <c r="L172" s="183"/>
      <c r="M172" s="183"/>
      <c r="N172" s="183"/>
      <c r="O172" s="183"/>
      <c r="P172" s="183"/>
      <c r="Q172" s="183"/>
      <c r="R172" s="183"/>
      <c r="S172" s="183"/>
      <c r="T172" s="183"/>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row>
    <row r="173" spans="1:53" ht="12.75">
      <c r="A173" s="184" t="s">
        <v>233</v>
      </c>
      <c r="B173" s="184" t="s">
        <v>824</v>
      </c>
      <c r="C173" s="184" t="s">
        <v>61</v>
      </c>
      <c r="D173" s="184" t="s">
        <v>61</v>
      </c>
      <c r="E173" s="183" t="s">
        <v>62</v>
      </c>
      <c r="F173" s="183"/>
      <c r="G173" s="183"/>
      <c r="H173" s="183"/>
      <c r="I173" s="183"/>
      <c r="J173" s="183"/>
      <c r="K173" s="183"/>
      <c r="L173" s="183"/>
      <c r="M173" s="183"/>
      <c r="N173" s="183"/>
      <c r="O173" s="183"/>
      <c r="P173" s="183"/>
      <c r="Q173" s="183"/>
      <c r="R173" s="183"/>
      <c r="S173" s="183"/>
      <c r="T173" s="183"/>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181"/>
    </row>
    <row r="174" spans="1:53" ht="12.75">
      <c r="A174" s="184" t="s">
        <v>234</v>
      </c>
      <c r="B174" s="184" t="s">
        <v>820</v>
      </c>
      <c r="C174" s="184" t="s">
        <v>820</v>
      </c>
      <c r="D174" s="184" t="s">
        <v>820</v>
      </c>
      <c r="E174" s="183" t="s">
        <v>59</v>
      </c>
      <c r="F174" s="183"/>
      <c r="G174" s="183"/>
      <c r="H174" s="183"/>
      <c r="I174" s="183"/>
      <c r="J174" s="183"/>
      <c r="K174" s="183"/>
      <c r="L174" s="183"/>
      <c r="M174" s="183"/>
      <c r="N174" s="183"/>
      <c r="O174" s="183"/>
      <c r="P174" s="183"/>
      <c r="Q174" s="183"/>
      <c r="R174" s="183"/>
      <c r="S174" s="183"/>
      <c r="T174" s="183"/>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181"/>
    </row>
    <row r="175" spans="1:53" ht="12.75">
      <c r="A175" s="184" t="s">
        <v>235</v>
      </c>
      <c r="B175" s="184" t="s">
        <v>820</v>
      </c>
      <c r="C175" s="184" t="s">
        <v>820</v>
      </c>
      <c r="D175" s="184" t="s">
        <v>820</v>
      </c>
      <c r="E175" s="183" t="s">
        <v>59</v>
      </c>
      <c r="F175" s="183"/>
      <c r="G175" s="183"/>
      <c r="H175" s="183"/>
      <c r="I175" s="183"/>
      <c r="J175" s="183"/>
      <c r="K175" s="183"/>
      <c r="L175" s="183"/>
      <c r="M175" s="183"/>
      <c r="N175" s="183"/>
      <c r="O175" s="183"/>
      <c r="P175" s="183"/>
      <c r="Q175" s="183"/>
      <c r="R175" s="183"/>
      <c r="S175" s="183"/>
      <c r="T175" s="183"/>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row>
    <row r="176" spans="1:53" ht="12.75">
      <c r="A176" s="184" t="s">
        <v>236</v>
      </c>
      <c r="B176" s="184" t="s">
        <v>820</v>
      </c>
      <c r="C176" s="184" t="s">
        <v>820</v>
      </c>
      <c r="D176" s="184" t="s">
        <v>820</v>
      </c>
      <c r="E176" s="183" t="s">
        <v>59</v>
      </c>
      <c r="F176" s="183"/>
      <c r="G176" s="183"/>
      <c r="H176" s="183"/>
      <c r="I176" s="183"/>
      <c r="J176" s="183"/>
      <c r="K176" s="183"/>
      <c r="L176" s="183"/>
      <c r="M176" s="183"/>
      <c r="N176" s="183"/>
      <c r="O176" s="183"/>
      <c r="P176" s="183"/>
      <c r="Q176" s="183"/>
      <c r="R176" s="183"/>
      <c r="S176" s="183"/>
      <c r="T176" s="183"/>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81"/>
    </row>
    <row r="177" spans="1:53" ht="12.75">
      <c r="A177" s="184" t="s">
        <v>237</v>
      </c>
      <c r="B177" s="184" t="s">
        <v>820</v>
      </c>
      <c r="C177" s="184" t="s">
        <v>820</v>
      </c>
      <c r="D177" s="184" t="s">
        <v>820</v>
      </c>
      <c r="E177" s="183" t="s">
        <v>59</v>
      </c>
      <c r="F177" s="183"/>
      <c r="G177" s="183"/>
      <c r="H177" s="183"/>
      <c r="I177" s="183"/>
      <c r="J177" s="183"/>
      <c r="K177" s="183"/>
      <c r="L177" s="183"/>
      <c r="M177" s="183"/>
      <c r="N177" s="183"/>
      <c r="O177" s="183"/>
      <c r="P177" s="183"/>
      <c r="Q177" s="183"/>
      <c r="R177" s="183"/>
      <c r="S177" s="183"/>
      <c r="T177" s="183"/>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181"/>
    </row>
    <row r="178" spans="1:53" ht="12.75">
      <c r="A178" s="184" t="s">
        <v>238</v>
      </c>
      <c r="B178" s="184" t="s">
        <v>61</v>
      </c>
      <c r="C178" s="184" t="s">
        <v>61</v>
      </c>
      <c r="D178" s="184" t="s">
        <v>61</v>
      </c>
      <c r="E178" s="183" t="s">
        <v>62</v>
      </c>
      <c r="F178" s="183"/>
      <c r="G178" s="183"/>
      <c r="H178" s="183"/>
      <c r="I178" s="183"/>
      <c r="J178" s="183"/>
      <c r="K178" s="183"/>
      <c r="L178" s="183"/>
      <c r="M178" s="183"/>
      <c r="N178" s="183"/>
      <c r="O178" s="183"/>
      <c r="P178" s="183"/>
      <c r="Q178" s="183"/>
      <c r="R178" s="183"/>
      <c r="S178" s="183"/>
      <c r="T178" s="183"/>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row>
    <row r="179" spans="1:53" ht="12.75">
      <c r="A179" s="184" t="s">
        <v>239</v>
      </c>
      <c r="B179" s="184" t="s">
        <v>824</v>
      </c>
      <c r="C179" s="184" t="s">
        <v>824</v>
      </c>
      <c r="D179" s="184" t="s">
        <v>820</v>
      </c>
      <c r="E179" s="183" t="s">
        <v>59</v>
      </c>
      <c r="F179" s="183"/>
      <c r="G179" s="183"/>
      <c r="H179" s="183"/>
      <c r="I179" s="183"/>
      <c r="J179" s="183"/>
      <c r="K179" s="183"/>
      <c r="L179" s="183"/>
      <c r="M179" s="183"/>
      <c r="N179" s="183"/>
      <c r="O179" s="183"/>
      <c r="P179" s="183"/>
      <c r="Q179" s="183"/>
      <c r="R179" s="183"/>
      <c r="S179" s="183"/>
      <c r="T179" s="183"/>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row>
    <row r="180" spans="1:53" ht="12.75">
      <c r="A180" s="184" t="s">
        <v>240</v>
      </c>
      <c r="B180" s="184" t="s">
        <v>820</v>
      </c>
      <c r="C180" s="184" t="s">
        <v>820</v>
      </c>
      <c r="D180" s="184" t="s">
        <v>820</v>
      </c>
      <c r="E180" s="183" t="s">
        <v>59</v>
      </c>
      <c r="F180" s="183"/>
      <c r="G180" s="183"/>
      <c r="H180" s="183"/>
      <c r="I180" s="183"/>
      <c r="J180" s="183"/>
      <c r="K180" s="183"/>
      <c r="L180" s="183"/>
      <c r="M180" s="183"/>
      <c r="N180" s="183"/>
      <c r="O180" s="183"/>
      <c r="P180" s="183"/>
      <c r="Q180" s="183"/>
      <c r="R180" s="183"/>
      <c r="S180" s="183"/>
      <c r="T180" s="183"/>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row>
    <row r="181" spans="1:53" ht="12.75">
      <c r="A181" s="184" t="s">
        <v>241</v>
      </c>
      <c r="B181" s="184" t="s">
        <v>61</v>
      </c>
      <c r="C181" s="184" t="s">
        <v>61</v>
      </c>
      <c r="D181" s="184" t="s">
        <v>61</v>
      </c>
      <c r="E181" s="183" t="s">
        <v>62</v>
      </c>
      <c r="F181" s="183"/>
      <c r="G181" s="183"/>
      <c r="H181" s="183"/>
      <c r="I181" s="183"/>
      <c r="J181" s="183"/>
      <c r="K181" s="183"/>
      <c r="L181" s="183"/>
      <c r="M181" s="183"/>
      <c r="N181" s="183"/>
      <c r="O181" s="183"/>
      <c r="P181" s="183"/>
      <c r="Q181" s="183"/>
      <c r="R181" s="183"/>
      <c r="S181" s="183"/>
      <c r="T181" s="183"/>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row>
    <row r="182" spans="1:53" ht="12.75">
      <c r="A182" s="184" t="s">
        <v>242</v>
      </c>
      <c r="B182" s="184" t="s">
        <v>76</v>
      </c>
      <c r="C182" s="184" t="s">
        <v>76</v>
      </c>
      <c r="D182" s="184" t="s">
        <v>76</v>
      </c>
      <c r="E182" s="183" t="s">
        <v>62</v>
      </c>
      <c r="F182" s="183"/>
      <c r="G182" s="183"/>
      <c r="H182" s="183"/>
      <c r="I182" s="183"/>
      <c r="J182" s="183"/>
      <c r="K182" s="183"/>
      <c r="L182" s="183"/>
      <c r="M182" s="183"/>
      <c r="N182" s="183"/>
      <c r="O182" s="183"/>
      <c r="P182" s="183"/>
      <c r="Q182" s="183"/>
      <c r="R182" s="183"/>
      <c r="S182" s="183"/>
      <c r="T182" s="183"/>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row>
    <row r="183" spans="1:53" ht="12.75">
      <c r="A183" s="184" t="s">
        <v>243</v>
      </c>
      <c r="B183" s="184" t="s">
        <v>820</v>
      </c>
      <c r="C183" s="184" t="s">
        <v>820</v>
      </c>
      <c r="D183" s="184" t="s">
        <v>820</v>
      </c>
      <c r="E183" s="183" t="s">
        <v>59</v>
      </c>
      <c r="F183" s="183"/>
      <c r="G183" s="183"/>
      <c r="H183" s="183"/>
      <c r="I183" s="183"/>
      <c r="J183" s="183"/>
      <c r="K183" s="183"/>
      <c r="L183" s="183"/>
      <c r="M183" s="183"/>
      <c r="N183" s="183"/>
      <c r="O183" s="183"/>
      <c r="P183" s="183"/>
      <c r="Q183" s="183"/>
      <c r="R183" s="183"/>
      <c r="S183" s="183"/>
      <c r="T183" s="183"/>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row>
    <row r="184" spans="1:53" ht="12.75">
      <c r="A184" s="184" t="s">
        <v>244</v>
      </c>
      <c r="B184" s="184" t="s">
        <v>820</v>
      </c>
      <c r="C184" s="184" t="s">
        <v>820</v>
      </c>
      <c r="D184" s="184" t="s">
        <v>820</v>
      </c>
      <c r="E184" s="183" t="s">
        <v>59</v>
      </c>
      <c r="F184" s="183"/>
      <c r="G184" s="183"/>
      <c r="H184" s="183"/>
      <c r="I184" s="183"/>
      <c r="J184" s="183"/>
      <c r="K184" s="183"/>
      <c r="L184" s="183"/>
      <c r="M184" s="183"/>
      <c r="N184" s="183"/>
      <c r="O184" s="183"/>
      <c r="P184" s="183"/>
      <c r="Q184" s="183"/>
      <c r="R184" s="183"/>
      <c r="S184" s="183"/>
      <c r="T184" s="183"/>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row>
    <row r="185" spans="1:53" ht="12.75">
      <c r="A185" s="184" t="s">
        <v>245</v>
      </c>
      <c r="B185" s="184" t="s">
        <v>820</v>
      </c>
      <c r="C185" s="184" t="s">
        <v>820</v>
      </c>
      <c r="D185" s="184" t="s">
        <v>820</v>
      </c>
      <c r="E185" s="183" t="s">
        <v>59</v>
      </c>
      <c r="F185" s="183"/>
      <c r="G185" s="183"/>
      <c r="H185" s="183"/>
      <c r="I185" s="183"/>
      <c r="J185" s="183"/>
      <c r="K185" s="183"/>
      <c r="L185" s="183"/>
      <c r="M185" s="183"/>
      <c r="N185" s="183"/>
      <c r="O185" s="183"/>
      <c r="P185" s="183"/>
      <c r="Q185" s="183"/>
      <c r="R185" s="183"/>
      <c r="S185" s="183"/>
      <c r="T185" s="183"/>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row>
    <row r="186" spans="1:53" ht="12.75">
      <c r="A186" s="184" t="s">
        <v>246</v>
      </c>
      <c r="B186" s="184" t="s">
        <v>820</v>
      </c>
      <c r="C186" s="184" t="s">
        <v>820</v>
      </c>
      <c r="D186" s="184" t="s">
        <v>820</v>
      </c>
      <c r="E186" s="183" t="s">
        <v>59</v>
      </c>
      <c r="F186" s="183"/>
      <c r="G186" s="183"/>
      <c r="H186" s="183"/>
      <c r="I186" s="183"/>
      <c r="J186" s="183"/>
      <c r="K186" s="183"/>
      <c r="L186" s="183"/>
      <c r="M186" s="183"/>
      <c r="N186" s="183"/>
      <c r="O186" s="183"/>
      <c r="P186" s="183"/>
      <c r="Q186" s="183"/>
      <c r="R186" s="183"/>
      <c r="S186" s="183"/>
      <c r="T186" s="183"/>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row>
    <row r="187" spans="1:53" ht="12.75">
      <c r="A187" s="184" t="s">
        <v>247</v>
      </c>
      <c r="B187" s="184" t="s">
        <v>76</v>
      </c>
      <c r="C187" s="184" t="s">
        <v>76</v>
      </c>
      <c r="D187" s="184" t="s">
        <v>76</v>
      </c>
      <c r="E187" s="183" t="s">
        <v>62</v>
      </c>
      <c r="F187" s="183"/>
      <c r="G187" s="183"/>
      <c r="H187" s="183"/>
      <c r="I187" s="183"/>
      <c r="J187" s="183"/>
      <c r="K187" s="183"/>
      <c r="L187" s="183"/>
      <c r="M187" s="183"/>
      <c r="N187" s="183"/>
      <c r="O187" s="183"/>
      <c r="P187" s="183"/>
      <c r="Q187" s="183"/>
      <c r="R187" s="183"/>
      <c r="S187" s="183"/>
      <c r="T187" s="183"/>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row>
    <row r="188" spans="1:53" ht="12.75">
      <c r="A188" s="184" t="s">
        <v>248</v>
      </c>
      <c r="B188" s="184" t="s">
        <v>824</v>
      </c>
      <c r="C188" s="184" t="s">
        <v>824</v>
      </c>
      <c r="D188" s="184" t="s">
        <v>824</v>
      </c>
      <c r="E188" s="184" t="s">
        <v>71</v>
      </c>
      <c r="F188" s="183"/>
      <c r="G188" s="183"/>
      <c r="H188" s="183"/>
      <c r="I188" s="183"/>
      <c r="J188" s="183"/>
      <c r="K188" s="183"/>
      <c r="L188" s="183"/>
      <c r="M188" s="183"/>
      <c r="N188" s="183"/>
      <c r="O188" s="183"/>
      <c r="P188" s="183"/>
      <c r="Q188" s="183"/>
      <c r="R188" s="183"/>
      <c r="S188" s="183"/>
      <c r="T188" s="183"/>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181"/>
    </row>
    <row r="189" spans="1:53" ht="12.75">
      <c r="A189" s="184" t="s">
        <v>249</v>
      </c>
      <c r="B189" s="184" t="s">
        <v>61</v>
      </c>
      <c r="C189" s="184" t="s">
        <v>820</v>
      </c>
      <c r="D189" s="184" t="s">
        <v>820</v>
      </c>
      <c r="E189" s="183" t="s">
        <v>59</v>
      </c>
      <c r="F189" s="183"/>
      <c r="G189" s="183"/>
      <c r="H189" s="183"/>
      <c r="I189" s="183"/>
      <c r="J189" s="183"/>
      <c r="K189" s="183"/>
      <c r="L189" s="183"/>
      <c r="M189" s="183"/>
      <c r="N189" s="183"/>
      <c r="O189" s="183"/>
      <c r="P189" s="183"/>
      <c r="Q189" s="183"/>
      <c r="R189" s="183"/>
      <c r="S189" s="183"/>
      <c r="T189" s="183"/>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c r="AS189" s="181"/>
      <c r="AT189" s="181"/>
      <c r="AU189" s="181"/>
      <c r="AV189" s="181"/>
      <c r="AW189" s="181"/>
      <c r="AX189" s="181"/>
      <c r="AY189" s="181"/>
      <c r="AZ189" s="181"/>
      <c r="BA189" s="181"/>
    </row>
    <row r="190" spans="1:53" ht="12.75">
      <c r="A190" s="184" t="s">
        <v>250</v>
      </c>
      <c r="B190" s="184" t="s">
        <v>61</v>
      </c>
      <c r="C190" s="184" t="s">
        <v>820</v>
      </c>
      <c r="D190" s="184" t="s">
        <v>820</v>
      </c>
      <c r="E190" s="183" t="s">
        <v>59</v>
      </c>
      <c r="F190" s="183"/>
      <c r="G190" s="183"/>
      <c r="H190" s="183"/>
      <c r="I190" s="183"/>
      <c r="J190" s="183"/>
      <c r="K190" s="183"/>
      <c r="L190" s="183"/>
      <c r="M190" s="183"/>
      <c r="N190" s="183"/>
      <c r="O190" s="183"/>
      <c r="P190" s="183"/>
      <c r="Q190" s="183"/>
      <c r="R190" s="183"/>
      <c r="S190" s="183"/>
      <c r="T190" s="183"/>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1"/>
      <c r="AY190" s="181"/>
      <c r="AZ190" s="181"/>
      <c r="BA190" s="181"/>
    </row>
    <row r="191" spans="1:53" ht="12.75">
      <c r="A191" s="184" t="s">
        <v>251</v>
      </c>
      <c r="B191" s="184" t="s">
        <v>820</v>
      </c>
      <c r="C191" s="184" t="s">
        <v>61</v>
      </c>
      <c r="D191" s="184" t="s">
        <v>61</v>
      </c>
      <c r="E191" s="183" t="s">
        <v>62</v>
      </c>
      <c r="F191" s="183"/>
      <c r="G191" s="183"/>
      <c r="H191" s="183"/>
      <c r="I191" s="183"/>
      <c r="J191" s="183"/>
      <c r="K191" s="183"/>
      <c r="L191" s="183"/>
      <c r="M191" s="183"/>
      <c r="N191" s="183"/>
      <c r="O191" s="183"/>
      <c r="P191" s="183"/>
      <c r="Q191" s="183"/>
      <c r="R191" s="183"/>
      <c r="S191" s="183"/>
      <c r="T191" s="183"/>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1"/>
      <c r="AY191" s="181"/>
      <c r="AZ191" s="181"/>
      <c r="BA191" s="181"/>
    </row>
    <row r="192" spans="1:53" ht="12.75">
      <c r="A192" s="184" t="s">
        <v>252</v>
      </c>
      <c r="B192" s="184" t="s">
        <v>820</v>
      </c>
      <c r="C192" s="184" t="s">
        <v>820</v>
      </c>
      <c r="D192" s="184" t="s">
        <v>820</v>
      </c>
      <c r="E192" s="183" t="s">
        <v>59</v>
      </c>
      <c r="F192" s="183"/>
      <c r="G192" s="183"/>
      <c r="H192" s="183"/>
      <c r="I192" s="183"/>
      <c r="J192" s="183"/>
      <c r="K192" s="183"/>
      <c r="L192" s="183"/>
      <c r="M192" s="183"/>
      <c r="N192" s="183"/>
      <c r="O192" s="183"/>
      <c r="P192" s="183"/>
      <c r="Q192" s="183"/>
      <c r="R192" s="183"/>
      <c r="S192" s="183"/>
      <c r="T192" s="183"/>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row>
    <row r="193" spans="1:53" ht="12.75">
      <c r="A193" s="184" t="s">
        <v>253</v>
      </c>
      <c r="B193" s="184" t="s">
        <v>820</v>
      </c>
      <c r="C193" s="184" t="s">
        <v>820</v>
      </c>
      <c r="D193" s="184" t="s">
        <v>820</v>
      </c>
      <c r="E193" s="183" t="s">
        <v>59</v>
      </c>
      <c r="F193" s="183"/>
      <c r="G193" s="183"/>
      <c r="H193" s="183"/>
      <c r="I193" s="183"/>
      <c r="J193" s="183"/>
      <c r="K193" s="183"/>
      <c r="L193" s="183"/>
      <c r="M193" s="183"/>
      <c r="N193" s="183"/>
      <c r="O193" s="183"/>
      <c r="P193" s="183"/>
      <c r="Q193" s="183"/>
      <c r="R193" s="183"/>
      <c r="S193" s="183"/>
      <c r="T193" s="183"/>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1"/>
      <c r="AU193" s="181"/>
      <c r="AV193" s="181"/>
      <c r="AW193" s="181"/>
      <c r="AX193" s="181"/>
      <c r="AY193" s="181"/>
      <c r="AZ193" s="181"/>
      <c r="BA193" s="181"/>
    </row>
    <row r="194" spans="1:53" ht="12.75">
      <c r="A194" s="184" t="s">
        <v>254</v>
      </c>
      <c r="B194" s="184" t="s">
        <v>820</v>
      </c>
      <c r="C194" s="184" t="s">
        <v>820</v>
      </c>
      <c r="D194" s="184" t="s">
        <v>820</v>
      </c>
      <c r="E194" s="183" t="s">
        <v>59</v>
      </c>
      <c r="F194" s="183"/>
      <c r="G194" s="183"/>
      <c r="H194" s="183"/>
      <c r="I194" s="183"/>
      <c r="J194" s="183"/>
      <c r="K194" s="183"/>
      <c r="L194" s="183"/>
      <c r="M194" s="183"/>
      <c r="N194" s="183"/>
      <c r="O194" s="183"/>
      <c r="P194" s="183"/>
      <c r="Q194" s="183"/>
      <c r="R194" s="183"/>
      <c r="S194" s="183"/>
      <c r="T194" s="183"/>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81"/>
      <c r="AX194" s="181"/>
      <c r="AY194" s="181"/>
      <c r="AZ194" s="181"/>
      <c r="BA194" s="181"/>
    </row>
    <row r="195" spans="1:53" ht="12.75">
      <c r="A195" s="184" t="s">
        <v>255</v>
      </c>
      <c r="B195" s="184" t="s">
        <v>824</v>
      </c>
      <c r="C195" s="184" t="s">
        <v>824</v>
      </c>
      <c r="D195" s="184" t="s">
        <v>820</v>
      </c>
      <c r="E195" s="183" t="s">
        <v>59</v>
      </c>
      <c r="F195" s="183"/>
      <c r="G195" s="183"/>
      <c r="H195" s="183"/>
      <c r="I195" s="183"/>
      <c r="J195" s="183"/>
      <c r="K195" s="183"/>
      <c r="L195" s="183"/>
      <c r="M195" s="183"/>
      <c r="N195" s="183"/>
      <c r="O195" s="183"/>
      <c r="P195" s="183"/>
      <c r="Q195" s="183"/>
      <c r="R195" s="183"/>
      <c r="S195" s="183"/>
      <c r="T195" s="183"/>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1"/>
      <c r="AQ195" s="181"/>
      <c r="AR195" s="181"/>
      <c r="AS195" s="181"/>
      <c r="AT195" s="181"/>
      <c r="AU195" s="181"/>
      <c r="AV195" s="181"/>
      <c r="AW195" s="181"/>
      <c r="AX195" s="181"/>
      <c r="AY195" s="181"/>
      <c r="AZ195" s="181"/>
      <c r="BA195" s="181"/>
    </row>
    <row r="196" spans="1:53" ht="12.75">
      <c r="A196" s="184" t="s">
        <v>256</v>
      </c>
      <c r="B196" s="184" t="s">
        <v>820</v>
      </c>
      <c r="C196" s="184" t="s">
        <v>820</v>
      </c>
      <c r="D196" s="184" t="s">
        <v>820</v>
      </c>
      <c r="E196" s="183" t="s">
        <v>59</v>
      </c>
      <c r="F196" s="183"/>
      <c r="G196" s="183"/>
      <c r="H196" s="183"/>
      <c r="I196" s="183"/>
      <c r="J196" s="183"/>
      <c r="K196" s="183"/>
      <c r="L196" s="183"/>
      <c r="M196" s="183"/>
      <c r="N196" s="183"/>
      <c r="O196" s="183"/>
      <c r="P196" s="183"/>
      <c r="Q196" s="183"/>
      <c r="R196" s="183"/>
      <c r="S196" s="183"/>
      <c r="T196" s="183"/>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1"/>
      <c r="AQ196" s="181"/>
      <c r="AR196" s="181"/>
      <c r="AS196" s="181"/>
      <c r="AT196" s="181"/>
      <c r="AU196" s="181"/>
      <c r="AV196" s="181"/>
      <c r="AW196" s="181"/>
      <c r="AX196" s="181"/>
      <c r="AY196" s="181"/>
      <c r="AZ196" s="181"/>
      <c r="BA196" s="181"/>
    </row>
    <row r="197" spans="1:53" ht="12.75">
      <c r="A197" s="184" t="s">
        <v>257</v>
      </c>
      <c r="B197" s="184" t="s">
        <v>61</v>
      </c>
      <c r="C197" s="184" t="s">
        <v>61</v>
      </c>
      <c r="D197" s="184" t="s">
        <v>61</v>
      </c>
      <c r="E197" s="183" t="s">
        <v>62</v>
      </c>
      <c r="F197" s="183"/>
      <c r="G197" s="183"/>
      <c r="H197" s="183"/>
      <c r="I197" s="183"/>
      <c r="J197" s="183"/>
      <c r="K197" s="183"/>
      <c r="L197" s="183"/>
      <c r="M197" s="183"/>
      <c r="N197" s="183"/>
      <c r="O197" s="183"/>
      <c r="P197" s="183"/>
      <c r="Q197" s="183"/>
      <c r="R197" s="183"/>
      <c r="S197" s="183"/>
      <c r="T197" s="183"/>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1"/>
      <c r="AQ197" s="181"/>
      <c r="AR197" s="181"/>
      <c r="AS197" s="181"/>
      <c r="AT197" s="181"/>
      <c r="AU197" s="181"/>
      <c r="AV197" s="181"/>
      <c r="AW197" s="181"/>
      <c r="AX197" s="181"/>
      <c r="AY197" s="181"/>
      <c r="AZ197" s="181"/>
      <c r="BA197" s="181"/>
    </row>
    <row r="198" spans="1:53" ht="25.5">
      <c r="A198" s="184" t="s">
        <v>258</v>
      </c>
      <c r="B198" s="184" t="s">
        <v>76</v>
      </c>
      <c r="C198" s="184" t="s">
        <v>76</v>
      </c>
      <c r="D198" s="184" t="s">
        <v>76</v>
      </c>
      <c r="E198" s="183" t="s">
        <v>62</v>
      </c>
      <c r="F198" s="183"/>
      <c r="G198" s="183"/>
      <c r="H198" s="183"/>
      <c r="I198" s="183"/>
      <c r="J198" s="183"/>
      <c r="K198" s="183"/>
      <c r="L198" s="183"/>
      <c r="M198" s="183"/>
      <c r="N198" s="183"/>
      <c r="O198" s="183"/>
      <c r="P198" s="183"/>
      <c r="Q198" s="183"/>
      <c r="R198" s="183"/>
      <c r="S198" s="183"/>
      <c r="T198" s="183"/>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c r="AS198" s="181"/>
      <c r="AT198" s="181"/>
      <c r="AU198" s="181"/>
      <c r="AV198" s="181"/>
      <c r="AW198" s="181"/>
      <c r="AX198" s="181"/>
      <c r="AY198" s="181"/>
      <c r="AZ198" s="181"/>
      <c r="BA198" s="181"/>
    </row>
    <row r="199" spans="1:53" ht="12.75">
      <c r="A199" s="184" t="s">
        <v>259</v>
      </c>
      <c r="B199" s="184" t="s">
        <v>820</v>
      </c>
      <c r="C199" s="184" t="s">
        <v>820</v>
      </c>
      <c r="D199" s="184" t="s">
        <v>820</v>
      </c>
      <c r="E199" s="183" t="s">
        <v>59</v>
      </c>
      <c r="F199" s="183"/>
      <c r="G199" s="183"/>
      <c r="H199" s="183"/>
      <c r="I199" s="183"/>
      <c r="J199" s="183"/>
      <c r="K199" s="183"/>
      <c r="L199" s="183"/>
      <c r="M199" s="183"/>
      <c r="N199" s="183"/>
      <c r="O199" s="183"/>
      <c r="P199" s="183"/>
      <c r="Q199" s="183"/>
      <c r="R199" s="183"/>
      <c r="S199" s="183"/>
      <c r="T199" s="183"/>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1"/>
      <c r="AQ199" s="181"/>
      <c r="AR199" s="181"/>
      <c r="AS199" s="181"/>
      <c r="AT199" s="181"/>
      <c r="AU199" s="181"/>
      <c r="AV199" s="181"/>
      <c r="AW199" s="181"/>
      <c r="AX199" s="181"/>
      <c r="AY199" s="181"/>
      <c r="AZ199" s="181"/>
      <c r="BA199" s="181"/>
    </row>
    <row r="200" spans="1:53" ht="12.75">
      <c r="A200" s="184" t="s">
        <v>260</v>
      </c>
      <c r="B200" s="184" t="s">
        <v>61</v>
      </c>
      <c r="C200" s="184" t="s">
        <v>61</v>
      </c>
      <c r="D200" s="184" t="s">
        <v>61</v>
      </c>
      <c r="E200" s="183" t="s">
        <v>62</v>
      </c>
      <c r="F200" s="183"/>
      <c r="G200" s="183"/>
      <c r="H200" s="183"/>
      <c r="I200" s="183"/>
      <c r="J200" s="183"/>
      <c r="K200" s="183"/>
      <c r="L200" s="183"/>
      <c r="M200" s="183"/>
      <c r="N200" s="183"/>
      <c r="O200" s="183"/>
      <c r="P200" s="183"/>
      <c r="Q200" s="183"/>
      <c r="R200" s="183"/>
      <c r="S200" s="183"/>
      <c r="T200" s="183"/>
      <c r="U200" s="181"/>
      <c r="V200" s="181"/>
      <c r="W200" s="181"/>
      <c r="X200" s="181"/>
      <c r="Y200" s="181"/>
      <c r="Z200" s="181"/>
      <c r="AA200" s="181"/>
      <c r="AB200" s="181"/>
      <c r="AC200" s="181"/>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row>
    <row r="201" spans="1:53" ht="12.75">
      <c r="A201" s="184" t="s">
        <v>261</v>
      </c>
      <c r="B201" s="184" t="s">
        <v>820</v>
      </c>
      <c r="C201" s="184" t="s">
        <v>820</v>
      </c>
      <c r="D201" s="184" t="s">
        <v>820</v>
      </c>
      <c r="E201" s="183" t="s">
        <v>59</v>
      </c>
      <c r="F201" s="183"/>
      <c r="G201" s="183"/>
      <c r="H201" s="183"/>
      <c r="I201" s="183"/>
      <c r="J201" s="183"/>
      <c r="K201" s="183"/>
      <c r="L201" s="183"/>
      <c r="M201" s="183"/>
      <c r="N201" s="183"/>
      <c r="O201" s="183"/>
      <c r="P201" s="183"/>
      <c r="Q201" s="183"/>
      <c r="R201" s="183"/>
      <c r="S201" s="183"/>
      <c r="T201" s="183"/>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181"/>
    </row>
    <row r="202" spans="1:53" ht="12.75">
      <c r="A202" s="184" t="s">
        <v>262</v>
      </c>
      <c r="B202" s="184" t="s">
        <v>820</v>
      </c>
      <c r="C202" s="184" t="s">
        <v>820</v>
      </c>
      <c r="D202" s="184" t="s">
        <v>820</v>
      </c>
      <c r="E202" s="183" t="s">
        <v>59</v>
      </c>
      <c r="F202" s="183"/>
      <c r="G202" s="183"/>
      <c r="H202" s="183"/>
      <c r="I202" s="183"/>
      <c r="J202" s="183"/>
      <c r="K202" s="183"/>
      <c r="L202" s="183"/>
      <c r="M202" s="183"/>
      <c r="N202" s="183"/>
      <c r="O202" s="183"/>
      <c r="P202" s="183"/>
      <c r="Q202" s="183"/>
      <c r="R202" s="183"/>
      <c r="S202" s="183"/>
      <c r="T202" s="183"/>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1"/>
      <c r="AQ202" s="181"/>
      <c r="AR202" s="181"/>
      <c r="AS202" s="181"/>
      <c r="AT202" s="181"/>
      <c r="AU202" s="181"/>
      <c r="AV202" s="181"/>
      <c r="AW202" s="181"/>
      <c r="AX202" s="181"/>
      <c r="AY202" s="181"/>
      <c r="AZ202" s="181"/>
      <c r="BA202" s="181"/>
    </row>
    <row r="203" spans="1:53" ht="12.75">
      <c r="A203" s="184" t="s">
        <v>263</v>
      </c>
      <c r="B203" s="184" t="s">
        <v>820</v>
      </c>
      <c r="C203" s="184" t="s">
        <v>820</v>
      </c>
      <c r="D203" s="184" t="s">
        <v>820</v>
      </c>
      <c r="E203" s="183" t="s">
        <v>59</v>
      </c>
      <c r="F203" s="183"/>
      <c r="G203" s="183"/>
      <c r="H203" s="183"/>
      <c r="I203" s="183"/>
      <c r="J203" s="183"/>
      <c r="K203" s="183"/>
      <c r="L203" s="183"/>
      <c r="M203" s="183"/>
      <c r="N203" s="183"/>
      <c r="O203" s="183"/>
      <c r="P203" s="183"/>
      <c r="Q203" s="183"/>
      <c r="R203" s="183"/>
      <c r="S203" s="183"/>
      <c r="T203" s="183"/>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1"/>
      <c r="AQ203" s="181"/>
      <c r="AR203" s="181"/>
      <c r="AS203" s="181"/>
      <c r="AT203" s="181"/>
      <c r="AU203" s="181"/>
      <c r="AV203" s="181"/>
      <c r="AW203" s="181"/>
      <c r="AX203" s="181"/>
      <c r="AY203" s="181"/>
      <c r="AZ203" s="181"/>
      <c r="BA203" s="181"/>
    </row>
    <row r="204" spans="1:53" ht="12.75">
      <c r="A204" s="184" t="s">
        <v>264</v>
      </c>
      <c r="B204" s="184" t="s">
        <v>824</v>
      </c>
      <c r="C204" s="184" t="s">
        <v>824</v>
      </c>
      <c r="D204" s="184" t="s">
        <v>824</v>
      </c>
      <c r="E204" s="184" t="s">
        <v>71</v>
      </c>
      <c r="F204" s="183"/>
      <c r="G204" s="183"/>
      <c r="H204" s="183"/>
      <c r="I204" s="183"/>
      <c r="J204" s="183"/>
      <c r="K204" s="183"/>
      <c r="L204" s="183"/>
      <c r="M204" s="183"/>
      <c r="N204" s="183"/>
      <c r="O204" s="183"/>
      <c r="P204" s="183"/>
      <c r="Q204" s="183"/>
      <c r="R204" s="183"/>
      <c r="S204" s="183"/>
      <c r="T204" s="183"/>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181"/>
    </row>
    <row r="205" spans="1:53" ht="12.75">
      <c r="A205" s="184" t="s">
        <v>265</v>
      </c>
      <c r="B205" s="184" t="s">
        <v>820</v>
      </c>
      <c r="C205" s="184" t="s">
        <v>820</v>
      </c>
      <c r="D205" s="184" t="s">
        <v>820</v>
      </c>
      <c r="E205" s="183" t="s">
        <v>59</v>
      </c>
      <c r="F205" s="183"/>
      <c r="G205" s="183"/>
      <c r="H205" s="183"/>
      <c r="I205" s="183"/>
      <c r="J205" s="183"/>
      <c r="K205" s="183"/>
      <c r="L205" s="183"/>
      <c r="M205" s="183"/>
      <c r="N205" s="183"/>
      <c r="O205" s="183"/>
      <c r="P205" s="183"/>
      <c r="Q205" s="183"/>
      <c r="R205" s="183"/>
      <c r="S205" s="183"/>
      <c r="T205" s="183"/>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1"/>
      <c r="AQ205" s="181"/>
      <c r="AR205" s="181"/>
      <c r="AS205" s="181"/>
      <c r="AT205" s="181"/>
      <c r="AU205" s="181"/>
      <c r="AV205" s="181"/>
      <c r="AW205" s="181"/>
      <c r="AX205" s="181"/>
      <c r="AY205" s="181"/>
      <c r="AZ205" s="181"/>
      <c r="BA205" s="181"/>
    </row>
    <row r="206" spans="1:53" ht="12.75">
      <c r="A206" s="184" t="s">
        <v>266</v>
      </c>
      <c r="B206" s="184" t="s">
        <v>820</v>
      </c>
      <c r="C206" s="184" t="s">
        <v>820</v>
      </c>
      <c r="D206" s="184" t="s">
        <v>820</v>
      </c>
      <c r="E206" s="183" t="s">
        <v>59</v>
      </c>
      <c r="F206" s="183"/>
      <c r="G206" s="183"/>
      <c r="H206" s="183"/>
      <c r="I206" s="183"/>
      <c r="J206" s="183"/>
      <c r="K206" s="183"/>
      <c r="L206" s="183"/>
      <c r="M206" s="183"/>
      <c r="N206" s="183"/>
      <c r="O206" s="183"/>
      <c r="P206" s="183"/>
      <c r="Q206" s="183"/>
      <c r="R206" s="183"/>
      <c r="S206" s="183"/>
      <c r="T206" s="183"/>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c r="AS206" s="181"/>
      <c r="AT206" s="181"/>
      <c r="AU206" s="181"/>
      <c r="AV206" s="181"/>
      <c r="AW206" s="181"/>
      <c r="AX206" s="181"/>
      <c r="AY206" s="181"/>
      <c r="AZ206" s="181"/>
      <c r="BA206" s="181"/>
    </row>
    <row r="207" spans="1:53" ht="12.75">
      <c r="A207" s="184" t="s">
        <v>267</v>
      </c>
      <c r="B207" s="184" t="s">
        <v>824</v>
      </c>
      <c r="C207" s="184" t="s">
        <v>820</v>
      </c>
      <c r="D207" s="184" t="s">
        <v>820</v>
      </c>
      <c r="E207" s="183" t="s">
        <v>59</v>
      </c>
      <c r="F207" s="183"/>
      <c r="G207" s="183"/>
      <c r="H207" s="183"/>
      <c r="I207" s="183"/>
      <c r="J207" s="183"/>
      <c r="K207" s="183"/>
      <c r="L207" s="183"/>
      <c r="M207" s="183"/>
      <c r="N207" s="183"/>
      <c r="O207" s="183"/>
      <c r="P207" s="183"/>
      <c r="Q207" s="183"/>
      <c r="R207" s="183"/>
      <c r="S207" s="183"/>
      <c r="T207" s="183"/>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1"/>
      <c r="AQ207" s="181"/>
      <c r="AR207" s="181"/>
      <c r="AS207" s="181"/>
      <c r="AT207" s="181"/>
      <c r="AU207" s="181"/>
      <c r="AV207" s="181"/>
      <c r="AW207" s="181"/>
      <c r="AX207" s="181"/>
      <c r="AY207" s="181"/>
      <c r="AZ207" s="181"/>
      <c r="BA207" s="181"/>
    </row>
    <row r="208" spans="1:53" ht="12.75">
      <c r="A208" s="184" t="s">
        <v>268</v>
      </c>
      <c r="B208" s="184" t="s">
        <v>820</v>
      </c>
      <c r="C208" s="184" t="s">
        <v>820</v>
      </c>
      <c r="D208" s="184" t="s">
        <v>820</v>
      </c>
      <c r="E208" s="183" t="s">
        <v>59</v>
      </c>
      <c r="F208" s="183"/>
      <c r="G208" s="183"/>
      <c r="H208" s="183"/>
      <c r="I208" s="183"/>
      <c r="J208" s="183"/>
      <c r="K208" s="183"/>
      <c r="L208" s="183"/>
      <c r="M208" s="183"/>
      <c r="N208" s="183"/>
      <c r="O208" s="183"/>
      <c r="P208" s="183"/>
      <c r="Q208" s="183"/>
      <c r="R208" s="183"/>
      <c r="S208" s="183"/>
      <c r="T208" s="183"/>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1"/>
      <c r="AQ208" s="181"/>
      <c r="AR208" s="181"/>
      <c r="AS208" s="181"/>
      <c r="AT208" s="181"/>
      <c r="AU208" s="181"/>
      <c r="AV208" s="181"/>
      <c r="AW208" s="181"/>
      <c r="AX208" s="181"/>
      <c r="AY208" s="181"/>
      <c r="AZ208" s="181"/>
      <c r="BA208" s="181"/>
    </row>
    <row r="209" spans="1:53" ht="12.75">
      <c r="A209" s="184" t="s">
        <v>269</v>
      </c>
      <c r="B209" s="184" t="s">
        <v>820</v>
      </c>
      <c r="C209" s="184" t="s">
        <v>820</v>
      </c>
      <c r="D209" s="184" t="s">
        <v>820</v>
      </c>
      <c r="E209" s="183" t="s">
        <v>59</v>
      </c>
      <c r="F209" s="183"/>
      <c r="G209" s="183"/>
      <c r="H209" s="183"/>
      <c r="I209" s="183"/>
      <c r="J209" s="183"/>
      <c r="K209" s="183"/>
      <c r="L209" s="183"/>
      <c r="M209" s="183"/>
      <c r="N209" s="183"/>
      <c r="O209" s="183"/>
      <c r="P209" s="183"/>
      <c r="Q209" s="183"/>
      <c r="R209" s="183"/>
      <c r="S209" s="183"/>
      <c r="T209" s="183"/>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1"/>
      <c r="AQ209" s="181"/>
      <c r="AR209" s="181"/>
      <c r="AS209" s="181"/>
      <c r="AT209" s="181"/>
      <c r="AU209" s="181"/>
      <c r="AV209" s="181"/>
      <c r="AW209" s="181"/>
      <c r="AX209" s="181"/>
      <c r="AY209" s="181"/>
      <c r="AZ209" s="181"/>
      <c r="BA209" s="181"/>
    </row>
    <row r="210" spans="1:53" ht="12.75">
      <c r="A210" s="184" t="s">
        <v>270</v>
      </c>
      <c r="B210" s="184" t="s">
        <v>820</v>
      </c>
      <c r="C210" s="184" t="s">
        <v>820</v>
      </c>
      <c r="D210" s="184" t="s">
        <v>820</v>
      </c>
      <c r="E210" s="183" t="s">
        <v>59</v>
      </c>
      <c r="F210" s="183"/>
      <c r="G210" s="183"/>
      <c r="H210" s="183"/>
      <c r="I210" s="183"/>
      <c r="J210" s="183"/>
      <c r="K210" s="183"/>
      <c r="L210" s="183"/>
      <c r="M210" s="183"/>
      <c r="N210" s="183"/>
      <c r="O210" s="183"/>
      <c r="P210" s="183"/>
      <c r="Q210" s="183"/>
      <c r="R210" s="183"/>
      <c r="S210" s="183"/>
      <c r="T210" s="183"/>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1"/>
      <c r="AQ210" s="181"/>
      <c r="AR210" s="181"/>
      <c r="AS210" s="181"/>
      <c r="AT210" s="181"/>
      <c r="AU210" s="181"/>
      <c r="AV210" s="181"/>
      <c r="AW210" s="181"/>
      <c r="AX210" s="181"/>
      <c r="AY210" s="181"/>
      <c r="AZ210" s="181"/>
      <c r="BA210" s="181"/>
    </row>
    <row r="211" spans="1:53" ht="12.75">
      <c r="A211" s="184" t="s">
        <v>271</v>
      </c>
      <c r="B211" s="184" t="s">
        <v>820</v>
      </c>
      <c r="C211" s="184" t="s">
        <v>820</v>
      </c>
      <c r="D211" s="184" t="s">
        <v>820</v>
      </c>
      <c r="E211" s="183" t="s">
        <v>59</v>
      </c>
      <c r="F211" s="183"/>
      <c r="G211" s="183"/>
      <c r="H211" s="183"/>
      <c r="I211" s="183"/>
      <c r="J211" s="183"/>
      <c r="K211" s="183"/>
      <c r="L211" s="183"/>
      <c r="M211" s="183"/>
      <c r="N211" s="183"/>
      <c r="O211" s="183"/>
      <c r="P211" s="183"/>
      <c r="Q211" s="183"/>
      <c r="R211" s="183"/>
      <c r="S211" s="183"/>
      <c r="T211" s="183"/>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c r="AU211" s="181"/>
      <c r="AV211" s="181"/>
      <c r="AW211" s="181"/>
      <c r="AX211" s="181"/>
      <c r="AY211" s="181"/>
      <c r="AZ211" s="181"/>
      <c r="BA211" s="181"/>
    </row>
    <row r="212" spans="1:53" ht="12.75">
      <c r="A212" s="184" t="s">
        <v>272</v>
      </c>
      <c r="B212" s="184" t="s">
        <v>76</v>
      </c>
      <c r="C212" s="184" t="s">
        <v>76</v>
      </c>
      <c r="D212" s="184" t="s">
        <v>76</v>
      </c>
      <c r="E212" s="183" t="s">
        <v>62</v>
      </c>
      <c r="F212" s="183"/>
      <c r="G212" s="183"/>
      <c r="H212" s="183"/>
      <c r="I212" s="183"/>
      <c r="J212" s="183"/>
      <c r="K212" s="183"/>
      <c r="L212" s="183"/>
      <c r="M212" s="183"/>
      <c r="N212" s="183"/>
      <c r="O212" s="183"/>
      <c r="P212" s="183"/>
      <c r="Q212" s="183"/>
      <c r="R212" s="183"/>
      <c r="S212" s="183"/>
      <c r="T212" s="183"/>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1"/>
      <c r="AQ212" s="181"/>
      <c r="AR212" s="181"/>
      <c r="AS212" s="181"/>
      <c r="AT212" s="181"/>
      <c r="AU212" s="181"/>
      <c r="AV212" s="181"/>
      <c r="AW212" s="181"/>
      <c r="AX212" s="181"/>
      <c r="AY212" s="181"/>
      <c r="AZ212" s="181"/>
      <c r="BA212" s="181"/>
    </row>
    <row r="213" spans="1:53" ht="12.75">
      <c r="A213" s="184" t="s">
        <v>273</v>
      </c>
      <c r="B213" s="184" t="s">
        <v>61</v>
      </c>
      <c r="C213" s="184" t="s">
        <v>61</v>
      </c>
      <c r="D213" s="184" t="s">
        <v>61</v>
      </c>
      <c r="E213" s="183" t="s">
        <v>62</v>
      </c>
      <c r="F213" s="183"/>
      <c r="G213" s="183"/>
      <c r="H213" s="183"/>
      <c r="I213" s="183"/>
      <c r="J213" s="183"/>
      <c r="K213" s="183"/>
      <c r="L213" s="183"/>
      <c r="M213" s="183"/>
      <c r="N213" s="183"/>
      <c r="O213" s="183"/>
      <c r="P213" s="183"/>
      <c r="Q213" s="183"/>
      <c r="R213" s="183"/>
      <c r="S213" s="183"/>
      <c r="T213" s="183"/>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1"/>
      <c r="AQ213" s="181"/>
      <c r="AR213" s="181"/>
      <c r="AS213" s="181"/>
      <c r="AT213" s="181"/>
      <c r="AU213" s="181"/>
      <c r="AV213" s="181"/>
      <c r="AW213" s="181"/>
      <c r="AX213" s="181"/>
      <c r="AY213" s="181"/>
      <c r="AZ213" s="181"/>
      <c r="BA213" s="181"/>
    </row>
    <row r="214" spans="1:53" ht="12.75">
      <c r="A214" s="184" t="s">
        <v>274</v>
      </c>
      <c r="B214" s="184" t="s">
        <v>820</v>
      </c>
      <c r="C214" s="184" t="s">
        <v>820</v>
      </c>
      <c r="D214" s="184" t="s">
        <v>820</v>
      </c>
      <c r="E214" s="183" t="s">
        <v>59</v>
      </c>
      <c r="F214" s="183"/>
      <c r="G214" s="183"/>
      <c r="H214" s="183"/>
      <c r="I214" s="183"/>
      <c r="J214" s="183"/>
      <c r="K214" s="183"/>
      <c r="L214" s="183"/>
      <c r="M214" s="183"/>
      <c r="N214" s="183"/>
      <c r="O214" s="183"/>
      <c r="P214" s="183"/>
      <c r="Q214" s="183"/>
      <c r="R214" s="183"/>
      <c r="S214" s="183"/>
      <c r="T214" s="183"/>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1"/>
      <c r="AQ214" s="181"/>
      <c r="AR214" s="181"/>
      <c r="AS214" s="181"/>
      <c r="AT214" s="181"/>
      <c r="AU214" s="181"/>
      <c r="AV214" s="181"/>
      <c r="AW214" s="181"/>
      <c r="AX214" s="181"/>
      <c r="AY214" s="181"/>
      <c r="AZ214" s="181"/>
      <c r="BA214" s="181"/>
    </row>
    <row r="215" spans="1:53" ht="12.75">
      <c r="A215" s="184" t="s">
        <v>275</v>
      </c>
      <c r="B215" s="184" t="s">
        <v>61</v>
      </c>
      <c r="C215" s="184" t="s">
        <v>61</v>
      </c>
      <c r="D215" s="184" t="s">
        <v>61</v>
      </c>
      <c r="E215" s="183" t="s">
        <v>62</v>
      </c>
      <c r="F215" s="183"/>
      <c r="G215" s="183"/>
      <c r="H215" s="183"/>
      <c r="I215" s="183"/>
      <c r="J215" s="183"/>
      <c r="K215" s="183"/>
      <c r="L215" s="183"/>
      <c r="M215" s="183"/>
      <c r="N215" s="183"/>
      <c r="O215" s="183"/>
      <c r="P215" s="183"/>
      <c r="Q215" s="183"/>
      <c r="R215" s="183"/>
      <c r="S215" s="183"/>
      <c r="T215" s="183"/>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1"/>
      <c r="AY215" s="181"/>
      <c r="AZ215" s="181"/>
      <c r="BA215" s="181"/>
    </row>
    <row r="216" spans="1:53" ht="12.75">
      <c r="A216" s="184" t="s">
        <v>276</v>
      </c>
      <c r="B216" s="184" t="s">
        <v>820</v>
      </c>
      <c r="C216" s="184" t="s">
        <v>820</v>
      </c>
      <c r="D216" s="184" t="s">
        <v>820</v>
      </c>
      <c r="E216" s="183" t="s">
        <v>59</v>
      </c>
      <c r="F216" s="183"/>
      <c r="G216" s="183"/>
      <c r="H216" s="183"/>
      <c r="I216" s="183"/>
      <c r="J216" s="183"/>
      <c r="K216" s="183"/>
      <c r="L216" s="183"/>
      <c r="M216" s="183"/>
      <c r="N216" s="183"/>
      <c r="O216" s="183"/>
      <c r="P216" s="183"/>
      <c r="Q216" s="183"/>
      <c r="R216" s="183"/>
      <c r="S216" s="183"/>
      <c r="T216" s="183"/>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1"/>
      <c r="AQ216" s="181"/>
      <c r="AR216" s="181"/>
      <c r="AS216" s="181"/>
      <c r="AT216" s="181"/>
      <c r="AU216" s="181"/>
      <c r="AV216" s="181"/>
      <c r="AW216" s="181"/>
      <c r="AX216" s="181"/>
      <c r="AY216" s="181"/>
      <c r="AZ216" s="181"/>
      <c r="BA216" s="181"/>
    </row>
    <row r="217" spans="1:53" ht="12.75">
      <c r="A217" s="184" t="s">
        <v>277</v>
      </c>
      <c r="B217" s="184" t="s">
        <v>820</v>
      </c>
      <c r="C217" s="184" t="s">
        <v>820</v>
      </c>
      <c r="D217" s="184" t="s">
        <v>820</v>
      </c>
      <c r="E217" s="183" t="s">
        <v>59</v>
      </c>
      <c r="F217" s="183"/>
      <c r="G217" s="183"/>
      <c r="H217" s="183"/>
      <c r="I217" s="183"/>
      <c r="J217" s="183"/>
      <c r="K217" s="183"/>
      <c r="L217" s="183"/>
      <c r="M217" s="183"/>
      <c r="N217" s="183"/>
      <c r="O217" s="183"/>
      <c r="P217" s="183"/>
      <c r="Q217" s="183"/>
      <c r="R217" s="183"/>
      <c r="S217" s="183"/>
      <c r="T217" s="183"/>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1"/>
      <c r="AQ217" s="181"/>
      <c r="AR217" s="181"/>
      <c r="AS217" s="181"/>
      <c r="AT217" s="181"/>
      <c r="AU217" s="181"/>
      <c r="AV217" s="181"/>
      <c r="AW217" s="181"/>
      <c r="AX217" s="181"/>
      <c r="AY217" s="181"/>
      <c r="AZ217" s="181"/>
      <c r="BA217" s="181"/>
    </row>
    <row r="218" spans="1:53" ht="12.75">
      <c r="A218" s="184" t="s">
        <v>278</v>
      </c>
      <c r="B218" s="184" t="s">
        <v>820</v>
      </c>
      <c r="C218" s="184" t="s">
        <v>820</v>
      </c>
      <c r="D218" s="184" t="s">
        <v>820</v>
      </c>
      <c r="E218" s="183" t="s">
        <v>59</v>
      </c>
      <c r="F218" s="183"/>
      <c r="G218" s="183"/>
      <c r="H218" s="183"/>
      <c r="I218" s="183"/>
      <c r="J218" s="183"/>
      <c r="K218" s="183"/>
      <c r="L218" s="183"/>
      <c r="M218" s="183"/>
      <c r="N218" s="183"/>
      <c r="O218" s="183"/>
      <c r="P218" s="183"/>
      <c r="Q218" s="183"/>
      <c r="R218" s="183"/>
      <c r="S218" s="183"/>
      <c r="T218" s="183"/>
      <c r="U218" s="181"/>
      <c r="V218" s="181"/>
      <c r="W218" s="181"/>
      <c r="X218" s="181"/>
      <c r="Y218" s="181"/>
      <c r="Z218" s="181"/>
      <c r="AA218" s="181"/>
      <c r="AB218" s="181"/>
      <c r="AC218" s="181"/>
      <c r="AD218" s="181"/>
      <c r="AE218" s="181"/>
      <c r="AF218" s="181"/>
      <c r="AG218" s="181"/>
      <c r="AH218" s="181"/>
      <c r="AI218" s="181"/>
      <c r="AJ218" s="181"/>
      <c r="AK218" s="181"/>
      <c r="AL218" s="181"/>
      <c r="AM218" s="181"/>
      <c r="AN218" s="181"/>
      <c r="AO218" s="181"/>
      <c r="AP218" s="181"/>
      <c r="AQ218" s="181"/>
      <c r="AR218" s="181"/>
      <c r="AS218" s="181"/>
      <c r="AT218" s="181"/>
      <c r="AU218" s="181"/>
      <c r="AV218" s="181"/>
      <c r="AW218" s="181"/>
      <c r="AX218" s="181"/>
      <c r="AY218" s="181"/>
      <c r="AZ218" s="181"/>
      <c r="BA218" s="181"/>
    </row>
    <row r="219" spans="1:53" ht="12.75">
      <c r="A219" s="184" t="s">
        <v>279</v>
      </c>
      <c r="B219" s="184" t="s">
        <v>820</v>
      </c>
      <c r="C219" s="184" t="s">
        <v>820</v>
      </c>
      <c r="D219" s="184" t="s">
        <v>820</v>
      </c>
      <c r="E219" s="183" t="s">
        <v>59</v>
      </c>
      <c r="F219" s="183"/>
      <c r="G219" s="183"/>
      <c r="H219" s="183"/>
      <c r="I219" s="183"/>
      <c r="J219" s="183"/>
      <c r="K219" s="183"/>
      <c r="L219" s="183"/>
      <c r="M219" s="183"/>
      <c r="N219" s="183"/>
      <c r="O219" s="183"/>
      <c r="P219" s="183"/>
      <c r="Q219" s="183"/>
      <c r="R219" s="183"/>
      <c r="S219" s="183"/>
      <c r="T219" s="183"/>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row>
    <row r="220" spans="1:53" ht="12.75">
      <c r="A220" s="184" t="s">
        <v>280</v>
      </c>
      <c r="B220" s="184" t="s">
        <v>61</v>
      </c>
      <c r="C220" s="184" t="s">
        <v>61</v>
      </c>
      <c r="D220" s="184" t="s">
        <v>61</v>
      </c>
      <c r="E220" s="183" t="s">
        <v>62</v>
      </c>
      <c r="F220" s="183"/>
      <c r="G220" s="183"/>
      <c r="H220" s="183"/>
      <c r="I220" s="183"/>
      <c r="J220" s="183"/>
      <c r="K220" s="183"/>
      <c r="L220" s="183"/>
      <c r="M220" s="183"/>
      <c r="N220" s="183"/>
      <c r="O220" s="183"/>
      <c r="P220" s="183"/>
      <c r="Q220" s="183"/>
      <c r="R220" s="183"/>
      <c r="S220" s="183"/>
      <c r="T220" s="183"/>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row>
    <row r="221" spans="1:53" ht="12.75">
      <c r="A221" s="184" t="s">
        <v>281</v>
      </c>
      <c r="B221" s="184" t="s">
        <v>820</v>
      </c>
      <c r="C221" s="184" t="s">
        <v>820</v>
      </c>
      <c r="D221" s="184" t="s">
        <v>820</v>
      </c>
      <c r="E221" s="183" t="s">
        <v>59</v>
      </c>
      <c r="F221" s="183"/>
      <c r="G221" s="183"/>
      <c r="H221" s="183"/>
      <c r="I221" s="183"/>
      <c r="J221" s="183"/>
      <c r="K221" s="183"/>
      <c r="L221" s="183"/>
      <c r="M221" s="183"/>
      <c r="N221" s="183"/>
      <c r="O221" s="183"/>
      <c r="P221" s="183"/>
      <c r="Q221" s="183"/>
      <c r="R221" s="183"/>
      <c r="S221" s="183"/>
      <c r="T221" s="183"/>
      <c r="U221" s="181"/>
      <c r="V221" s="181"/>
      <c r="W221" s="181"/>
      <c r="X221" s="181"/>
      <c r="Y221" s="181"/>
      <c r="Z221" s="181"/>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row>
    <row r="222" spans="1:53" ht="12.75">
      <c r="A222" s="184" t="s">
        <v>282</v>
      </c>
      <c r="B222" s="184" t="s">
        <v>76</v>
      </c>
      <c r="C222" s="184" t="s">
        <v>76</v>
      </c>
      <c r="D222" s="184" t="s">
        <v>76</v>
      </c>
      <c r="E222" s="183" t="s">
        <v>62</v>
      </c>
      <c r="F222" s="183"/>
      <c r="G222" s="183"/>
      <c r="H222" s="183"/>
      <c r="I222" s="183"/>
      <c r="J222" s="183"/>
      <c r="K222" s="183"/>
      <c r="L222" s="183"/>
      <c r="M222" s="183"/>
      <c r="N222" s="183"/>
      <c r="O222" s="183"/>
      <c r="P222" s="183"/>
      <c r="Q222" s="183"/>
      <c r="R222" s="183"/>
      <c r="S222" s="183"/>
      <c r="T222" s="183"/>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row>
    <row r="223" spans="1:53" ht="12.75">
      <c r="A223" s="184" t="s">
        <v>283</v>
      </c>
      <c r="B223" s="184" t="s">
        <v>824</v>
      </c>
      <c r="C223" s="184" t="s">
        <v>61</v>
      </c>
      <c r="D223" s="184" t="s">
        <v>61</v>
      </c>
      <c r="E223" s="183" t="s">
        <v>62</v>
      </c>
      <c r="F223" s="183"/>
      <c r="G223" s="183"/>
      <c r="H223" s="183"/>
      <c r="I223" s="183"/>
      <c r="J223" s="183"/>
      <c r="K223" s="183"/>
      <c r="L223" s="183"/>
      <c r="M223" s="183"/>
      <c r="N223" s="183"/>
      <c r="O223" s="183"/>
      <c r="P223" s="183"/>
      <c r="Q223" s="183"/>
      <c r="R223" s="183"/>
      <c r="S223" s="183"/>
      <c r="T223" s="183"/>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row>
    <row r="224" spans="1:53" ht="12.75">
      <c r="A224" s="184" t="s">
        <v>284</v>
      </c>
      <c r="B224" s="184" t="s">
        <v>820</v>
      </c>
      <c r="C224" s="184" t="s">
        <v>820</v>
      </c>
      <c r="D224" s="184" t="s">
        <v>820</v>
      </c>
      <c r="E224" s="183" t="s">
        <v>59</v>
      </c>
      <c r="F224" s="183"/>
      <c r="G224" s="183"/>
      <c r="H224" s="183"/>
      <c r="I224" s="183"/>
      <c r="J224" s="183"/>
      <c r="K224" s="183"/>
      <c r="L224" s="183"/>
      <c r="M224" s="183"/>
      <c r="N224" s="183"/>
      <c r="O224" s="183"/>
      <c r="P224" s="183"/>
      <c r="Q224" s="183"/>
      <c r="R224" s="183"/>
      <c r="S224" s="183"/>
      <c r="T224" s="183"/>
      <c r="U224" s="181"/>
      <c r="V224" s="181"/>
      <c r="W224" s="181"/>
      <c r="X224" s="181"/>
      <c r="Y224" s="181"/>
      <c r="Z224" s="181"/>
      <c r="AA224" s="181"/>
      <c r="AB224" s="181"/>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1"/>
      <c r="AX224" s="181"/>
      <c r="AY224" s="181"/>
      <c r="AZ224" s="181"/>
      <c r="BA224" s="181"/>
    </row>
    <row r="225" spans="1:53" ht="12.75">
      <c r="A225" s="184" t="s">
        <v>285</v>
      </c>
      <c r="B225" s="184" t="s">
        <v>820</v>
      </c>
      <c r="C225" s="184" t="s">
        <v>820</v>
      </c>
      <c r="D225" s="184" t="s">
        <v>820</v>
      </c>
      <c r="E225" s="183" t="s">
        <v>59</v>
      </c>
      <c r="F225" s="183"/>
      <c r="G225" s="183"/>
      <c r="H225" s="183"/>
      <c r="I225" s="183"/>
      <c r="J225" s="183"/>
      <c r="K225" s="183"/>
      <c r="L225" s="183"/>
      <c r="M225" s="183"/>
      <c r="N225" s="183"/>
      <c r="O225" s="183"/>
      <c r="P225" s="183"/>
      <c r="Q225" s="183"/>
      <c r="R225" s="183"/>
      <c r="S225" s="183"/>
      <c r="T225" s="183"/>
      <c r="U225" s="181"/>
      <c r="V225" s="181"/>
      <c r="W225" s="181"/>
      <c r="X225" s="181"/>
      <c r="Y225" s="181"/>
      <c r="Z225" s="181"/>
      <c r="AA225" s="181"/>
      <c r="AB225" s="181"/>
      <c r="AC225" s="181"/>
      <c r="AD225" s="181"/>
      <c r="AE225" s="181"/>
      <c r="AF225" s="181"/>
      <c r="AG225" s="181"/>
      <c r="AH225" s="181"/>
      <c r="AI225" s="181"/>
      <c r="AJ225" s="181"/>
      <c r="AK225" s="181"/>
      <c r="AL225" s="181"/>
      <c r="AM225" s="181"/>
      <c r="AN225" s="181"/>
      <c r="AO225" s="181"/>
      <c r="AP225" s="181"/>
      <c r="AQ225" s="181"/>
      <c r="AR225" s="181"/>
      <c r="AS225" s="181"/>
      <c r="AT225" s="181"/>
      <c r="AU225" s="181"/>
      <c r="AV225" s="181"/>
      <c r="AW225" s="181"/>
      <c r="AX225" s="181"/>
      <c r="AY225" s="181"/>
      <c r="AZ225" s="181"/>
      <c r="BA225" s="181"/>
    </row>
    <row r="226" spans="1:53" ht="12.75">
      <c r="A226" s="184" t="s">
        <v>286</v>
      </c>
      <c r="B226" s="184" t="s">
        <v>820</v>
      </c>
      <c r="C226" s="184" t="s">
        <v>820</v>
      </c>
      <c r="D226" s="184" t="s">
        <v>820</v>
      </c>
      <c r="E226" s="183" t="s">
        <v>59</v>
      </c>
      <c r="F226" s="183"/>
      <c r="G226" s="183"/>
      <c r="H226" s="183"/>
      <c r="I226" s="183"/>
      <c r="J226" s="183"/>
      <c r="K226" s="183"/>
      <c r="L226" s="183"/>
      <c r="M226" s="183"/>
      <c r="N226" s="183"/>
      <c r="O226" s="183"/>
      <c r="P226" s="183"/>
      <c r="Q226" s="183"/>
      <c r="R226" s="183"/>
      <c r="S226" s="183"/>
      <c r="T226" s="183"/>
      <c r="U226" s="181"/>
      <c r="V226" s="181"/>
      <c r="W226" s="181"/>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81"/>
      <c r="AS226" s="181"/>
      <c r="AT226" s="181"/>
      <c r="AU226" s="181"/>
      <c r="AV226" s="181"/>
      <c r="AW226" s="181"/>
      <c r="AX226" s="181"/>
      <c r="AY226" s="181"/>
      <c r="AZ226" s="181"/>
      <c r="BA226" s="181"/>
    </row>
    <row r="227" spans="1:53" ht="12.75">
      <c r="A227" s="184" t="s">
        <v>287</v>
      </c>
      <c r="B227" s="184" t="s">
        <v>820</v>
      </c>
      <c r="C227" s="184" t="s">
        <v>820</v>
      </c>
      <c r="D227" s="184" t="s">
        <v>820</v>
      </c>
      <c r="E227" s="183" t="s">
        <v>59</v>
      </c>
      <c r="F227" s="183"/>
      <c r="G227" s="183"/>
      <c r="H227" s="183"/>
      <c r="I227" s="183"/>
      <c r="J227" s="183"/>
      <c r="K227" s="183"/>
      <c r="L227" s="183"/>
      <c r="M227" s="183"/>
      <c r="N227" s="183"/>
      <c r="O227" s="183"/>
      <c r="P227" s="183"/>
      <c r="Q227" s="183"/>
      <c r="R227" s="183"/>
      <c r="S227" s="183"/>
      <c r="T227" s="183"/>
      <c r="U227" s="181"/>
      <c r="V227" s="181"/>
      <c r="W227" s="181"/>
      <c r="X227" s="181"/>
      <c r="Y227" s="181"/>
      <c r="Z227" s="181"/>
      <c r="AA227" s="181"/>
      <c r="AB227" s="181"/>
      <c r="AC227" s="181"/>
      <c r="AD227" s="181"/>
      <c r="AE227" s="181"/>
      <c r="AF227" s="181"/>
      <c r="AG227" s="181"/>
      <c r="AH227" s="181"/>
      <c r="AI227" s="181"/>
      <c r="AJ227" s="181"/>
      <c r="AK227" s="181"/>
      <c r="AL227" s="181"/>
      <c r="AM227" s="181"/>
      <c r="AN227" s="181"/>
      <c r="AO227" s="181"/>
      <c r="AP227" s="181"/>
      <c r="AQ227" s="181"/>
      <c r="AR227" s="181"/>
      <c r="AS227" s="181"/>
      <c r="AT227" s="181"/>
      <c r="AU227" s="181"/>
      <c r="AV227" s="181"/>
      <c r="AW227" s="181"/>
      <c r="AX227" s="181"/>
      <c r="AY227" s="181"/>
      <c r="AZ227" s="181"/>
      <c r="BA227" s="181"/>
    </row>
    <row r="228" spans="1:53" ht="12.75">
      <c r="A228" s="184" t="s">
        <v>288</v>
      </c>
      <c r="B228" s="184" t="s">
        <v>820</v>
      </c>
      <c r="C228" s="184" t="s">
        <v>820</v>
      </c>
      <c r="D228" s="184" t="s">
        <v>820</v>
      </c>
      <c r="E228" s="183" t="s">
        <v>59</v>
      </c>
      <c r="F228" s="183"/>
      <c r="G228" s="183"/>
      <c r="H228" s="183"/>
      <c r="I228" s="183"/>
      <c r="J228" s="183"/>
      <c r="K228" s="183"/>
      <c r="L228" s="183"/>
      <c r="M228" s="183"/>
      <c r="N228" s="183"/>
      <c r="O228" s="183"/>
      <c r="P228" s="183"/>
      <c r="Q228" s="183"/>
      <c r="R228" s="183"/>
      <c r="S228" s="183"/>
      <c r="T228" s="183"/>
      <c r="U228" s="181"/>
      <c r="V228" s="181"/>
      <c r="W228" s="181"/>
      <c r="X228" s="181"/>
      <c r="Y228" s="181"/>
      <c r="Z228" s="181"/>
      <c r="AA228" s="181"/>
      <c r="AB228" s="181"/>
      <c r="AC228" s="181"/>
      <c r="AD228" s="181"/>
      <c r="AE228" s="181"/>
      <c r="AF228" s="181"/>
      <c r="AG228" s="181"/>
      <c r="AH228" s="181"/>
      <c r="AI228" s="181"/>
      <c r="AJ228" s="181"/>
      <c r="AK228" s="181"/>
      <c r="AL228" s="181"/>
      <c r="AM228" s="181"/>
      <c r="AN228" s="181"/>
      <c r="AO228" s="181"/>
      <c r="AP228" s="181"/>
      <c r="AQ228" s="181"/>
      <c r="AR228" s="181"/>
      <c r="AS228" s="181"/>
      <c r="AT228" s="181"/>
      <c r="AU228" s="181"/>
      <c r="AV228" s="181"/>
      <c r="AW228" s="181"/>
      <c r="AX228" s="181"/>
      <c r="AY228" s="181"/>
      <c r="AZ228" s="181"/>
      <c r="BA228" s="181"/>
    </row>
    <row r="229" spans="1:53" ht="12.75">
      <c r="A229" s="184" t="s">
        <v>289</v>
      </c>
      <c r="B229" s="184" t="s">
        <v>820</v>
      </c>
      <c r="C229" s="184" t="s">
        <v>820</v>
      </c>
      <c r="D229" s="184" t="s">
        <v>820</v>
      </c>
      <c r="E229" s="183" t="s">
        <v>59</v>
      </c>
      <c r="F229" s="183"/>
      <c r="G229" s="183"/>
      <c r="H229" s="183"/>
      <c r="I229" s="183"/>
      <c r="J229" s="183"/>
      <c r="K229" s="183"/>
      <c r="L229" s="183"/>
      <c r="M229" s="183"/>
      <c r="N229" s="183"/>
      <c r="O229" s="183"/>
      <c r="P229" s="183"/>
      <c r="Q229" s="183"/>
      <c r="R229" s="183"/>
      <c r="S229" s="183"/>
      <c r="T229" s="183"/>
      <c r="U229" s="181"/>
      <c r="V229" s="181"/>
      <c r="W229" s="181"/>
      <c r="X229" s="181"/>
      <c r="Y229" s="181"/>
      <c r="Z229" s="181"/>
      <c r="AA229" s="181"/>
      <c r="AB229" s="181"/>
      <c r="AC229" s="181"/>
      <c r="AD229" s="18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1"/>
      <c r="AY229" s="181"/>
      <c r="AZ229" s="181"/>
      <c r="BA229" s="181"/>
    </row>
    <row r="230" spans="1:53" ht="12.75">
      <c r="A230" s="184" t="s">
        <v>290</v>
      </c>
      <c r="B230" s="184" t="s">
        <v>61</v>
      </c>
      <c r="C230" s="184" t="s">
        <v>61</v>
      </c>
      <c r="D230" s="184" t="s">
        <v>61</v>
      </c>
      <c r="E230" s="183" t="s">
        <v>62</v>
      </c>
      <c r="F230" s="183"/>
      <c r="G230" s="183"/>
      <c r="H230" s="183"/>
      <c r="I230" s="183"/>
      <c r="J230" s="183"/>
      <c r="K230" s="183"/>
      <c r="L230" s="183"/>
      <c r="M230" s="183"/>
      <c r="N230" s="183"/>
      <c r="O230" s="183"/>
      <c r="P230" s="183"/>
      <c r="Q230" s="183"/>
      <c r="R230" s="183"/>
      <c r="S230" s="183"/>
      <c r="T230" s="183"/>
      <c r="U230" s="181"/>
      <c r="V230" s="181"/>
      <c r="W230" s="181"/>
      <c r="X230" s="181"/>
      <c r="Y230" s="181"/>
      <c r="Z230" s="181"/>
      <c r="AA230" s="181"/>
      <c r="AB230" s="181"/>
      <c r="AC230" s="181"/>
      <c r="AD230" s="181"/>
      <c r="AE230" s="181"/>
      <c r="AF230" s="181"/>
      <c r="AG230" s="181"/>
      <c r="AH230" s="181"/>
      <c r="AI230" s="181"/>
      <c r="AJ230" s="181"/>
      <c r="AK230" s="181"/>
      <c r="AL230" s="181"/>
      <c r="AM230" s="181"/>
      <c r="AN230" s="181"/>
      <c r="AO230" s="181"/>
      <c r="AP230" s="181"/>
      <c r="AQ230" s="181"/>
      <c r="AR230" s="181"/>
      <c r="AS230" s="181"/>
      <c r="AT230" s="181"/>
      <c r="AU230" s="181"/>
      <c r="AV230" s="181"/>
      <c r="AW230" s="181"/>
      <c r="AX230" s="181"/>
      <c r="AY230" s="181"/>
      <c r="AZ230" s="181"/>
      <c r="BA230" s="181"/>
    </row>
    <row r="231" spans="1:53" ht="12.75">
      <c r="A231" s="184" t="s">
        <v>291</v>
      </c>
      <c r="B231" s="184" t="s">
        <v>61</v>
      </c>
      <c r="C231" s="184" t="s">
        <v>824</v>
      </c>
      <c r="D231" s="184" t="s">
        <v>824</v>
      </c>
      <c r="E231" s="183" t="s">
        <v>317</v>
      </c>
      <c r="F231" s="183"/>
      <c r="G231" s="183"/>
      <c r="H231" s="183"/>
      <c r="I231" s="183"/>
      <c r="J231" s="183"/>
      <c r="K231" s="183"/>
      <c r="L231" s="183"/>
      <c r="M231" s="183"/>
      <c r="N231" s="183"/>
      <c r="O231" s="183"/>
      <c r="P231" s="183"/>
      <c r="Q231" s="183"/>
      <c r="R231" s="183"/>
      <c r="S231" s="183"/>
      <c r="T231" s="183"/>
      <c r="U231" s="181"/>
      <c r="V231" s="181"/>
      <c r="W231" s="181"/>
      <c r="X231" s="181"/>
      <c r="Y231" s="181"/>
      <c r="Z231" s="181"/>
      <c r="AA231" s="181"/>
      <c r="AB231" s="181"/>
      <c r="AC231" s="181"/>
      <c r="AD231" s="181"/>
      <c r="AE231" s="181"/>
      <c r="AF231" s="181"/>
      <c r="AG231" s="181"/>
      <c r="AH231" s="181"/>
      <c r="AI231" s="181"/>
      <c r="AJ231" s="181"/>
      <c r="AK231" s="181"/>
      <c r="AL231" s="181"/>
      <c r="AM231" s="181"/>
      <c r="AN231" s="181"/>
      <c r="AO231" s="181"/>
      <c r="AP231" s="181"/>
      <c r="AQ231" s="181"/>
      <c r="AR231" s="181"/>
      <c r="AS231" s="181"/>
      <c r="AT231" s="181"/>
      <c r="AU231" s="181"/>
      <c r="AV231" s="181"/>
      <c r="AW231" s="181"/>
      <c r="AX231" s="181"/>
      <c r="AY231" s="181"/>
      <c r="AZ231" s="181"/>
      <c r="BA231" s="181"/>
    </row>
    <row r="232" spans="1:53" ht="12.75">
      <c r="A232" s="184" t="s">
        <v>292</v>
      </c>
      <c r="B232" s="184" t="s">
        <v>820</v>
      </c>
      <c r="C232" s="184" t="s">
        <v>820</v>
      </c>
      <c r="D232" s="184" t="s">
        <v>820</v>
      </c>
      <c r="E232" s="183" t="s">
        <v>59</v>
      </c>
      <c r="F232" s="183"/>
      <c r="G232" s="183"/>
      <c r="H232" s="183"/>
      <c r="I232" s="183"/>
      <c r="J232" s="183"/>
      <c r="K232" s="183"/>
      <c r="L232" s="183"/>
      <c r="M232" s="183"/>
      <c r="N232" s="183"/>
      <c r="O232" s="183"/>
      <c r="P232" s="183"/>
      <c r="Q232" s="183"/>
      <c r="R232" s="183"/>
      <c r="S232" s="183"/>
      <c r="T232" s="183"/>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1"/>
      <c r="AY232" s="181"/>
      <c r="AZ232" s="181"/>
      <c r="BA232" s="181"/>
    </row>
    <row r="233" spans="1:53" ht="12.75">
      <c r="A233" s="184" t="s">
        <v>293</v>
      </c>
      <c r="B233" s="184" t="s">
        <v>61</v>
      </c>
      <c r="C233" s="184" t="s">
        <v>61</v>
      </c>
      <c r="D233" s="184" t="s">
        <v>61</v>
      </c>
      <c r="E233" s="183" t="s">
        <v>62</v>
      </c>
      <c r="F233" s="183"/>
      <c r="G233" s="183"/>
      <c r="H233" s="183"/>
      <c r="I233" s="183"/>
      <c r="J233" s="183"/>
      <c r="K233" s="183"/>
      <c r="L233" s="183"/>
      <c r="M233" s="183"/>
      <c r="N233" s="183"/>
      <c r="O233" s="183"/>
      <c r="P233" s="183"/>
      <c r="Q233" s="183"/>
      <c r="R233" s="183"/>
      <c r="S233" s="183"/>
      <c r="T233" s="183"/>
      <c r="U233" s="181"/>
      <c r="V233" s="181"/>
      <c r="W233" s="181"/>
      <c r="X233" s="181"/>
      <c r="Y233" s="181"/>
      <c r="Z233" s="181"/>
      <c r="AA233" s="181"/>
      <c r="AB233" s="181"/>
      <c r="AC233" s="181"/>
      <c r="AD233" s="181"/>
      <c r="AE233" s="181"/>
      <c r="AF233" s="181"/>
      <c r="AG233" s="181"/>
      <c r="AH233" s="181"/>
      <c r="AI233" s="181"/>
      <c r="AJ233" s="181"/>
      <c r="AK233" s="181"/>
      <c r="AL233" s="181"/>
      <c r="AM233" s="181"/>
      <c r="AN233" s="181"/>
      <c r="AO233" s="181"/>
      <c r="AP233" s="181"/>
      <c r="AQ233" s="181"/>
      <c r="AR233" s="181"/>
      <c r="AS233" s="181"/>
      <c r="AT233" s="181"/>
      <c r="AU233" s="181"/>
      <c r="AV233" s="181"/>
      <c r="AW233" s="181"/>
      <c r="AX233" s="181"/>
      <c r="AY233" s="181"/>
      <c r="AZ233" s="181"/>
      <c r="BA233" s="181"/>
    </row>
    <row r="234" spans="1:53" ht="12.75">
      <c r="A234" s="184" t="s">
        <v>294</v>
      </c>
      <c r="B234" s="184" t="s">
        <v>824</v>
      </c>
      <c r="C234" s="184" t="s">
        <v>824</v>
      </c>
      <c r="D234" s="184" t="s">
        <v>824</v>
      </c>
      <c r="E234" s="184" t="s">
        <v>317</v>
      </c>
      <c r="F234" s="183"/>
      <c r="G234" s="183"/>
      <c r="H234" s="183"/>
      <c r="I234" s="183"/>
      <c r="J234" s="183"/>
      <c r="K234" s="183"/>
      <c r="L234" s="183"/>
      <c r="M234" s="183"/>
      <c r="N234" s="183"/>
      <c r="O234" s="183"/>
      <c r="P234" s="183"/>
      <c r="Q234" s="183"/>
      <c r="R234" s="183"/>
      <c r="S234" s="183"/>
      <c r="T234" s="183"/>
      <c r="U234" s="181"/>
      <c r="V234" s="181"/>
      <c r="W234" s="181"/>
      <c r="X234" s="181"/>
      <c r="Y234" s="181"/>
      <c r="Z234" s="181"/>
      <c r="AA234" s="181"/>
      <c r="AB234" s="181"/>
      <c r="AC234" s="181"/>
      <c r="AD234" s="181"/>
      <c r="AE234" s="181"/>
      <c r="AF234" s="181"/>
      <c r="AG234" s="181"/>
      <c r="AH234" s="181"/>
      <c r="AI234" s="181"/>
      <c r="AJ234" s="181"/>
      <c r="AK234" s="181"/>
      <c r="AL234" s="181"/>
      <c r="AM234" s="181"/>
      <c r="AN234" s="181"/>
      <c r="AO234" s="181"/>
      <c r="AP234" s="181"/>
      <c r="AQ234" s="181"/>
      <c r="AR234" s="181"/>
      <c r="AS234" s="181"/>
      <c r="AT234" s="181"/>
      <c r="AU234" s="181"/>
      <c r="AV234" s="181"/>
      <c r="AW234" s="181"/>
      <c r="AX234" s="181"/>
      <c r="AY234" s="181"/>
      <c r="AZ234" s="181"/>
      <c r="BA234" s="181"/>
    </row>
    <row r="235" spans="1:53" ht="12.75">
      <c r="A235" s="184" t="s">
        <v>295</v>
      </c>
      <c r="B235" s="184" t="s">
        <v>61</v>
      </c>
      <c r="C235" s="184" t="s">
        <v>61</v>
      </c>
      <c r="D235" s="184" t="s">
        <v>61</v>
      </c>
      <c r="E235" s="183" t="s">
        <v>62</v>
      </c>
      <c r="F235" s="183"/>
      <c r="G235" s="183"/>
      <c r="H235" s="183"/>
      <c r="I235" s="183"/>
      <c r="J235" s="183"/>
      <c r="K235" s="183"/>
      <c r="L235" s="183"/>
      <c r="M235" s="183"/>
      <c r="N235" s="183"/>
      <c r="O235" s="183"/>
      <c r="P235" s="183"/>
      <c r="Q235" s="183"/>
      <c r="R235" s="183"/>
      <c r="S235" s="183"/>
      <c r="T235" s="183"/>
      <c r="U235" s="181"/>
      <c r="V235" s="181"/>
      <c r="W235" s="181"/>
      <c r="X235" s="181"/>
      <c r="Y235" s="181"/>
      <c r="Z235" s="181"/>
      <c r="AA235" s="181"/>
      <c r="AB235" s="181"/>
      <c r="AC235" s="181"/>
      <c r="AD235" s="181"/>
      <c r="AE235" s="181"/>
      <c r="AF235" s="181"/>
      <c r="AG235" s="181"/>
      <c r="AH235" s="181"/>
      <c r="AI235" s="181"/>
      <c r="AJ235" s="181"/>
      <c r="AK235" s="181"/>
      <c r="AL235" s="181"/>
      <c r="AM235" s="181"/>
      <c r="AN235" s="181"/>
      <c r="AO235" s="181"/>
      <c r="AP235" s="181"/>
      <c r="AQ235" s="181"/>
      <c r="AR235" s="181"/>
      <c r="AS235" s="181"/>
      <c r="AT235" s="181"/>
      <c r="AU235" s="181"/>
      <c r="AV235" s="181"/>
      <c r="AW235" s="181"/>
      <c r="AX235" s="181"/>
      <c r="AY235" s="181"/>
      <c r="AZ235" s="181"/>
      <c r="BA235" s="181"/>
    </row>
    <row r="236" spans="1:53" ht="12.75">
      <c r="A236" s="184" t="s">
        <v>296</v>
      </c>
      <c r="B236" s="184" t="s">
        <v>820</v>
      </c>
      <c r="C236" s="184" t="s">
        <v>820</v>
      </c>
      <c r="D236" s="184" t="s">
        <v>820</v>
      </c>
      <c r="E236" s="183" t="s">
        <v>59</v>
      </c>
      <c r="F236" s="183"/>
      <c r="G236" s="183"/>
      <c r="H236" s="183"/>
      <c r="I236" s="183"/>
      <c r="J236" s="183"/>
      <c r="K236" s="183"/>
      <c r="L236" s="183"/>
      <c r="M236" s="183"/>
      <c r="N236" s="183"/>
      <c r="O236" s="183"/>
      <c r="P236" s="183"/>
      <c r="Q236" s="183"/>
      <c r="R236" s="183"/>
      <c r="S236" s="183"/>
      <c r="T236" s="183"/>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row>
    <row r="237" spans="1:53" ht="12.75">
      <c r="A237" s="184" t="s">
        <v>297</v>
      </c>
      <c r="B237" s="184" t="s">
        <v>820</v>
      </c>
      <c r="C237" s="184" t="s">
        <v>820</v>
      </c>
      <c r="D237" s="184" t="s">
        <v>820</v>
      </c>
      <c r="E237" s="183" t="s">
        <v>59</v>
      </c>
      <c r="F237" s="183"/>
      <c r="G237" s="183"/>
      <c r="H237" s="183"/>
      <c r="I237" s="183"/>
      <c r="J237" s="183"/>
      <c r="K237" s="183"/>
      <c r="L237" s="183"/>
      <c r="M237" s="183"/>
      <c r="N237" s="183"/>
      <c r="O237" s="183"/>
      <c r="P237" s="183"/>
      <c r="Q237" s="183"/>
      <c r="R237" s="183"/>
      <c r="S237" s="183"/>
      <c r="T237" s="183"/>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row>
    <row r="238" spans="1:53" ht="12.75">
      <c r="A238" s="184" t="s">
        <v>298</v>
      </c>
      <c r="B238" s="184" t="s">
        <v>820</v>
      </c>
      <c r="C238" s="184" t="s">
        <v>820</v>
      </c>
      <c r="D238" s="184" t="s">
        <v>820</v>
      </c>
      <c r="E238" s="183" t="s">
        <v>59</v>
      </c>
      <c r="F238" s="183"/>
      <c r="G238" s="183"/>
      <c r="H238" s="183"/>
      <c r="I238" s="183"/>
      <c r="J238" s="183"/>
      <c r="K238" s="183"/>
      <c r="L238" s="183"/>
      <c r="M238" s="183"/>
      <c r="N238" s="183"/>
      <c r="O238" s="183"/>
      <c r="P238" s="183"/>
      <c r="Q238" s="183"/>
      <c r="R238" s="183"/>
      <c r="S238" s="183"/>
      <c r="T238" s="183"/>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row>
    <row r="239" spans="1:53" ht="12.75">
      <c r="A239" s="184" t="s">
        <v>299</v>
      </c>
      <c r="B239" s="184" t="s">
        <v>61</v>
      </c>
      <c r="C239" s="184" t="s">
        <v>61</v>
      </c>
      <c r="D239" s="184" t="s">
        <v>61</v>
      </c>
      <c r="E239" s="183" t="s">
        <v>62</v>
      </c>
      <c r="F239" s="183"/>
      <c r="G239" s="183"/>
      <c r="H239" s="183"/>
      <c r="I239" s="183"/>
      <c r="J239" s="183"/>
      <c r="K239" s="183"/>
      <c r="L239" s="183"/>
      <c r="M239" s="183"/>
      <c r="N239" s="183"/>
      <c r="O239" s="183"/>
      <c r="P239" s="183"/>
      <c r="Q239" s="183"/>
      <c r="R239" s="183"/>
      <c r="S239" s="183"/>
      <c r="T239" s="183"/>
      <c r="U239" s="181"/>
      <c r="V239" s="181"/>
      <c r="W239" s="181"/>
      <c r="X239" s="181"/>
      <c r="Y239" s="181"/>
      <c r="Z239" s="181"/>
      <c r="AA239" s="181"/>
      <c r="AB239" s="181"/>
      <c r="AC239" s="181"/>
      <c r="AD239" s="181"/>
      <c r="AE239" s="181"/>
      <c r="AF239" s="181"/>
      <c r="AG239" s="181"/>
      <c r="AH239" s="181"/>
      <c r="AI239" s="181"/>
      <c r="AJ239" s="181"/>
      <c r="AK239" s="181"/>
      <c r="AL239" s="181"/>
      <c r="AM239" s="181"/>
      <c r="AN239" s="181"/>
      <c r="AO239" s="181"/>
      <c r="AP239" s="181"/>
      <c r="AQ239" s="181"/>
      <c r="AR239" s="181"/>
      <c r="AS239" s="181"/>
      <c r="AT239" s="181"/>
      <c r="AU239" s="181"/>
      <c r="AV239" s="181"/>
      <c r="AW239" s="181"/>
      <c r="AX239" s="181"/>
      <c r="AY239" s="181"/>
      <c r="AZ239" s="181"/>
      <c r="BA239" s="181"/>
    </row>
    <row r="240" spans="1:53" ht="12.75">
      <c r="A240" s="184" t="s">
        <v>300</v>
      </c>
      <c r="B240" s="184" t="s">
        <v>61</v>
      </c>
      <c r="C240" s="184" t="s">
        <v>61</v>
      </c>
      <c r="D240" s="184" t="s">
        <v>61</v>
      </c>
      <c r="E240" s="183" t="s">
        <v>62</v>
      </c>
      <c r="F240" s="183"/>
      <c r="G240" s="183"/>
      <c r="H240" s="183"/>
      <c r="I240" s="183"/>
      <c r="J240" s="183"/>
      <c r="K240" s="183"/>
      <c r="L240" s="183"/>
      <c r="M240" s="183"/>
      <c r="N240" s="183"/>
      <c r="O240" s="183"/>
      <c r="P240" s="183"/>
      <c r="Q240" s="183"/>
      <c r="R240" s="183"/>
      <c r="S240" s="183"/>
      <c r="T240" s="183"/>
      <c r="U240" s="181"/>
      <c r="V240" s="181"/>
      <c r="W240" s="181"/>
      <c r="X240" s="181"/>
      <c r="Y240" s="181"/>
      <c r="Z240" s="181"/>
      <c r="AA240" s="181"/>
      <c r="AB240" s="181"/>
      <c r="AC240" s="181"/>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1"/>
      <c r="AY240" s="181"/>
      <c r="AZ240" s="181"/>
      <c r="BA240" s="181"/>
    </row>
    <row r="241" spans="1:53" ht="12.75">
      <c r="A241" s="184" t="s">
        <v>301</v>
      </c>
      <c r="B241" s="184" t="s">
        <v>76</v>
      </c>
      <c r="C241" s="184" t="s">
        <v>76</v>
      </c>
      <c r="D241" s="184" t="s">
        <v>76</v>
      </c>
      <c r="E241" s="183" t="s">
        <v>62</v>
      </c>
      <c r="F241" s="183"/>
      <c r="G241" s="183"/>
      <c r="H241" s="183"/>
      <c r="I241" s="183"/>
      <c r="J241" s="183"/>
      <c r="K241" s="183"/>
      <c r="L241" s="183"/>
      <c r="M241" s="183"/>
      <c r="N241" s="183"/>
      <c r="O241" s="183"/>
      <c r="P241" s="183"/>
      <c r="Q241" s="183"/>
      <c r="R241" s="183"/>
      <c r="S241" s="183"/>
      <c r="T241" s="183"/>
      <c r="U241" s="181"/>
      <c r="V241" s="181"/>
      <c r="W241" s="181"/>
      <c r="X241" s="181"/>
      <c r="Y241" s="181"/>
      <c r="Z241" s="181"/>
      <c r="AA241" s="181"/>
      <c r="AB241" s="181"/>
      <c r="AC241" s="181"/>
      <c r="AD241" s="181"/>
      <c r="AE241" s="181"/>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row>
    <row r="242" spans="1:53" ht="12.75">
      <c r="A242" s="184" t="s">
        <v>302</v>
      </c>
      <c r="B242" s="184" t="s">
        <v>824</v>
      </c>
      <c r="C242" s="184" t="s">
        <v>820</v>
      </c>
      <c r="D242" s="184" t="s">
        <v>820</v>
      </c>
      <c r="E242" s="183" t="s">
        <v>59</v>
      </c>
      <c r="F242" s="183"/>
      <c r="G242" s="183"/>
      <c r="H242" s="183"/>
      <c r="I242" s="183"/>
      <c r="J242" s="183"/>
      <c r="K242" s="183"/>
      <c r="L242" s="183"/>
      <c r="M242" s="183"/>
      <c r="N242" s="183"/>
      <c r="O242" s="183"/>
      <c r="P242" s="183"/>
      <c r="Q242" s="183"/>
      <c r="R242" s="183"/>
      <c r="S242" s="183"/>
      <c r="T242" s="183"/>
      <c r="U242" s="181"/>
      <c r="V242" s="181"/>
      <c r="W242" s="181"/>
      <c r="X242" s="181"/>
      <c r="Y242" s="181"/>
      <c r="Z242" s="181"/>
      <c r="AA242" s="181"/>
      <c r="AB242" s="181"/>
      <c r="AC242" s="181"/>
      <c r="AD242" s="181"/>
      <c r="AE242" s="181"/>
      <c r="AF242" s="181"/>
      <c r="AG242" s="181"/>
      <c r="AH242" s="181"/>
      <c r="AI242" s="181"/>
      <c r="AJ242" s="181"/>
      <c r="AK242" s="181"/>
      <c r="AL242" s="181"/>
      <c r="AM242" s="181"/>
      <c r="AN242" s="181"/>
      <c r="AO242" s="181"/>
      <c r="AP242" s="181"/>
      <c r="AQ242" s="181"/>
      <c r="AR242" s="181"/>
      <c r="AS242" s="181"/>
      <c r="AT242" s="181"/>
      <c r="AU242" s="181"/>
      <c r="AV242" s="181"/>
      <c r="AW242" s="181"/>
      <c r="AX242" s="181"/>
      <c r="AY242" s="181"/>
      <c r="AZ242" s="181"/>
      <c r="BA242" s="181"/>
    </row>
    <row r="243" spans="1:53" ht="12.75">
      <c r="A243" s="184" t="s">
        <v>303</v>
      </c>
      <c r="B243" s="184" t="s">
        <v>824</v>
      </c>
      <c r="C243" s="184" t="s">
        <v>824</v>
      </c>
      <c r="D243" s="184" t="s">
        <v>824</v>
      </c>
      <c r="E243" s="183" t="s">
        <v>325</v>
      </c>
      <c r="F243" s="183"/>
      <c r="G243" s="183"/>
      <c r="H243" s="183"/>
      <c r="I243" s="183"/>
      <c r="J243" s="183"/>
      <c r="K243" s="183"/>
      <c r="L243" s="183"/>
      <c r="M243" s="183"/>
      <c r="N243" s="183"/>
      <c r="O243" s="183"/>
      <c r="P243" s="183"/>
      <c r="Q243" s="183"/>
      <c r="R243" s="183"/>
      <c r="S243" s="183"/>
      <c r="T243" s="183"/>
      <c r="U243" s="181"/>
      <c r="V243" s="181"/>
      <c r="W243" s="181"/>
      <c r="X243" s="181"/>
      <c r="Y243" s="181"/>
      <c r="Z243" s="181"/>
      <c r="AA243" s="181"/>
      <c r="AB243" s="181"/>
      <c r="AC243" s="181"/>
      <c r="AD243" s="18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1"/>
      <c r="AY243" s="181"/>
      <c r="AZ243" s="181"/>
      <c r="BA243" s="181"/>
    </row>
    <row r="244" spans="1:53" ht="12.75">
      <c r="A244" s="184" t="s">
        <v>304</v>
      </c>
      <c r="B244" s="184" t="s">
        <v>76</v>
      </c>
      <c r="C244" s="184" t="s">
        <v>76</v>
      </c>
      <c r="D244" s="184" t="s">
        <v>76</v>
      </c>
      <c r="E244" s="183" t="s">
        <v>62</v>
      </c>
      <c r="F244" s="183"/>
      <c r="G244" s="183"/>
      <c r="H244" s="183"/>
      <c r="I244" s="183"/>
      <c r="J244" s="183"/>
      <c r="K244" s="183"/>
      <c r="L244" s="183"/>
      <c r="M244" s="183"/>
      <c r="N244" s="183"/>
      <c r="O244" s="183"/>
      <c r="P244" s="183"/>
      <c r="Q244" s="183"/>
      <c r="R244" s="183"/>
      <c r="S244" s="183"/>
      <c r="T244" s="183"/>
      <c r="U244" s="181"/>
      <c r="V244" s="181"/>
      <c r="W244" s="181"/>
      <c r="X244" s="181"/>
      <c r="Y244" s="181"/>
      <c r="Z244" s="181"/>
      <c r="AA244" s="181"/>
      <c r="AB244" s="181"/>
      <c r="AC244" s="181"/>
      <c r="AD244" s="181"/>
      <c r="AE244" s="181"/>
      <c r="AF244" s="181"/>
      <c r="AG244" s="181"/>
      <c r="AH244" s="181"/>
      <c r="AI244" s="181"/>
      <c r="AJ244" s="181"/>
      <c r="AK244" s="181"/>
      <c r="AL244" s="181"/>
      <c r="AM244" s="181"/>
      <c r="AN244" s="181"/>
      <c r="AO244" s="181"/>
      <c r="AP244" s="181"/>
      <c r="AQ244" s="181"/>
      <c r="AR244" s="181"/>
      <c r="AS244" s="181"/>
      <c r="AT244" s="181"/>
      <c r="AU244" s="181"/>
      <c r="AV244" s="181"/>
      <c r="AW244" s="181"/>
      <c r="AX244" s="181"/>
      <c r="AY244" s="181"/>
      <c r="AZ244" s="181"/>
      <c r="BA244" s="181"/>
    </row>
    <row r="245" spans="1:53" ht="12.75">
      <c r="A245" s="184" t="s">
        <v>305</v>
      </c>
      <c r="B245" s="184" t="s">
        <v>820</v>
      </c>
      <c r="C245" s="184" t="s">
        <v>820</v>
      </c>
      <c r="D245" s="184" t="s">
        <v>820</v>
      </c>
      <c r="E245" s="183" t="s">
        <v>59</v>
      </c>
      <c r="F245" s="183"/>
      <c r="G245" s="183"/>
      <c r="H245" s="183"/>
      <c r="I245" s="183"/>
      <c r="J245" s="183"/>
      <c r="K245" s="183"/>
      <c r="L245" s="183"/>
      <c r="M245" s="183"/>
      <c r="N245" s="183"/>
      <c r="O245" s="183"/>
      <c r="P245" s="183"/>
      <c r="Q245" s="183"/>
      <c r="R245" s="183"/>
      <c r="S245" s="183"/>
      <c r="T245" s="183"/>
      <c r="U245" s="181"/>
      <c r="V245" s="181"/>
      <c r="W245" s="181"/>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181"/>
    </row>
    <row r="246" spans="1:53" ht="12.75">
      <c r="A246" s="184" t="s">
        <v>306</v>
      </c>
      <c r="B246" s="184" t="s">
        <v>820</v>
      </c>
      <c r="C246" s="184" t="s">
        <v>820</v>
      </c>
      <c r="D246" s="184" t="s">
        <v>820</v>
      </c>
      <c r="E246" s="183" t="s">
        <v>59</v>
      </c>
      <c r="F246" s="183"/>
      <c r="G246" s="183"/>
      <c r="H246" s="183"/>
      <c r="I246" s="183"/>
      <c r="J246" s="183"/>
      <c r="K246" s="183"/>
      <c r="L246" s="183"/>
      <c r="M246" s="183"/>
      <c r="N246" s="183"/>
      <c r="O246" s="183"/>
      <c r="P246" s="183"/>
      <c r="Q246" s="183"/>
      <c r="R246" s="183"/>
      <c r="S246" s="183"/>
      <c r="T246" s="183"/>
      <c r="U246" s="181"/>
      <c r="V246" s="181"/>
      <c r="W246" s="181"/>
      <c r="X246" s="181"/>
      <c r="Y246" s="181"/>
      <c r="Z246" s="181"/>
      <c r="AA246" s="181"/>
      <c r="AB246" s="181"/>
      <c r="AC246" s="181"/>
      <c r="AD246" s="181"/>
      <c r="AE246" s="181"/>
      <c r="AF246" s="181"/>
      <c r="AG246" s="181"/>
      <c r="AH246" s="181"/>
      <c r="AI246" s="181"/>
      <c r="AJ246" s="181"/>
      <c r="AK246" s="181"/>
      <c r="AL246" s="181"/>
      <c r="AM246" s="181"/>
      <c r="AN246" s="181"/>
      <c r="AO246" s="181"/>
      <c r="AP246" s="181"/>
      <c r="AQ246" s="181"/>
      <c r="AR246" s="181"/>
      <c r="AS246" s="181"/>
      <c r="AT246" s="181"/>
      <c r="AU246" s="181"/>
      <c r="AV246" s="181"/>
      <c r="AW246" s="181"/>
      <c r="AX246" s="181"/>
      <c r="AY246" s="181"/>
      <c r="AZ246" s="181"/>
      <c r="BA246" s="181"/>
    </row>
    <row r="247" spans="1:53" ht="12.75">
      <c r="A247" s="184" t="s">
        <v>307</v>
      </c>
      <c r="B247" s="184" t="s">
        <v>61</v>
      </c>
      <c r="C247" s="184" t="s">
        <v>61</v>
      </c>
      <c r="D247" s="184" t="s">
        <v>61</v>
      </c>
      <c r="E247" s="183" t="s">
        <v>62</v>
      </c>
      <c r="F247" s="183"/>
      <c r="G247" s="183"/>
      <c r="H247" s="183"/>
      <c r="I247" s="183"/>
      <c r="J247" s="183"/>
      <c r="K247" s="183"/>
      <c r="L247" s="183"/>
      <c r="M247" s="183"/>
      <c r="N247" s="183"/>
      <c r="O247" s="183"/>
      <c r="P247" s="183"/>
      <c r="Q247" s="183"/>
      <c r="R247" s="183"/>
      <c r="S247" s="183"/>
      <c r="T247" s="183"/>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1"/>
      <c r="AY247" s="181"/>
      <c r="AZ247" s="181"/>
      <c r="BA247" s="181"/>
    </row>
    <row r="248" spans="1:53" ht="12.75">
      <c r="A248" s="184" t="s">
        <v>308</v>
      </c>
      <c r="B248" s="184" t="s">
        <v>61</v>
      </c>
      <c r="C248" s="184" t="s">
        <v>61</v>
      </c>
      <c r="D248" s="184" t="s">
        <v>61</v>
      </c>
      <c r="E248" s="183" t="s">
        <v>62</v>
      </c>
      <c r="F248" s="183"/>
      <c r="G248" s="183"/>
      <c r="H248" s="183"/>
      <c r="I248" s="183"/>
      <c r="J248" s="183"/>
      <c r="K248" s="183"/>
      <c r="L248" s="183"/>
      <c r="M248" s="183"/>
      <c r="N248" s="183"/>
      <c r="O248" s="183"/>
      <c r="P248" s="183"/>
      <c r="Q248" s="183"/>
      <c r="R248" s="183"/>
      <c r="S248" s="183"/>
      <c r="T248" s="183"/>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1"/>
      <c r="AY248" s="181"/>
      <c r="AZ248" s="181"/>
      <c r="BA248" s="181"/>
    </row>
    <row r="249" spans="1:53" ht="12.75">
      <c r="A249" s="184" t="s">
        <v>309</v>
      </c>
      <c r="B249" s="184" t="s">
        <v>820</v>
      </c>
      <c r="C249" s="184" t="s">
        <v>820</v>
      </c>
      <c r="D249" s="184" t="s">
        <v>820</v>
      </c>
      <c r="E249" s="183" t="s">
        <v>59</v>
      </c>
      <c r="F249" s="183"/>
      <c r="G249" s="183"/>
      <c r="H249" s="183"/>
      <c r="I249" s="183"/>
      <c r="J249" s="183"/>
      <c r="K249" s="183"/>
      <c r="L249" s="183"/>
      <c r="M249" s="183"/>
      <c r="N249" s="183"/>
      <c r="O249" s="183"/>
      <c r="P249" s="183"/>
      <c r="Q249" s="183"/>
      <c r="R249" s="183"/>
      <c r="S249" s="183"/>
      <c r="T249" s="183"/>
      <c r="U249" s="181"/>
      <c r="V249" s="181"/>
      <c r="W249" s="181"/>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1"/>
      <c r="AU249" s="181"/>
      <c r="AV249" s="181"/>
      <c r="AW249" s="181"/>
      <c r="AX249" s="181"/>
      <c r="AY249" s="181"/>
      <c r="AZ249" s="181"/>
      <c r="BA249" s="181"/>
    </row>
    <row r="250" spans="1:53" ht="12.75">
      <c r="A250" s="184" t="s">
        <v>310</v>
      </c>
      <c r="B250" s="184" t="s">
        <v>820</v>
      </c>
      <c r="C250" s="184" t="s">
        <v>820</v>
      </c>
      <c r="D250" s="184" t="s">
        <v>820</v>
      </c>
      <c r="E250" s="183" t="s">
        <v>59</v>
      </c>
      <c r="F250" s="183"/>
      <c r="G250" s="183"/>
      <c r="H250" s="183"/>
      <c r="I250" s="183"/>
      <c r="J250" s="183"/>
      <c r="K250" s="183"/>
      <c r="L250" s="183"/>
      <c r="M250" s="183"/>
      <c r="N250" s="183"/>
      <c r="O250" s="183"/>
      <c r="P250" s="183"/>
      <c r="Q250" s="183"/>
      <c r="R250" s="183"/>
      <c r="S250" s="183"/>
      <c r="T250" s="183"/>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1"/>
      <c r="AY250" s="181"/>
      <c r="AZ250" s="181"/>
      <c r="BA250" s="181"/>
    </row>
    <row r="251" spans="1:53" ht="12.75">
      <c r="A251" s="184" t="s">
        <v>311</v>
      </c>
      <c r="B251" s="184" t="s">
        <v>61</v>
      </c>
      <c r="C251" s="184" t="s">
        <v>61</v>
      </c>
      <c r="D251" s="184" t="s">
        <v>61</v>
      </c>
      <c r="E251" s="183" t="s">
        <v>62</v>
      </c>
      <c r="F251" s="183"/>
      <c r="G251" s="183"/>
      <c r="H251" s="183"/>
      <c r="I251" s="183"/>
      <c r="J251" s="183"/>
      <c r="K251" s="183"/>
      <c r="L251" s="183"/>
      <c r="M251" s="183"/>
      <c r="N251" s="183"/>
      <c r="O251" s="183"/>
      <c r="P251" s="183"/>
      <c r="Q251" s="183"/>
      <c r="R251" s="183"/>
      <c r="S251" s="183"/>
      <c r="T251" s="183"/>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1"/>
      <c r="AY251" s="181"/>
      <c r="AZ251" s="181"/>
      <c r="BA251" s="181"/>
    </row>
    <row r="252" spans="1:53" ht="12.75">
      <c r="A252" s="184" t="s">
        <v>312</v>
      </c>
      <c r="B252" s="184" t="s">
        <v>820</v>
      </c>
      <c r="C252" s="184" t="s">
        <v>820</v>
      </c>
      <c r="D252" s="184" t="s">
        <v>820</v>
      </c>
      <c r="E252" s="183" t="s">
        <v>59</v>
      </c>
      <c r="F252" s="183"/>
      <c r="G252" s="183"/>
      <c r="H252" s="183"/>
      <c r="I252" s="183"/>
      <c r="J252" s="183"/>
      <c r="K252" s="183"/>
      <c r="L252" s="183"/>
      <c r="M252" s="183"/>
      <c r="N252" s="183"/>
      <c r="O252" s="183"/>
      <c r="P252" s="183"/>
      <c r="Q252" s="183"/>
      <c r="R252" s="183"/>
      <c r="S252" s="183"/>
      <c r="T252" s="183"/>
      <c r="U252" s="181"/>
      <c r="V252" s="181"/>
      <c r="W252" s="181"/>
      <c r="X252" s="181"/>
      <c r="Y252" s="181"/>
      <c r="Z252" s="181"/>
      <c r="AA252" s="181"/>
      <c r="AB252" s="181"/>
      <c r="AC252" s="181"/>
      <c r="AD252" s="181"/>
      <c r="AE252" s="181"/>
      <c r="AF252" s="181"/>
      <c r="AG252" s="181"/>
      <c r="AH252" s="181"/>
      <c r="AI252" s="181"/>
      <c r="AJ252" s="181"/>
      <c r="AK252" s="181"/>
      <c r="AL252" s="181"/>
      <c r="AM252" s="181"/>
      <c r="AN252" s="181"/>
      <c r="AO252" s="181"/>
      <c r="AP252" s="181"/>
      <c r="AQ252" s="181"/>
      <c r="AR252" s="181"/>
      <c r="AS252" s="181"/>
      <c r="AT252" s="181"/>
      <c r="AU252" s="181"/>
      <c r="AV252" s="181"/>
      <c r="AW252" s="181"/>
      <c r="AX252" s="181"/>
      <c r="AY252" s="181"/>
      <c r="AZ252" s="181"/>
      <c r="BA252" s="181"/>
    </row>
    <row r="253" spans="1:53" ht="12.75">
      <c r="A253" s="184" t="s">
        <v>313</v>
      </c>
      <c r="B253" s="184" t="s">
        <v>76</v>
      </c>
      <c r="C253" s="184" t="s">
        <v>76</v>
      </c>
      <c r="D253" s="184" t="s">
        <v>76</v>
      </c>
      <c r="E253" s="183" t="s">
        <v>62</v>
      </c>
      <c r="F253" s="183"/>
      <c r="G253" s="183"/>
      <c r="H253" s="183"/>
      <c r="I253" s="183"/>
      <c r="J253" s="183"/>
      <c r="K253" s="183"/>
      <c r="L253" s="183"/>
      <c r="M253" s="183"/>
      <c r="N253" s="183"/>
      <c r="O253" s="183"/>
      <c r="P253" s="183"/>
      <c r="Q253" s="183"/>
      <c r="R253" s="183"/>
      <c r="S253" s="183"/>
      <c r="T253" s="183"/>
      <c r="U253" s="181"/>
      <c r="V253" s="181"/>
      <c r="W253" s="181"/>
      <c r="X253" s="181"/>
      <c r="Y253" s="181"/>
      <c r="Z253" s="181"/>
      <c r="AA253" s="181"/>
      <c r="AB253" s="181"/>
      <c r="AC253" s="181"/>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1"/>
      <c r="AY253" s="181"/>
      <c r="AZ253" s="181"/>
      <c r="BA253" s="181"/>
    </row>
    <row r="254" spans="1:53" ht="12.75">
      <c r="A254" s="184" t="s">
        <v>314</v>
      </c>
      <c r="B254" s="184" t="s">
        <v>820</v>
      </c>
      <c r="C254" s="184" t="s">
        <v>820</v>
      </c>
      <c r="D254" s="184" t="s">
        <v>820</v>
      </c>
      <c r="E254" s="183" t="s">
        <v>59</v>
      </c>
      <c r="F254" s="183"/>
      <c r="G254" s="183"/>
      <c r="H254" s="183"/>
      <c r="I254" s="183"/>
      <c r="J254" s="183"/>
      <c r="K254" s="183"/>
      <c r="L254" s="183"/>
      <c r="M254" s="183"/>
      <c r="N254" s="183"/>
      <c r="O254" s="183"/>
      <c r="P254" s="183"/>
      <c r="Q254" s="183"/>
      <c r="R254" s="183"/>
      <c r="S254" s="183"/>
      <c r="T254" s="183"/>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c r="AT254" s="181"/>
      <c r="AU254" s="181"/>
      <c r="AV254" s="181"/>
      <c r="AW254" s="181"/>
      <c r="AX254" s="181"/>
      <c r="AY254" s="181"/>
      <c r="AZ254" s="181"/>
      <c r="BA254" s="181"/>
    </row>
    <row r="255" spans="1:53" ht="12.75">
      <c r="A255" s="184" t="s">
        <v>315</v>
      </c>
      <c r="B255" s="184" t="s">
        <v>820</v>
      </c>
      <c r="C255" s="184" t="s">
        <v>820</v>
      </c>
      <c r="D255" s="184" t="s">
        <v>820</v>
      </c>
      <c r="E255" s="183" t="s">
        <v>59</v>
      </c>
      <c r="F255" s="183"/>
      <c r="G255" s="183"/>
      <c r="H255" s="183"/>
      <c r="I255" s="183"/>
      <c r="J255" s="183"/>
      <c r="K255" s="183"/>
      <c r="L255" s="183"/>
      <c r="M255" s="183"/>
      <c r="N255" s="183"/>
      <c r="O255" s="183"/>
      <c r="P255" s="183"/>
      <c r="Q255" s="183"/>
      <c r="R255" s="183"/>
      <c r="S255" s="183"/>
      <c r="T255" s="183"/>
      <c r="U255" s="181"/>
      <c r="V255" s="181"/>
      <c r="W255" s="181"/>
      <c r="X255" s="181"/>
      <c r="Y255" s="181"/>
      <c r="Z255" s="181"/>
      <c r="AA255" s="181"/>
      <c r="AB255" s="181"/>
      <c r="AC255" s="181"/>
      <c r="AD255" s="181"/>
      <c r="AE255" s="181"/>
      <c r="AF255" s="181"/>
      <c r="AG255" s="181"/>
      <c r="AH255" s="181"/>
      <c r="AI255" s="181"/>
      <c r="AJ255" s="181"/>
      <c r="AK255" s="181"/>
      <c r="AL255" s="181"/>
      <c r="AM255" s="181"/>
      <c r="AN255" s="181"/>
      <c r="AO255" s="181"/>
      <c r="AP255" s="181"/>
      <c r="AQ255" s="181"/>
      <c r="AR255" s="181"/>
      <c r="AS255" s="181"/>
      <c r="AT255" s="181"/>
      <c r="AU255" s="181"/>
      <c r="AV255" s="181"/>
      <c r="AW255" s="181"/>
      <c r="AX255" s="181"/>
      <c r="AY255" s="181"/>
      <c r="AZ255" s="181"/>
      <c r="BA255" s="181"/>
    </row>
    <row r="256" spans="1:53" ht="12.75">
      <c r="A256" s="184" t="s">
        <v>316</v>
      </c>
      <c r="B256" s="184" t="s">
        <v>820</v>
      </c>
      <c r="C256" s="184" t="s">
        <v>820</v>
      </c>
      <c r="D256" s="184" t="s">
        <v>820</v>
      </c>
      <c r="E256" s="183" t="s">
        <v>59</v>
      </c>
      <c r="F256" s="183"/>
      <c r="G256" s="183"/>
      <c r="H256" s="183"/>
      <c r="I256" s="183"/>
      <c r="J256" s="183"/>
      <c r="K256" s="183"/>
      <c r="L256" s="183"/>
      <c r="M256" s="183"/>
      <c r="N256" s="183"/>
      <c r="O256" s="183"/>
      <c r="P256" s="183"/>
      <c r="Q256" s="183"/>
      <c r="R256" s="183"/>
      <c r="S256" s="183"/>
      <c r="T256" s="183"/>
      <c r="U256" s="181"/>
      <c r="V256" s="181"/>
      <c r="W256" s="181"/>
      <c r="X256" s="181"/>
      <c r="Y256" s="181"/>
      <c r="Z256" s="181"/>
      <c r="AA256" s="181"/>
      <c r="AB256" s="181"/>
      <c r="AC256" s="181"/>
      <c r="AD256" s="181"/>
      <c r="AE256" s="181"/>
      <c r="AF256" s="181"/>
      <c r="AG256" s="181"/>
      <c r="AH256" s="181"/>
      <c r="AI256" s="181"/>
      <c r="AJ256" s="181"/>
      <c r="AK256" s="181"/>
      <c r="AL256" s="181"/>
      <c r="AM256" s="181"/>
      <c r="AN256" s="181"/>
      <c r="AO256" s="181"/>
      <c r="AP256" s="181"/>
      <c r="AQ256" s="181"/>
      <c r="AR256" s="181"/>
      <c r="AS256" s="181"/>
      <c r="AT256" s="181"/>
      <c r="AU256" s="181"/>
      <c r="AV256" s="181"/>
      <c r="AW256" s="181"/>
      <c r="AX256" s="181"/>
      <c r="AY256" s="181"/>
      <c r="AZ256" s="181"/>
      <c r="BA256" s="181"/>
    </row>
    <row r="257" spans="1:53" ht="12.75">
      <c r="A257" s="185"/>
      <c r="B257" s="183"/>
      <c r="C257" s="183"/>
      <c r="D257" s="183"/>
      <c r="E257" s="183"/>
      <c r="F257" s="183"/>
      <c r="G257" s="183"/>
      <c r="H257" s="183"/>
      <c r="I257" s="183"/>
      <c r="J257" s="183"/>
      <c r="K257" s="183"/>
      <c r="L257" s="183"/>
      <c r="M257" s="183"/>
      <c r="N257" s="183"/>
      <c r="O257" s="183"/>
      <c r="P257" s="183"/>
      <c r="Q257" s="183"/>
      <c r="R257" s="183"/>
      <c r="S257" s="183"/>
      <c r="T257" s="183"/>
      <c r="U257" s="181"/>
      <c r="V257" s="181"/>
      <c r="W257" s="181"/>
      <c r="X257" s="181"/>
      <c r="Y257" s="181"/>
      <c r="Z257" s="181"/>
      <c r="AA257" s="181"/>
      <c r="AB257" s="181"/>
      <c r="AC257" s="181"/>
      <c r="AD257" s="181"/>
      <c r="AE257" s="181"/>
      <c r="AF257" s="181"/>
      <c r="AG257" s="181"/>
      <c r="AH257" s="181"/>
      <c r="AI257" s="181"/>
      <c r="AJ257" s="181"/>
      <c r="AK257" s="181"/>
      <c r="AL257" s="181"/>
      <c r="AM257" s="181"/>
      <c r="AN257" s="181"/>
      <c r="AO257" s="181"/>
      <c r="AP257" s="181"/>
      <c r="AQ257" s="181"/>
      <c r="AR257" s="181"/>
      <c r="AS257" s="181"/>
      <c r="AT257" s="181"/>
      <c r="AU257" s="181"/>
      <c r="AV257" s="181"/>
      <c r="AW257" s="181"/>
      <c r="AX257" s="181"/>
      <c r="AY257" s="181"/>
      <c r="AZ257" s="181"/>
      <c r="BA257" s="181"/>
    </row>
    <row r="258" spans="1:53" ht="12.75">
      <c r="A258" s="18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181"/>
      <c r="AL258" s="181"/>
      <c r="AM258" s="181"/>
      <c r="AN258" s="181"/>
      <c r="AO258" s="181"/>
      <c r="AP258" s="181"/>
      <c r="AQ258" s="181"/>
      <c r="AR258" s="181"/>
      <c r="AS258" s="181"/>
      <c r="AT258" s="181"/>
      <c r="AU258" s="181"/>
      <c r="AV258" s="181"/>
      <c r="AW258" s="181"/>
      <c r="AX258" s="181"/>
      <c r="AY258" s="181"/>
      <c r="AZ258" s="181"/>
      <c r="BA258" s="181"/>
    </row>
    <row r="259" spans="1:53" ht="12.75">
      <c r="A259" s="18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s="181"/>
      <c r="AL259" s="181"/>
      <c r="AM259" s="181"/>
      <c r="AN259" s="181"/>
      <c r="AO259" s="181"/>
      <c r="AP259" s="181"/>
      <c r="AQ259" s="181"/>
      <c r="AR259" s="181"/>
      <c r="AS259" s="181"/>
      <c r="AT259" s="181"/>
      <c r="AU259" s="181"/>
      <c r="AV259" s="181"/>
      <c r="AW259" s="181"/>
      <c r="AX259" s="181"/>
      <c r="AY259" s="181"/>
      <c r="AZ259" s="181"/>
      <c r="BA259" s="181"/>
    </row>
    <row r="260" spans="1:53" ht="12.75">
      <c r="A260" s="18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81"/>
      <c r="AK260" s="181"/>
      <c r="AL260" s="181"/>
      <c r="AM260" s="181"/>
      <c r="AN260" s="181"/>
      <c r="AO260" s="181"/>
      <c r="AP260" s="181"/>
      <c r="AQ260" s="181"/>
      <c r="AR260" s="181"/>
      <c r="AS260" s="181"/>
      <c r="AT260" s="181"/>
      <c r="AU260" s="181"/>
      <c r="AV260" s="181"/>
      <c r="AW260" s="181"/>
      <c r="AX260" s="181"/>
      <c r="AY260" s="181"/>
      <c r="AZ260" s="181"/>
      <c r="BA260" s="181"/>
    </row>
    <row r="261" spans="1:53" ht="12.75">
      <c r="A261" s="18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c r="AT261" s="181"/>
      <c r="AU261" s="181"/>
      <c r="AV261" s="181"/>
      <c r="AW261" s="181"/>
      <c r="AX261" s="181"/>
      <c r="AY261" s="181"/>
      <c r="AZ261" s="181"/>
      <c r="BA261" s="181"/>
    </row>
    <row r="262" spans="1:53" ht="12.75">
      <c r="A262" s="18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row>
    <row r="263" spans="1:53" ht="12.75">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181"/>
      <c r="AL263" s="181"/>
      <c r="AM263" s="181"/>
      <c r="AN263" s="181"/>
      <c r="AO263" s="181"/>
      <c r="AP263" s="181"/>
      <c r="AQ263" s="181"/>
      <c r="AR263" s="181"/>
      <c r="AS263" s="181"/>
      <c r="AT263" s="181"/>
      <c r="AU263" s="181"/>
      <c r="AV263" s="181"/>
      <c r="AW263" s="181"/>
      <c r="AX263" s="181"/>
      <c r="AY263" s="181"/>
      <c r="AZ263" s="181"/>
      <c r="BA263" s="181"/>
    </row>
    <row r="264" spans="1:53" ht="12.75">
      <c r="A264" s="18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1"/>
      <c r="AC264" s="181"/>
      <c r="AD264" s="181"/>
      <c r="AE264" s="181"/>
      <c r="AF264" s="181"/>
      <c r="AG264" s="181"/>
      <c r="AH264" s="181"/>
      <c r="AI264" s="181"/>
      <c r="AJ264" s="181"/>
      <c r="AK264" s="181"/>
      <c r="AL264" s="181"/>
      <c r="AM264" s="181"/>
      <c r="AN264" s="181"/>
      <c r="AO264" s="181"/>
      <c r="AP264" s="181"/>
      <c r="AQ264" s="181"/>
      <c r="AR264" s="181"/>
      <c r="AS264" s="181"/>
      <c r="AT264" s="181"/>
      <c r="AU264" s="181"/>
      <c r="AV264" s="181"/>
      <c r="AW264" s="181"/>
      <c r="AX264" s="181"/>
      <c r="AY264" s="181"/>
      <c r="AZ264" s="181"/>
      <c r="BA264" s="181"/>
    </row>
    <row r="265" spans="1:53" ht="12.75">
      <c r="A265" s="18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s="181"/>
      <c r="AL265" s="181"/>
      <c r="AM265" s="181"/>
      <c r="AN265" s="181"/>
      <c r="AO265" s="181"/>
      <c r="AP265" s="181"/>
      <c r="AQ265" s="181"/>
      <c r="AR265" s="181"/>
      <c r="AS265" s="181"/>
      <c r="AT265" s="181"/>
      <c r="AU265" s="181"/>
      <c r="AV265" s="181"/>
      <c r="AW265" s="181"/>
      <c r="AX265" s="181"/>
      <c r="AY265" s="181"/>
      <c r="AZ265" s="181"/>
      <c r="BA265" s="181"/>
    </row>
    <row r="266" spans="1:53" ht="12.75">
      <c r="A266" s="18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c r="AK266" s="181"/>
      <c r="AL266" s="181"/>
      <c r="AM266" s="181"/>
      <c r="AN266" s="181"/>
      <c r="AO266" s="181"/>
      <c r="AP266" s="181"/>
      <c r="AQ266" s="181"/>
      <c r="AR266" s="181"/>
      <c r="AS266" s="181"/>
      <c r="AT266" s="181"/>
      <c r="AU266" s="181"/>
      <c r="AV266" s="181"/>
      <c r="AW266" s="181"/>
      <c r="AX266" s="181"/>
      <c r="AY266" s="181"/>
      <c r="AZ266" s="181"/>
      <c r="BA266" s="181"/>
    </row>
    <row r="267" spans="1:53" ht="12.75">
      <c r="A267" s="18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c r="AB267" s="181"/>
      <c r="AC267" s="181"/>
      <c r="AD267" s="181"/>
      <c r="AE267" s="181"/>
      <c r="AF267" s="181"/>
      <c r="AG267" s="181"/>
      <c r="AH267" s="181"/>
      <c r="AI267" s="181"/>
      <c r="AJ267" s="181"/>
      <c r="AK267" s="181"/>
      <c r="AL267" s="181"/>
      <c r="AM267" s="181"/>
      <c r="AN267" s="181"/>
      <c r="AO267" s="181"/>
      <c r="AP267" s="181"/>
      <c r="AQ267" s="181"/>
      <c r="AR267" s="181"/>
      <c r="AS267" s="181"/>
      <c r="AT267" s="181"/>
      <c r="AU267" s="181"/>
      <c r="AV267" s="181"/>
      <c r="AW267" s="181"/>
      <c r="AX267" s="181"/>
      <c r="AY267" s="181"/>
      <c r="AZ267" s="181"/>
      <c r="BA267" s="181"/>
    </row>
    <row r="268" spans="1:53" ht="12.75">
      <c r="A268" s="18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c r="AB268" s="181"/>
      <c r="AC268" s="181"/>
      <c r="AD268" s="181"/>
      <c r="AE268" s="181"/>
      <c r="AF268" s="181"/>
      <c r="AG268" s="181"/>
      <c r="AH268" s="181"/>
      <c r="AI268" s="181"/>
      <c r="AJ268" s="181"/>
      <c r="AK268" s="181"/>
      <c r="AL268" s="181"/>
      <c r="AM268" s="181"/>
      <c r="AN268" s="181"/>
      <c r="AO268" s="181"/>
      <c r="AP268" s="181"/>
      <c r="AQ268" s="181"/>
      <c r="AR268" s="181"/>
      <c r="AS268" s="181"/>
      <c r="AT268" s="181"/>
      <c r="AU268" s="181"/>
      <c r="AV268" s="181"/>
      <c r="AW268" s="181"/>
      <c r="AX268" s="181"/>
      <c r="AY268" s="181"/>
      <c r="AZ268" s="181"/>
      <c r="BA268" s="181"/>
    </row>
    <row r="269" spans="1:53" ht="12.75">
      <c r="A269" s="18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c r="AB269" s="181"/>
      <c r="AC269" s="181"/>
      <c r="AD269" s="181"/>
      <c r="AE269" s="181"/>
      <c r="AF269" s="181"/>
      <c r="AG269" s="181"/>
      <c r="AH269" s="181"/>
      <c r="AI269" s="181"/>
      <c r="AJ269" s="181"/>
      <c r="AK269" s="181"/>
      <c r="AL269" s="181"/>
      <c r="AM269" s="181"/>
      <c r="AN269" s="181"/>
      <c r="AO269" s="181"/>
      <c r="AP269" s="181"/>
      <c r="AQ269" s="181"/>
      <c r="AR269" s="181"/>
      <c r="AS269" s="181"/>
      <c r="AT269" s="181"/>
      <c r="AU269" s="181"/>
      <c r="AV269" s="181"/>
      <c r="AW269" s="181"/>
      <c r="AX269" s="181"/>
      <c r="AY269" s="181"/>
      <c r="AZ269" s="181"/>
      <c r="BA269" s="181"/>
    </row>
    <row r="270" spans="1:53" ht="12.75">
      <c r="A270" s="18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c r="AG270" s="181"/>
      <c r="AH270" s="181"/>
      <c r="AI270" s="181"/>
      <c r="AJ270" s="181"/>
      <c r="AK270" s="181"/>
      <c r="AL270" s="181"/>
      <c r="AM270" s="181"/>
      <c r="AN270" s="181"/>
      <c r="AO270" s="181"/>
      <c r="AP270" s="181"/>
      <c r="AQ270" s="181"/>
      <c r="AR270" s="181"/>
      <c r="AS270" s="181"/>
      <c r="AT270" s="181"/>
      <c r="AU270" s="181"/>
      <c r="AV270" s="181"/>
      <c r="AW270" s="181"/>
      <c r="AX270" s="181"/>
      <c r="AY270" s="181"/>
      <c r="AZ270" s="181"/>
      <c r="BA270" s="181"/>
    </row>
    <row r="271" spans="1:53" ht="12.75">
      <c r="A271" s="18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181"/>
      <c r="AD271" s="181"/>
      <c r="AE271" s="181"/>
      <c r="AF271" s="181"/>
      <c r="AG271" s="181"/>
      <c r="AH271" s="181"/>
      <c r="AI271" s="181"/>
      <c r="AJ271" s="181"/>
      <c r="AK271" s="181"/>
      <c r="AL271" s="181"/>
      <c r="AM271" s="181"/>
      <c r="AN271" s="181"/>
      <c r="AO271" s="181"/>
      <c r="AP271" s="181"/>
      <c r="AQ271" s="181"/>
      <c r="AR271" s="181"/>
      <c r="AS271" s="181"/>
      <c r="AT271" s="181"/>
      <c r="AU271" s="181"/>
      <c r="AV271" s="181"/>
      <c r="AW271" s="181"/>
      <c r="AX271" s="181"/>
      <c r="AY271" s="181"/>
      <c r="AZ271" s="181"/>
      <c r="BA271" s="181"/>
    </row>
    <row r="272" spans="1:53" ht="12.75">
      <c r="A272" s="18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c r="AB272" s="181"/>
      <c r="AC272" s="181"/>
      <c r="AD272" s="181"/>
      <c r="AE272" s="181"/>
      <c r="AF272" s="181"/>
      <c r="AG272" s="181"/>
      <c r="AH272" s="181"/>
      <c r="AI272" s="181"/>
      <c r="AJ272" s="181"/>
      <c r="AK272" s="181"/>
      <c r="AL272" s="181"/>
      <c r="AM272" s="181"/>
      <c r="AN272" s="181"/>
      <c r="AO272" s="181"/>
      <c r="AP272" s="181"/>
      <c r="AQ272" s="181"/>
      <c r="AR272" s="181"/>
      <c r="AS272" s="181"/>
      <c r="AT272" s="181"/>
      <c r="AU272" s="181"/>
      <c r="AV272" s="181"/>
      <c r="AW272" s="181"/>
      <c r="AX272" s="181"/>
      <c r="AY272" s="181"/>
      <c r="AZ272" s="181"/>
      <c r="BA272" s="181"/>
    </row>
    <row r="273" spans="1:53" ht="12.75">
      <c r="A273" s="18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s="181"/>
      <c r="AL273" s="181"/>
      <c r="AM273" s="181"/>
      <c r="AN273" s="181"/>
      <c r="AO273" s="181"/>
      <c r="AP273" s="181"/>
      <c r="AQ273" s="181"/>
      <c r="AR273" s="181"/>
      <c r="AS273" s="181"/>
      <c r="AT273" s="181"/>
      <c r="AU273" s="181"/>
      <c r="AV273" s="181"/>
      <c r="AW273" s="181"/>
      <c r="AX273" s="181"/>
      <c r="AY273" s="181"/>
      <c r="AZ273" s="181"/>
      <c r="BA273" s="181"/>
    </row>
    <row r="274" spans="1:53" ht="12.75">
      <c r="A274" s="18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c r="AG274" s="181"/>
      <c r="AH274" s="181"/>
      <c r="AI274" s="181"/>
      <c r="AJ274" s="181"/>
      <c r="AK274" s="181"/>
      <c r="AL274" s="181"/>
      <c r="AM274" s="181"/>
      <c r="AN274" s="181"/>
      <c r="AO274" s="181"/>
      <c r="AP274" s="181"/>
      <c r="AQ274" s="181"/>
      <c r="AR274" s="181"/>
      <c r="AS274" s="181"/>
      <c r="AT274" s="181"/>
      <c r="AU274" s="181"/>
      <c r="AV274" s="181"/>
      <c r="AW274" s="181"/>
      <c r="AX274" s="181"/>
      <c r="AY274" s="181"/>
      <c r="AZ274" s="181"/>
      <c r="BA274" s="181"/>
    </row>
    <row r="275" spans="1:53" ht="12.75">
      <c r="A275" s="18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1"/>
      <c r="AC275" s="181"/>
      <c r="AD275" s="18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1"/>
      <c r="AY275" s="181"/>
      <c r="AZ275" s="181"/>
      <c r="BA275" s="181"/>
    </row>
    <row r="276" spans="1:53" ht="12.75">
      <c r="A276" s="18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81"/>
      <c r="AH276" s="181"/>
      <c r="AI276" s="181"/>
      <c r="AJ276" s="181"/>
      <c r="AK276" s="181"/>
      <c r="AL276" s="181"/>
      <c r="AM276" s="181"/>
      <c r="AN276" s="181"/>
      <c r="AO276" s="181"/>
      <c r="AP276" s="181"/>
      <c r="AQ276" s="181"/>
      <c r="AR276" s="181"/>
      <c r="AS276" s="181"/>
      <c r="AT276" s="181"/>
      <c r="AU276" s="181"/>
      <c r="AV276" s="181"/>
      <c r="AW276" s="181"/>
      <c r="AX276" s="181"/>
      <c r="AY276" s="181"/>
      <c r="AZ276" s="181"/>
      <c r="BA276" s="181"/>
    </row>
    <row r="277" spans="1:53" ht="12.75">
      <c r="A277" s="18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c r="AB277" s="181"/>
      <c r="AC277" s="181"/>
      <c r="AD277" s="181"/>
      <c r="AE277" s="181"/>
      <c r="AF277" s="181"/>
      <c r="AG277" s="181"/>
      <c r="AH277" s="181"/>
      <c r="AI277" s="181"/>
      <c r="AJ277" s="181"/>
      <c r="AK277" s="181"/>
      <c r="AL277" s="181"/>
      <c r="AM277" s="181"/>
      <c r="AN277" s="181"/>
      <c r="AO277" s="181"/>
      <c r="AP277" s="181"/>
      <c r="AQ277" s="181"/>
      <c r="AR277" s="181"/>
      <c r="AS277" s="181"/>
      <c r="AT277" s="181"/>
      <c r="AU277" s="181"/>
      <c r="AV277" s="181"/>
      <c r="AW277" s="181"/>
      <c r="AX277" s="181"/>
      <c r="AY277" s="181"/>
      <c r="AZ277" s="181"/>
      <c r="BA277" s="181"/>
    </row>
    <row r="278" spans="1:53" ht="12.75">
      <c r="A278" s="18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c r="AB278" s="181"/>
      <c r="AC278" s="181"/>
      <c r="AD278" s="181"/>
      <c r="AE278" s="181"/>
      <c r="AF278" s="181"/>
      <c r="AG278" s="181"/>
      <c r="AH278" s="181"/>
      <c r="AI278" s="181"/>
      <c r="AJ278" s="181"/>
      <c r="AK278" s="181"/>
      <c r="AL278" s="181"/>
      <c r="AM278" s="181"/>
      <c r="AN278" s="181"/>
      <c r="AO278" s="181"/>
      <c r="AP278" s="181"/>
      <c r="AQ278" s="181"/>
      <c r="AR278" s="181"/>
      <c r="AS278" s="181"/>
      <c r="AT278" s="181"/>
      <c r="AU278" s="181"/>
      <c r="AV278" s="181"/>
      <c r="AW278" s="181"/>
      <c r="AX278" s="181"/>
      <c r="AY278" s="181"/>
      <c r="AZ278" s="181"/>
      <c r="BA278" s="181"/>
    </row>
    <row r="279" spans="1:53" ht="12.75">
      <c r="A279" s="18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c r="AG279" s="181"/>
      <c r="AH279" s="181"/>
      <c r="AI279" s="181"/>
      <c r="AJ279" s="181"/>
      <c r="AK279" s="181"/>
      <c r="AL279" s="181"/>
      <c r="AM279" s="181"/>
      <c r="AN279" s="181"/>
      <c r="AO279" s="181"/>
      <c r="AP279" s="181"/>
      <c r="AQ279" s="181"/>
      <c r="AR279" s="181"/>
      <c r="AS279" s="181"/>
      <c r="AT279" s="181"/>
      <c r="AU279" s="181"/>
      <c r="AV279" s="181"/>
      <c r="AW279" s="181"/>
      <c r="AX279" s="181"/>
      <c r="AY279" s="181"/>
      <c r="AZ279" s="181"/>
      <c r="BA279" s="181"/>
    </row>
    <row r="280" spans="1:53" ht="12.75">
      <c r="A280" s="18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s="181"/>
      <c r="AL280" s="181"/>
      <c r="AM280" s="181"/>
      <c r="AN280" s="181"/>
      <c r="AO280" s="181"/>
      <c r="AP280" s="181"/>
      <c r="AQ280" s="181"/>
      <c r="AR280" s="181"/>
      <c r="AS280" s="181"/>
      <c r="AT280" s="181"/>
      <c r="AU280" s="181"/>
      <c r="AV280" s="181"/>
      <c r="AW280" s="181"/>
      <c r="AX280" s="181"/>
      <c r="AY280" s="181"/>
      <c r="AZ280" s="181"/>
      <c r="BA280" s="181"/>
    </row>
    <row r="281" spans="1:53" ht="12.75">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c r="AB281" s="181"/>
      <c r="AC281" s="181"/>
      <c r="AD281" s="181"/>
      <c r="AE281" s="181"/>
      <c r="AF281" s="181"/>
      <c r="AG281" s="181"/>
      <c r="AH281" s="181"/>
      <c r="AI281" s="181"/>
      <c r="AJ281" s="181"/>
      <c r="AK281" s="181"/>
      <c r="AL281" s="181"/>
      <c r="AM281" s="181"/>
      <c r="AN281" s="181"/>
      <c r="AO281" s="181"/>
      <c r="AP281" s="181"/>
      <c r="AQ281" s="181"/>
      <c r="AR281" s="181"/>
      <c r="AS281" s="181"/>
      <c r="AT281" s="181"/>
      <c r="AU281" s="181"/>
      <c r="AV281" s="181"/>
      <c r="AW281" s="181"/>
      <c r="AX281" s="181"/>
      <c r="AY281" s="181"/>
      <c r="AZ281" s="181"/>
      <c r="BA281" s="181"/>
    </row>
    <row r="282" spans="1:53" ht="12.75">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c r="AB282" s="181"/>
      <c r="AC282" s="181"/>
      <c r="AD282" s="18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1"/>
      <c r="AY282" s="181"/>
      <c r="AZ282" s="181"/>
      <c r="BA282" s="181"/>
    </row>
    <row r="283" spans="1:53" ht="12.75">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81"/>
      <c r="AT283" s="181"/>
      <c r="AU283" s="181"/>
      <c r="AV283" s="181"/>
      <c r="AW283" s="181"/>
      <c r="AX283" s="181"/>
      <c r="AY283" s="181"/>
      <c r="AZ283" s="181"/>
      <c r="BA283" s="181"/>
    </row>
    <row r="284" spans="1:53" ht="12.75">
      <c r="A284" s="18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1"/>
      <c r="AC284" s="181"/>
      <c r="AD284" s="181"/>
      <c r="AE284" s="181"/>
      <c r="AF284" s="181"/>
      <c r="AG284" s="181"/>
      <c r="AH284" s="181"/>
      <c r="AI284" s="181"/>
      <c r="AJ284" s="181"/>
      <c r="AK284" s="181"/>
      <c r="AL284" s="181"/>
      <c r="AM284" s="181"/>
      <c r="AN284" s="181"/>
      <c r="AO284" s="181"/>
      <c r="AP284" s="181"/>
      <c r="AQ284" s="181"/>
      <c r="AR284" s="181"/>
      <c r="AS284" s="181"/>
      <c r="AT284" s="181"/>
      <c r="AU284" s="181"/>
      <c r="AV284" s="181"/>
      <c r="AW284" s="181"/>
      <c r="AX284" s="181"/>
      <c r="AY284" s="181"/>
      <c r="AZ284" s="181"/>
      <c r="BA284" s="181"/>
    </row>
    <row r="285" spans="1:53" ht="12.75">
      <c r="A285" s="18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c r="AB285" s="181"/>
      <c r="AC285" s="181"/>
      <c r="AD285" s="181"/>
      <c r="AE285" s="181"/>
      <c r="AF285" s="181"/>
      <c r="AG285" s="181"/>
      <c r="AH285" s="181"/>
      <c r="AI285" s="181"/>
      <c r="AJ285" s="181"/>
      <c r="AK285" s="181"/>
      <c r="AL285" s="181"/>
      <c r="AM285" s="181"/>
      <c r="AN285" s="181"/>
      <c r="AO285" s="181"/>
      <c r="AP285" s="181"/>
      <c r="AQ285" s="181"/>
      <c r="AR285" s="181"/>
      <c r="AS285" s="181"/>
      <c r="AT285" s="181"/>
      <c r="AU285" s="181"/>
      <c r="AV285" s="181"/>
      <c r="AW285" s="181"/>
      <c r="AX285" s="181"/>
      <c r="AY285" s="181"/>
      <c r="AZ285" s="181"/>
      <c r="BA285" s="181"/>
    </row>
    <row r="286" spans="1:53" ht="12.75">
      <c r="A286" s="18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c r="AG286" s="181"/>
      <c r="AH286" s="181"/>
      <c r="AI286" s="181"/>
      <c r="AJ286" s="181"/>
      <c r="AK286" s="181"/>
      <c r="AL286" s="181"/>
      <c r="AM286" s="181"/>
      <c r="AN286" s="181"/>
      <c r="AO286" s="181"/>
      <c r="AP286" s="181"/>
      <c r="AQ286" s="181"/>
      <c r="AR286" s="181"/>
      <c r="AS286" s="181"/>
      <c r="AT286" s="181"/>
      <c r="AU286" s="181"/>
      <c r="AV286" s="181"/>
      <c r="AW286" s="181"/>
      <c r="AX286" s="181"/>
      <c r="AY286" s="181"/>
      <c r="AZ286" s="181"/>
      <c r="BA286" s="181"/>
    </row>
    <row r="287" spans="1:53" ht="12.75">
      <c r="A287" s="18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c r="AK287" s="181"/>
      <c r="AL287" s="181"/>
      <c r="AM287" s="181"/>
      <c r="AN287" s="181"/>
      <c r="AO287" s="181"/>
      <c r="AP287" s="181"/>
      <c r="AQ287" s="181"/>
      <c r="AR287" s="181"/>
      <c r="AS287" s="181"/>
      <c r="AT287" s="181"/>
      <c r="AU287" s="181"/>
      <c r="AV287" s="181"/>
      <c r="AW287" s="181"/>
      <c r="AX287" s="181"/>
      <c r="AY287" s="181"/>
      <c r="AZ287" s="181"/>
      <c r="BA287" s="181"/>
    </row>
    <row r="288" spans="1:53" ht="12.75">
      <c r="A288" s="18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c r="AB288" s="181"/>
      <c r="AC288" s="181"/>
      <c r="AD288" s="181"/>
      <c r="AE288" s="181"/>
      <c r="AF288" s="181"/>
      <c r="AG288" s="181"/>
      <c r="AH288" s="181"/>
      <c r="AI288" s="181"/>
      <c r="AJ288" s="181"/>
      <c r="AK288" s="181"/>
      <c r="AL288" s="181"/>
      <c r="AM288" s="181"/>
      <c r="AN288" s="181"/>
      <c r="AO288" s="181"/>
      <c r="AP288" s="181"/>
      <c r="AQ288" s="181"/>
      <c r="AR288" s="181"/>
      <c r="AS288" s="181"/>
      <c r="AT288" s="181"/>
      <c r="AU288" s="181"/>
      <c r="AV288" s="181"/>
      <c r="AW288" s="181"/>
      <c r="AX288" s="181"/>
      <c r="AY288" s="181"/>
      <c r="AZ288" s="181"/>
      <c r="BA288" s="181"/>
    </row>
    <row r="289" spans="1:53" ht="12.75">
      <c r="A289" s="18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AC289" s="181"/>
      <c r="AD289" s="18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1"/>
      <c r="AY289" s="181"/>
      <c r="AZ289" s="181"/>
      <c r="BA289" s="181"/>
    </row>
    <row r="290" spans="1:53" ht="12.75">
      <c r="A290" s="18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c r="AC290" s="181"/>
      <c r="AD290" s="181"/>
      <c r="AE290" s="181"/>
      <c r="AF290" s="181"/>
      <c r="AG290" s="181"/>
      <c r="AH290" s="181"/>
      <c r="AI290" s="181"/>
      <c r="AJ290" s="181"/>
      <c r="AK290" s="181"/>
      <c r="AL290" s="181"/>
      <c r="AM290" s="181"/>
      <c r="AN290" s="181"/>
      <c r="AO290" s="181"/>
      <c r="AP290" s="181"/>
      <c r="AQ290" s="181"/>
      <c r="AR290" s="181"/>
      <c r="AS290" s="181"/>
      <c r="AT290" s="181"/>
      <c r="AU290" s="181"/>
      <c r="AV290" s="181"/>
      <c r="AW290" s="181"/>
      <c r="AX290" s="181"/>
      <c r="AY290" s="181"/>
      <c r="AZ290" s="181"/>
      <c r="BA290" s="181"/>
    </row>
    <row r="291" spans="1:53" ht="12.75">
      <c r="A291" s="18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1"/>
      <c r="AY291" s="181"/>
      <c r="AZ291" s="181"/>
      <c r="BA291" s="181"/>
    </row>
    <row r="292" spans="1:53" ht="12.75">
      <c r="A292" s="18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1"/>
      <c r="AY292" s="181"/>
      <c r="AZ292" s="181"/>
      <c r="BA292" s="181"/>
    </row>
    <row r="293" spans="1:53" ht="12.75">
      <c r="A293" s="18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1"/>
      <c r="AC293" s="181"/>
      <c r="AD293" s="181"/>
      <c r="AE293" s="181"/>
      <c r="AF293" s="181"/>
      <c r="AG293" s="181"/>
      <c r="AH293" s="181"/>
      <c r="AI293" s="181"/>
      <c r="AJ293" s="181"/>
      <c r="AK293" s="181"/>
      <c r="AL293" s="181"/>
      <c r="AM293" s="181"/>
      <c r="AN293" s="181"/>
      <c r="AO293" s="181"/>
      <c r="AP293" s="181"/>
      <c r="AQ293" s="181"/>
      <c r="AR293" s="181"/>
      <c r="AS293" s="181"/>
      <c r="AT293" s="181"/>
      <c r="AU293" s="181"/>
      <c r="AV293" s="181"/>
      <c r="AW293" s="181"/>
      <c r="AX293" s="181"/>
      <c r="AY293" s="181"/>
      <c r="AZ293" s="181"/>
      <c r="BA293" s="181"/>
    </row>
    <row r="294" spans="1:53" ht="12.75">
      <c r="A294" s="18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c r="AK294" s="181"/>
      <c r="AL294" s="181"/>
      <c r="AM294" s="181"/>
      <c r="AN294" s="181"/>
      <c r="AO294" s="181"/>
      <c r="AP294" s="181"/>
      <c r="AQ294" s="181"/>
      <c r="AR294" s="181"/>
      <c r="AS294" s="181"/>
      <c r="AT294" s="181"/>
      <c r="AU294" s="181"/>
      <c r="AV294" s="181"/>
      <c r="AW294" s="181"/>
      <c r="AX294" s="181"/>
      <c r="AY294" s="181"/>
      <c r="AZ294" s="181"/>
      <c r="BA294" s="181"/>
    </row>
    <row r="295" spans="1:53" ht="12.75">
      <c r="A295" s="18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81"/>
      <c r="AU295" s="181"/>
      <c r="AV295" s="181"/>
      <c r="AW295" s="181"/>
      <c r="AX295" s="181"/>
      <c r="AY295" s="181"/>
      <c r="AZ295" s="181"/>
      <c r="BA295" s="181"/>
    </row>
    <row r="296" spans="1:53" ht="12.75">
      <c r="A296" s="18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c r="AB296" s="181"/>
      <c r="AC296" s="181"/>
      <c r="AD296" s="18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1"/>
      <c r="AY296" s="181"/>
      <c r="AZ296" s="181"/>
      <c r="BA296" s="181"/>
    </row>
    <row r="297" spans="1:53" ht="12.75">
      <c r="A297" s="18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1"/>
      <c r="AC297" s="181"/>
      <c r="AD297" s="181"/>
      <c r="AE297" s="181"/>
      <c r="AF297" s="181"/>
      <c r="AG297" s="181"/>
      <c r="AH297" s="181"/>
      <c r="AI297" s="181"/>
      <c r="AJ297" s="181"/>
      <c r="AK297" s="181"/>
      <c r="AL297" s="181"/>
      <c r="AM297" s="181"/>
      <c r="AN297" s="181"/>
      <c r="AO297" s="181"/>
      <c r="AP297" s="181"/>
      <c r="AQ297" s="181"/>
      <c r="AR297" s="181"/>
      <c r="AS297" s="181"/>
      <c r="AT297" s="181"/>
      <c r="AU297" s="181"/>
      <c r="AV297" s="181"/>
      <c r="AW297" s="181"/>
      <c r="AX297" s="181"/>
      <c r="AY297" s="181"/>
      <c r="AZ297" s="181"/>
      <c r="BA297" s="181"/>
    </row>
    <row r="298" spans="1:53" ht="12.75">
      <c r="A298" s="18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1"/>
      <c r="AN298" s="181"/>
      <c r="AO298" s="181"/>
      <c r="AP298" s="181"/>
      <c r="AQ298" s="181"/>
      <c r="AR298" s="181"/>
      <c r="AS298" s="181"/>
      <c r="AT298" s="181"/>
      <c r="AU298" s="181"/>
      <c r="AV298" s="181"/>
      <c r="AW298" s="181"/>
      <c r="AX298" s="181"/>
      <c r="AY298" s="181"/>
      <c r="AZ298" s="181"/>
      <c r="BA298" s="181"/>
    </row>
    <row r="299" spans="1:53" ht="12.75">
      <c r="A299" s="18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c r="AJ299" s="181"/>
      <c r="AK299" s="181"/>
      <c r="AL299" s="181"/>
      <c r="AM299" s="181"/>
      <c r="AN299" s="181"/>
      <c r="AO299" s="181"/>
      <c r="AP299" s="181"/>
      <c r="AQ299" s="181"/>
      <c r="AR299" s="181"/>
      <c r="AS299" s="181"/>
      <c r="AT299" s="181"/>
      <c r="AU299" s="181"/>
      <c r="AV299" s="181"/>
      <c r="AW299" s="181"/>
      <c r="AX299" s="181"/>
      <c r="AY299" s="181"/>
      <c r="AZ299" s="181"/>
      <c r="BA299" s="181"/>
    </row>
    <row r="300" spans="1:53" ht="12.75">
      <c r="A300" s="18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c r="AC300" s="181"/>
      <c r="AD300" s="181"/>
      <c r="AE300" s="181"/>
      <c r="AF300" s="181"/>
      <c r="AG300" s="181"/>
      <c r="AH300" s="181"/>
      <c r="AI300" s="181"/>
      <c r="AJ300" s="181"/>
      <c r="AK300" s="181"/>
      <c r="AL300" s="181"/>
      <c r="AM300" s="181"/>
      <c r="AN300" s="181"/>
      <c r="AO300" s="181"/>
      <c r="AP300" s="181"/>
      <c r="AQ300" s="181"/>
      <c r="AR300" s="181"/>
      <c r="AS300" s="181"/>
      <c r="AT300" s="181"/>
      <c r="AU300" s="181"/>
      <c r="AV300" s="181"/>
      <c r="AW300" s="181"/>
      <c r="AX300" s="181"/>
      <c r="AY300" s="181"/>
      <c r="AZ300" s="181"/>
      <c r="BA300" s="181"/>
    </row>
    <row r="301" spans="1:53" ht="12.75">
      <c r="A301" s="18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1"/>
      <c r="AK301" s="181"/>
      <c r="AL301" s="181"/>
      <c r="AM301" s="181"/>
      <c r="AN301" s="181"/>
      <c r="AO301" s="181"/>
      <c r="AP301" s="181"/>
      <c r="AQ301" s="181"/>
      <c r="AR301" s="181"/>
      <c r="AS301" s="181"/>
      <c r="AT301" s="181"/>
      <c r="AU301" s="181"/>
      <c r="AV301" s="181"/>
      <c r="AW301" s="181"/>
      <c r="AX301" s="181"/>
      <c r="AY301" s="181"/>
      <c r="AZ301" s="181"/>
      <c r="BA301" s="181"/>
    </row>
    <row r="302" spans="1:53" ht="12.75">
      <c r="A302" s="18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c r="AB302" s="181"/>
      <c r="AC302" s="181"/>
      <c r="AD302" s="181"/>
      <c r="AE302" s="181"/>
      <c r="AF302" s="181"/>
      <c r="AG302" s="181"/>
      <c r="AH302" s="181"/>
      <c r="AI302" s="181"/>
      <c r="AJ302" s="181"/>
      <c r="AK302" s="181"/>
      <c r="AL302" s="181"/>
      <c r="AM302" s="181"/>
      <c r="AN302" s="181"/>
      <c r="AO302" s="181"/>
      <c r="AP302" s="181"/>
      <c r="AQ302" s="181"/>
      <c r="AR302" s="181"/>
      <c r="AS302" s="181"/>
      <c r="AT302" s="181"/>
      <c r="AU302" s="181"/>
      <c r="AV302" s="181"/>
      <c r="AW302" s="181"/>
      <c r="AX302" s="181"/>
      <c r="AY302" s="181"/>
      <c r="AZ302" s="181"/>
      <c r="BA302" s="181"/>
    </row>
    <row r="303" spans="1:53" ht="12.75">
      <c r="A303" s="18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c r="AB303" s="181"/>
      <c r="AC303" s="181"/>
      <c r="AD303" s="18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1"/>
      <c r="AY303" s="181"/>
      <c r="AZ303" s="181"/>
      <c r="BA303" s="181"/>
    </row>
    <row r="304" spans="1:53" ht="12.75">
      <c r="A304" s="18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c r="AB304" s="181"/>
      <c r="AC304" s="181"/>
      <c r="AD304" s="181"/>
      <c r="AE304" s="181"/>
      <c r="AF304" s="181"/>
      <c r="AG304" s="181"/>
      <c r="AH304" s="181"/>
      <c r="AI304" s="181"/>
      <c r="AJ304" s="181"/>
      <c r="AK304" s="181"/>
      <c r="AL304" s="181"/>
      <c r="AM304" s="181"/>
      <c r="AN304" s="181"/>
      <c r="AO304" s="181"/>
      <c r="AP304" s="181"/>
      <c r="AQ304" s="181"/>
      <c r="AR304" s="181"/>
      <c r="AS304" s="181"/>
      <c r="AT304" s="181"/>
      <c r="AU304" s="181"/>
      <c r="AV304" s="181"/>
      <c r="AW304" s="181"/>
      <c r="AX304" s="181"/>
      <c r="AY304" s="181"/>
      <c r="AZ304" s="181"/>
      <c r="BA304" s="181"/>
    </row>
    <row r="305" spans="1:53" ht="12.75">
      <c r="A305" s="18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c r="AB305" s="181"/>
      <c r="AC305" s="181"/>
      <c r="AD305" s="181"/>
      <c r="AE305" s="181"/>
      <c r="AF305" s="181"/>
      <c r="AG305" s="181"/>
      <c r="AH305" s="181"/>
      <c r="AI305" s="181"/>
      <c r="AJ305" s="181"/>
      <c r="AK305" s="181"/>
      <c r="AL305" s="181"/>
      <c r="AM305" s="181"/>
      <c r="AN305" s="181"/>
      <c r="AO305" s="181"/>
      <c r="AP305" s="181"/>
      <c r="AQ305" s="181"/>
      <c r="AR305" s="181"/>
      <c r="AS305" s="181"/>
      <c r="AT305" s="181"/>
      <c r="AU305" s="181"/>
      <c r="AV305" s="181"/>
      <c r="AW305" s="181"/>
      <c r="AX305" s="181"/>
      <c r="AY305" s="181"/>
      <c r="AZ305" s="181"/>
      <c r="BA305" s="181"/>
    </row>
    <row r="306" spans="1:53" ht="12.75">
      <c r="A306" s="18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1"/>
      <c r="AC306" s="181"/>
      <c r="AD306" s="181"/>
      <c r="AE306" s="181"/>
      <c r="AF306" s="181"/>
      <c r="AG306" s="181"/>
      <c r="AH306" s="181"/>
      <c r="AI306" s="181"/>
      <c r="AJ306" s="181"/>
      <c r="AK306" s="181"/>
      <c r="AL306" s="181"/>
      <c r="AM306" s="181"/>
      <c r="AN306" s="181"/>
      <c r="AO306" s="181"/>
      <c r="AP306" s="181"/>
      <c r="AQ306" s="181"/>
      <c r="AR306" s="181"/>
      <c r="AS306" s="181"/>
      <c r="AT306" s="181"/>
      <c r="AU306" s="181"/>
      <c r="AV306" s="181"/>
      <c r="AW306" s="181"/>
      <c r="AX306" s="181"/>
      <c r="AY306" s="181"/>
      <c r="AZ306" s="181"/>
      <c r="BA306" s="181"/>
    </row>
    <row r="307" spans="1:53" ht="12.75">
      <c r="A307" s="18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1"/>
      <c r="AY307" s="181"/>
      <c r="AZ307" s="181"/>
      <c r="BA307" s="181"/>
    </row>
    <row r="308" spans="1:53" ht="12.75">
      <c r="A308" s="18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1"/>
      <c r="AY308" s="181"/>
      <c r="AZ308" s="181"/>
      <c r="BA308" s="181"/>
    </row>
    <row r="309" spans="1:53" ht="12.75">
      <c r="A309" s="18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c r="AB309" s="181"/>
      <c r="AC309" s="181"/>
      <c r="AD309" s="181"/>
      <c r="AE309" s="181"/>
      <c r="AF309" s="181"/>
      <c r="AG309" s="181"/>
      <c r="AH309" s="181"/>
      <c r="AI309" s="181"/>
      <c r="AJ309" s="181"/>
      <c r="AK309" s="181"/>
      <c r="AL309" s="181"/>
      <c r="AM309" s="181"/>
      <c r="AN309" s="181"/>
      <c r="AO309" s="181"/>
      <c r="AP309" s="181"/>
      <c r="AQ309" s="181"/>
      <c r="AR309" s="181"/>
      <c r="AS309" s="181"/>
      <c r="AT309" s="181"/>
      <c r="AU309" s="181"/>
      <c r="AV309" s="181"/>
      <c r="AW309" s="181"/>
      <c r="AX309" s="181"/>
      <c r="AY309" s="181"/>
      <c r="AZ309" s="181"/>
      <c r="BA309" s="181"/>
    </row>
    <row r="310" spans="1:53" ht="12.75">
      <c r="A310" s="18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1"/>
      <c r="AY310" s="181"/>
      <c r="AZ310" s="181"/>
      <c r="BA310" s="181"/>
    </row>
    <row r="311" spans="1:53" ht="12.75">
      <c r="A311" s="18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1"/>
      <c r="AY311" s="181"/>
      <c r="AZ311" s="181"/>
      <c r="BA311" s="181"/>
    </row>
    <row r="312" spans="1:53" ht="12.75">
      <c r="A312" s="18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c r="AB312" s="181"/>
      <c r="AC312" s="181"/>
      <c r="AD312" s="181"/>
      <c r="AE312" s="181"/>
      <c r="AF312" s="181"/>
      <c r="AG312" s="181"/>
      <c r="AH312" s="181"/>
      <c r="AI312" s="181"/>
      <c r="AJ312" s="181"/>
      <c r="AK312" s="181"/>
      <c r="AL312" s="181"/>
      <c r="AM312" s="181"/>
      <c r="AN312" s="181"/>
      <c r="AO312" s="181"/>
      <c r="AP312" s="181"/>
      <c r="AQ312" s="181"/>
      <c r="AR312" s="181"/>
      <c r="AS312" s="181"/>
      <c r="AT312" s="181"/>
      <c r="AU312" s="181"/>
      <c r="AV312" s="181"/>
      <c r="AW312" s="181"/>
      <c r="AX312" s="181"/>
      <c r="AY312" s="181"/>
      <c r="AZ312" s="181"/>
      <c r="BA312" s="181"/>
    </row>
    <row r="313" spans="1:53" ht="12.75">
      <c r="A313" s="18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c r="AB313" s="181"/>
      <c r="AC313" s="181"/>
      <c r="AD313" s="181"/>
      <c r="AE313" s="181"/>
      <c r="AF313" s="181"/>
      <c r="AG313" s="181"/>
      <c r="AH313" s="181"/>
      <c r="AI313" s="181"/>
      <c r="AJ313" s="181"/>
      <c r="AK313" s="181"/>
      <c r="AL313" s="181"/>
      <c r="AM313" s="181"/>
      <c r="AN313" s="181"/>
      <c r="AO313" s="181"/>
      <c r="AP313" s="181"/>
      <c r="AQ313" s="181"/>
      <c r="AR313" s="181"/>
      <c r="AS313" s="181"/>
      <c r="AT313" s="181"/>
      <c r="AU313" s="181"/>
      <c r="AV313" s="181"/>
      <c r="AW313" s="181"/>
      <c r="AX313" s="181"/>
      <c r="AY313" s="181"/>
      <c r="AZ313" s="181"/>
      <c r="BA313" s="181"/>
    </row>
    <row r="314" spans="1:53" ht="12.75">
      <c r="A314" s="18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c r="AB314" s="181"/>
      <c r="AC314" s="181"/>
      <c r="AD314" s="181"/>
      <c r="AE314" s="181"/>
      <c r="AF314" s="181"/>
      <c r="AG314" s="181"/>
      <c r="AH314" s="181"/>
      <c r="AI314" s="181"/>
      <c r="AJ314" s="181"/>
      <c r="AK314" s="181"/>
      <c r="AL314" s="181"/>
      <c r="AM314" s="181"/>
      <c r="AN314" s="181"/>
      <c r="AO314" s="181"/>
      <c r="AP314" s="181"/>
      <c r="AQ314" s="181"/>
      <c r="AR314" s="181"/>
      <c r="AS314" s="181"/>
      <c r="AT314" s="181"/>
      <c r="AU314" s="181"/>
      <c r="AV314" s="181"/>
      <c r="AW314" s="181"/>
      <c r="AX314" s="181"/>
      <c r="AY314" s="181"/>
      <c r="AZ314" s="181"/>
      <c r="BA314" s="181"/>
    </row>
    <row r="315" spans="1:53" ht="12.75">
      <c r="A315" s="18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c r="AB315" s="181"/>
      <c r="AC315" s="181"/>
      <c r="AD315" s="181"/>
      <c r="AE315" s="181"/>
      <c r="AF315" s="181"/>
      <c r="AG315" s="181"/>
      <c r="AH315" s="181"/>
      <c r="AI315" s="181"/>
      <c r="AJ315" s="181"/>
      <c r="AK315" s="181"/>
      <c r="AL315" s="181"/>
      <c r="AM315" s="181"/>
      <c r="AN315" s="181"/>
      <c r="AO315" s="181"/>
      <c r="AP315" s="181"/>
      <c r="AQ315" s="181"/>
      <c r="AR315" s="181"/>
      <c r="AS315" s="181"/>
      <c r="AT315" s="181"/>
      <c r="AU315" s="181"/>
      <c r="AV315" s="181"/>
      <c r="AW315" s="181"/>
      <c r="AX315" s="181"/>
      <c r="AY315" s="181"/>
      <c r="AZ315" s="181"/>
      <c r="BA315" s="181"/>
    </row>
    <row r="316" spans="1:53" ht="12.75">
      <c r="A316" s="18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c r="AB316" s="181"/>
      <c r="AC316" s="181"/>
      <c r="AD316" s="181"/>
      <c r="AE316" s="181"/>
      <c r="AF316" s="181"/>
      <c r="AG316" s="181"/>
      <c r="AH316" s="181"/>
      <c r="AI316" s="181"/>
      <c r="AJ316" s="181"/>
      <c r="AK316" s="181"/>
      <c r="AL316" s="181"/>
      <c r="AM316" s="181"/>
      <c r="AN316" s="181"/>
      <c r="AO316" s="181"/>
      <c r="AP316" s="181"/>
      <c r="AQ316" s="181"/>
      <c r="AR316" s="181"/>
      <c r="AS316" s="181"/>
      <c r="AT316" s="181"/>
      <c r="AU316" s="181"/>
      <c r="AV316" s="181"/>
      <c r="AW316" s="181"/>
      <c r="AX316" s="181"/>
      <c r="AY316" s="181"/>
      <c r="AZ316" s="181"/>
      <c r="BA316" s="181"/>
    </row>
    <row r="317" spans="1:53" ht="12.75">
      <c r="A317" s="18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c r="AB317" s="181"/>
      <c r="AC317" s="181"/>
      <c r="AD317" s="181"/>
      <c r="AE317" s="181"/>
      <c r="AF317" s="181"/>
      <c r="AG317" s="181"/>
      <c r="AH317" s="181"/>
      <c r="AI317" s="181"/>
      <c r="AJ317" s="181"/>
      <c r="AK317" s="181"/>
      <c r="AL317" s="181"/>
      <c r="AM317" s="181"/>
      <c r="AN317" s="181"/>
      <c r="AO317" s="181"/>
      <c r="AP317" s="181"/>
      <c r="AQ317" s="181"/>
      <c r="AR317" s="181"/>
      <c r="AS317" s="181"/>
      <c r="AT317" s="181"/>
      <c r="AU317" s="181"/>
      <c r="AV317" s="181"/>
      <c r="AW317" s="181"/>
      <c r="AX317" s="181"/>
      <c r="AY317" s="181"/>
      <c r="AZ317" s="181"/>
      <c r="BA317" s="181"/>
    </row>
    <row r="318" spans="1:53" ht="12.75">
      <c r="A318" s="18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c r="AB318" s="181"/>
      <c r="AC318" s="181"/>
      <c r="AD318" s="181"/>
      <c r="AE318" s="181"/>
      <c r="AF318" s="181"/>
      <c r="AG318" s="181"/>
      <c r="AH318" s="181"/>
      <c r="AI318" s="181"/>
      <c r="AJ318" s="181"/>
      <c r="AK318" s="181"/>
      <c r="AL318" s="181"/>
      <c r="AM318" s="181"/>
      <c r="AN318" s="181"/>
      <c r="AO318" s="181"/>
      <c r="AP318" s="181"/>
      <c r="AQ318" s="181"/>
      <c r="AR318" s="181"/>
      <c r="AS318" s="181"/>
      <c r="AT318" s="181"/>
      <c r="AU318" s="181"/>
      <c r="AV318" s="181"/>
      <c r="AW318" s="181"/>
      <c r="AX318" s="181"/>
      <c r="AY318" s="181"/>
      <c r="AZ318" s="181"/>
      <c r="BA318" s="181"/>
    </row>
    <row r="319" spans="1:53" ht="12.75">
      <c r="A319" s="18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c r="AB319" s="181"/>
      <c r="AC319" s="181"/>
      <c r="AD319" s="181"/>
      <c r="AE319" s="181"/>
      <c r="AF319" s="181"/>
      <c r="AG319" s="181"/>
      <c r="AH319" s="181"/>
      <c r="AI319" s="181"/>
      <c r="AJ319" s="181"/>
      <c r="AK319" s="181"/>
      <c r="AL319" s="181"/>
      <c r="AM319" s="181"/>
      <c r="AN319" s="181"/>
      <c r="AO319" s="181"/>
      <c r="AP319" s="181"/>
      <c r="AQ319" s="181"/>
      <c r="AR319" s="181"/>
      <c r="AS319" s="181"/>
      <c r="AT319" s="181"/>
      <c r="AU319" s="181"/>
      <c r="AV319" s="181"/>
      <c r="AW319" s="181"/>
      <c r="AX319" s="181"/>
      <c r="AY319" s="181"/>
      <c r="AZ319" s="181"/>
      <c r="BA319" s="181"/>
    </row>
    <row r="320" spans="1:53" ht="12.75">
      <c r="A320" s="18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c r="AB320" s="181"/>
      <c r="AC320" s="181"/>
      <c r="AD320" s="181"/>
      <c r="AE320" s="181"/>
      <c r="AF320" s="181"/>
      <c r="AG320" s="181"/>
      <c r="AH320" s="181"/>
      <c r="AI320" s="181"/>
      <c r="AJ320" s="181"/>
      <c r="AK320" s="181"/>
      <c r="AL320" s="181"/>
      <c r="AM320" s="181"/>
      <c r="AN320" s="181"/>
      <c r="AO320" s="181"/>
      <c r="AP320" s="181"/>
      <c r="AQ320" s="181"/>
      <c r="AR320" s="181"/>
      <c r="AS320" s="181"/>
      <c r="AT320" s="181"/>
      <c r="AU320" s="181"/>
      <c r="AV320" s="181"/>
      <c r="AW320" s="181"/>
      <c r="AX320" s="181"/>
      <c r="AY320" s="181"/>
      <c r="AZ320" s="181"/>
      <c r="BA320" s="181"/>
    </row>
    <row r="321" spans="1:53" ht="12.75">
      <c r="A321" s="18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c r="AB321" s="181"/>
      <c r="AC321" s="181"/>
      <c r="AD321" s="181"/>
      <c r="AE321" s="181"/>
      <c r="AF321" s="181"/>
      <c r="AG321" s="181"/>
      <c r="AH321" s="181"/>
      <c r="AI321" s="181"/>
      <c r="AJ321" s="181"/>
      <c r="AK321" s="181"/>
      <c r="AL321" s="181"/>
      <c r="AM321" s="181"/>
      <c r="AN321" s="181"/>
      <c r="AO321" s="181"/>
      <c r="AP321" s="181"/>
      <c r="AQ321" s="181"/>
      <c r="AR321" s="181"/>
      <c r="AS321" s="181"/>
      <c r="AT321" s="181"/>
      <c r="AU321" s="181"/>
      <c r="AV321" s="181"/>
      <c r="AW321" s="181"/>
      <c r="AX321" s="181"/>
      <c r="AY321" s="181"/>
      <c r="AZ321" s="181"/>
      <c r="BA321" s="181"/>
    </row>
    <row r="322" spans="1:53" ht="12.75">
      <c r="A322" s="18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c r="AB322" s="181"/>
      <c r="AC322" s="181"/>
      <c r="AD322" s="181"/>
      <c r="AE322" s="181"/>
      <c r="AF322" s="181"/>
      <c r="AG322" s="181"/>
      <c r="AH322" s="181"/>
      <c r="AI322" s="181"/>
      <c r="AJ322" s="181"/>
      <c r="AK322" s="181"/>
      <c r="AL322" s="181"/>
      <c r="AM322" s="181"/>
      <c r="AN322" s="181"/>
      <c r="AO322" s="181"/>
      <c r="AP322" s="181"/>
      <c r="AQ322" s="181"/>
      <c r="AR322" s="181"/>
      <c r="AS322" s="181"/>
      <c r="AT322" s="181"/>
      <c r="AU322" s="181"/>
      <c r="AV322" s="181"/>
      <c r="AW322" s="181"/>
      <c r="AX322" s="181"/>
      <c r="AY322" s="181"/>
      <c r="AZ322" s="181"/>
      <c r="BA322" s="181"/>
    </row>
    <row r="323" spans="1:53" ht="12.75">
      <c r="A323" s="18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c r="AB323" s="181"/>
      <c r="AC323" s="181"/>
      <c r="AD323" s="181"/>
      <c r="AE323" s="181"/>
      <c r="AF323" s="181"/>
      <c r="AG323" s="181"/>
      <c r="AH323" s="181"/>
      <c r="AI323" s="181"/>
      <c r="AJ323" s="181"/>
      <c r="AK323" s="181"/>
      <c r="AL323" s="181"/>
      <c r="AM323" s="181"/>
      <c r="AN323" s="181"/>
      <c r="AO323" s="181"/>
      <c r="AP323" s="181"/>
      <c r="AQ323" s="181"/>
      <c r="AR323" s="181"/>
      <c r="AS323" s="181"/>
      <c r="AT323" s="181"/>
      <c r="AU323" s="181"/>
      <c r="AV323" s="181"/>
      <c r="AW323" s="181"/>
      <c r="AX323" s="181"/>
      <c r="AY323" s="181"/>
      <c r="AZ323" s="181"/>
      <c r="BA323" s="181"/>
    </row>
    <row r="324" spans="1:53" ht="12.75">
      <c r="A324" s="18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c r="AB324" s="181"/>
      <c r="AC324" s="181"/>
      <c r="AD324" s="181"/>
      <c r="AE324" s="181"/>
      <c r="AF324" s="181"/>
      <c r="AG324" s="181"/>
      <c r="AH324" s="181"/>
      <c r="AI324" s="181"/>
      <c r="AJ324" s="181"/>
      <c r="AK324" s="181"/>
      <c r="AL324" s="181"/>
      <c r="AM324" s="181"/>
      <c r="AN324" s="181"/>
      <c r="AO324" s="181"/>
      <c r="AP324" s="181"/>
      <c r="AQ324" s="181"/>
      <c r="AR324" s="181"/>
      <c r="AS324" s="181"/>
      <c r="AT324" s="181"/>
      <c r="AU324" s="181"/>
      <c r="AV324" s="181"/>
      <c r="AW324" s="181"/>
      <c r="AX324" s="181"/>
      <c r="AY324" s="181"/>
      <c r="AZ324" s="181"/>
      <c r="BA324" s="181"/>
    </row>
    <row r="325" spans="1:53" ht="12.75">
      <c r="A325" s="18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c r="AB325" s="181"/>
      <c r="AC325" s="181"/>
      <c r="AD325" s="181"/>
      <c r="AE325" s="181"/>
      <c r="AF325" s="181"/>
      <c r="AG325" s="181"/>
      <c r="AH325" s="181"/>
      <c r="AI325" s="181"/>
      <c r="AJ325" s="181"/>
      <c r="AK325" s="181"/>
      <c r="AL325" s="181"/>
      <c r="AM325" s="181"/>
      <c r="AN325" s="181"/>
      <c r="AO325" s="181"/>
      <c r="AP325" s="181"/>
      <c r="AQ325" s="181"/>
      <c r="AR325" s="181"/>
      <c r="AS325" s="181"/>
      <c r="AT325" s="181"/>
      <c r="AU325" s="181"/>
      <c r="AV325" s="181"/>
      <c r="AW325" s="181"/>
      <c r="AX325" s="181"/>
      <c r="AY325" s="181"/>
      <c r="AZ325" s="181"/>
      <c r="BA325" s="181"/>
    </row>
    <row r="326" spans="1:53" ht="12.75">
      <c r="A326" s="18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c r="AB326" s="181"/>
      <c r="AC326" s="181"/>
      <c r="AD326" s="181"/>
      <c r="AE326" s="181"/>
      <c r="AF326" s="181"/>
      <c r="AG326" s="181"/>
      <c r="AH326" s="181"/>
      <c r="AI326" s="181"/>
      <c r="AJ326" s="181"/>
      <c r="AK326" s="181"/>
      <c r="AL326" s="181"/>
      <c r="AM326" s="181"/>
      <c r="AN326" s="181"/>
      <c r="AO326" s="181"/>
      <c r="AP326" s="181"/>
      <c r="AQ326" s="181"/>
      <c r="AR326" s="181"/>
      <c r="AS326" s="181"/>
      <c r="AT326" s="181"/>
      <c r="AU326" s="181"/>
      <c r="AV326" s="181"/>
      <c r="AW326" s="181"/>
      <c r="AX326" s="181"/>
      <c r="AY326" s="181"/>
      <c r="AZ326" s="181"/>
      <c r="BA326" s="181"/>
    </row>
    <row r="327" spans="1:53" ht="12.75">
      <c r="A327" s="18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c r="AB327" s="181"/>
      <c r="AC327" s="181"/>
      <c r="AD327" s="181"/>
      <c r="AE327" s="181"/>
      <c r="AF327" s="181"/>
      <c r="AG327" s="181"/>
      <c r="AH327" s="181"/>
      <c r="AI327" s="181"/>
      <c r="AJ327" s="181"/>
      <c r="AK327" s="181"/>
      <c r="AL327" s="181"/>
      <c r="AM327" s="181"/>
      <c r="AN327" s="181"/>
      <c r="AO327" s="181"/>
      <c r="AP327" s="181"/>
      <c r="AQ327" s="181"/>
      <c r="AR327" s="181"/>
      <c r="AS327" s="181"/>
      <c r="AT327" s="181"/>
      <c r="AU327" s="181"/>
      <c r="AV327" s="181"/>
      <c r="AW327" s="181"/>
      <c r="AX327" s="181"/>
      <c r="AY327" s="181"/>
      <c r="AZ327" s="181"/>
      <c r="BA327" s="181"/>
    </row>
    <row r="328" spans="1:53" ht="12.75">
      <c r="A328" s="18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c r="AB328" s="181"/>
      <c r="AC328" s="181"/>
      <c r="AD328" s="181"/>
      <c r="AE328" s="181"/>
      <c r="AF328" s="181"/>
      <c r="AG328" s="181"/>
      <c r="AH328" s="181"/>
      <c r="AI328" s="181"/>
      <c r="AJ328" s="181"/>
      <c r="AK328" s="181"/>
      <c r="AL328" s="181"/>
      <c r="AM328" s="181"/>
      <c r="AN328" s="181"/>
      <c r="AO328" s="181"/>
      <c r="AP328" s="181"/>
      <c r="AQ328" s="181"/>
      <c r="AR328" s="181"/>
      <c r="AS328" s="181"/>
      <c r="AT328" s="181"/>
      <c r="AU328" s="181"/>
      <c r="AV328" s="181"/>
      <c r="AW328" s="181"/>
      <c r="AX328" s="181"/>
      <c r="AY328" s="181"/>
      <c r="AZ328" s="181"/>
      <c r="BA328" s="181"/>
    </row>
    <row r="329" spans="1:53" ht="12.75">
      <c r="A329" s="18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c r="AB329" s="181"/>
      <c r="AC329" s="181"/>
      <c r="AD329" s="181"/>
      <c r="AE329" s="181"/>
      <c r="AF329" s="181"/>
      <c r="AG329" s="181"/>
      <c r="AH329" s="181"/>
      <c r="AI329" s="181"/>
      <c r="AJ329" s="181"/>
      <c r="AK329" s="181"/>
      <c r="AL329" s="181"/>
      <c r="AM329" s="181"/>
      <c r="AN329" s="181"/>
      <c r="AO329" s="181"/>
      <c r="AP329" s="181"/>
      <c r="AQ329" s="181"/>
      <c r="AR329" s="181"/>
      <c r="AS329" s="181"/>
      <c r="AT329" s="181"/>
      <c r="AU329" s="181"/>
      <c r="AV329" s="181"/>
      <c r="AW329" s="181"/>
      <c r="AX329" s="181"/>
      <c r="AY329" s="181"/>
      <c r="AZ329" s="181"/>
      <c r="BA329" s="181"/>
    </row>
    <row r="330" spans="1:53" ht="12.75">
      <c r="A330" s="18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c r="AB330" s="181"/>
      <c r="AC330" s="181"/>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row>
    <row r="331" spans="1:53" ht="12.75">
      <c r="A331" s="18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c r="AB331" s="181"/>
      <c r="AC331" s="181"/>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row>
    <row r="332" spans="1:53" ht="12.75">
      <c r="A332" s="18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c r="AG332" s="181"/>
      <c r="AH332" s="181"/>
      <c r="AI332" s="181"/>
      <c r="AJ332" s="181"/>
      <c r="AK332" s="181"/>
      <c r="AL332" s="181"/>
      <c r="AM332" s="181"/>
      <c r="AN332" s="181"/>
      <c r="AO332" s="181"/>
      <c r="AP332" s="181"/>
      <c r="AQ332" s="181"/>
      <c r="AR332" s="181"/>
      <c r="AS332" s="181"/>
      <c r="AT332" s="181"/>
      <c r="AU332" s="181"/>
      <c r="AV332" s="181"/>
      <c r="AW332" s="181"/>
      <c r="AX332" s="181"/>
      <c r="AY332" s="181"/>
      <c r="AZ332" s="181"/>
      <c r="BA332" s="181"/>
    </row>
    <row r="333" spans="1:53" ht="12.75">
      <c r="A333" s="18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c r="AB333" s="181"/>
      <c r="AC333" s="181"/>
      <c r="AD333" s="181"/>
      <c r="AE333" s="181"/>
      <c r="AF333" s="181"/>
      <c r="AG333" s="181"/>
      <c r="AH333" s="181"/>
      <c r="AI333" s="181"/>
      <c r="AJ333" s="181"/>
      <c r="AK333" s="181"/>
      <c r="AL333" s="181"/>
      <c r="AM333" s="181"/>
      <c r="AN333" s="181"/>
      <c r="AO333" s="181"/>
      <c r="AP333" s="181"/>
      <c r="AQ333" s="181"/>
      <c r="AR333" s="181"/>
      <c r="AS333" s="181"/>
      <c r="AT333" s="181"/>
      <c r="AU333" s="181"/>
      <c r="AV333" s="181"/>
      <c r="AW333" s="181"/>
      <c r="AX333" s="181"/>
      <c r="AY333" s="181"/>
      <c r="AZ333" s="181"/>
      <c r="BA333" s="181"/>
    </row>
    <row r="334" spans="1:53" ht="12.75">
      <c r="A334" s="18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c r="AB334" s="181"/>
      <c r="AC334" s="181"/>
      <c r="AD334" s="181"/>
      <c r="AE334" s="181"/>
      <c r="AF334" s="181"/>
      <c r="AG334" s="181"/>
      <c r="AH334" s="181"/>
      <c r="AI334" s="181"/>
      <c r="AJ334" s="181"/>
      <c r="AK334" s="181"/>
      <c r="AL334" s="181"/>
      <c r="AM334" s="181"/>
      <c r="AN334" s="181"/>
      <c r="AO334" s="181"/>
      <c r="AP334" s="181"/>
      <c r="AQ334" s="181"/>
      <c r="AR334" s="181"/>
      <c r="AS334" s="181"/>
      <c r="AT334" s="181"/>
      <c r="AU334" s="181"/>
      <c r="AV334" s="181"/>
      <c r="AW334" s="181"/>
      <c r="AX334" s="181"/>
      <c r="AY334" s="181"/>
      <c r="AZ334" s="181"/>
      <c r="BA334" s="181"/>
    </row>
    <row r="335" spans="1:53" ht="12.75">
      <c r="A335" s="18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c r="AB335" s="181"/>
      <c r="AC335" s="181"/>
      <c r="AD335" s="18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1"/>
      <c r="AY335" s="181"/>
      <c r="AZ335" s="181"/>
      <c r="BA335" s="181"/>
    </row>
    <row r="336" spans="1:53" ht="12.75">
      <c r="A336" s="18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c r="AB336" s="181"/>
      <c r="AC336" s="181"/>
      <c r="AD336" s="181"/>
      <c r="AE336" s="181"/>
      <c r="AF336" s="181"/>
      <c r="AG336" s="181"/>
      <c r="AH336" s="181"/>
      <c r="AI336" s="181"/>
      <c r="AJ336" s="181"/>
      <c r="AK336" s="181"/>
      <c r="AL336" s="181"/>
      <c r="AM336" s="181"/>
      <c r="AN336" s="181"/>
      <c r="AO336" s="181"/>
      <c r="AP336" s="181"/>
      <c r="AQ336" s="181"/>
      <c r="AR336" s="181"/>
      <c r="AS336" s="181"/>
      <c r="AT336" s="181"/>
      <c r="AU336" s="181"/>
      <c r="AV336" s="181"/>
      <c r="AW336" s="181"/>
      <c r="AX336" s="181"/>
      <c r="AY336" s="181"/>
      <c r="AZ336" s="181"/>
      <c r="BA336" s="181"/>
    </row>
    <row r="337" spans="1:53" ht="12.75">
      <c r="A337" s="18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c r="AB337" s="181"/>
      <c r="AC337" s="181"/>
      <c r="AD337" s="181"/>
      <c r="AE337" s="181"/>
      <c r="AF337" s="181"/>
      <c r="AG337" s="181"/>
      <c r="AH337" s="181"/>
      <c r="AI337" s="181"/>
      <c r="AJ337" s="181"/>
      <c r="AK337" s="181"/>
      <c r="AL337" s="181"/>
      <c r="AM337" s="181"/>
      <c r="AN337" s="181"/>
      <c r="AO337" s="181"/>
      <c r="AP337" s="181"/>
      <c r="AQ337" s="181"/>
      <c r="AR337" s="181"/>
      <c r="AS337" s="181"/>
      <c r="AT337" s="181"/>
      <c r="AU337" s="181"/>
      <c r="AV337" s="181"/>
      <c r="AW337" s="181"/>
      <c r="AX337" s="181"/>
      <c r="AY337" s="181"/>
      <c r="AZ337" s="181"/>
      <c r="BA337" s="181"/>
    </row>
    <row r="338" spans="1:53" ht="12.75">
      <c r="A338" s="18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c r="AB338" s="181"/>
      <c r="AC338" s="181"/>
      <c r="AD338" s="181"/>
      <c r="AE338" s="181"/>
      <c r="AF338" s="181"/>
      <c r="AG338" s="181"/>
      <c r="AH338" s="181"/>
      <c r="AI338" s="181"/>
      <c r="AJ338" s="181"/>
      <c r="AK338" s="181"/>
      <c r="AL338" s="181"/>
      <c r="AM338" s="181"/>
      <c r="AN338" s="181"/>
      <c r="AO338" s="181"/>
      <c r="AP338" s="181"/>
      <c r="AQ338" s="181"/>
      <c r="AR338" s="181"/>
      <c r="AS338" s="181"/>
      <c r="AT338" s="181"/>
      <c r="AU338" s="181"/>
      <c r="AV338" s="181"/>
      <c r="AW338" s="181"/>
      <c r="AX338" s="181"/>
      <c r="AY338" s="181"/>
      <c r="AZ338" s="181"/>
      <c r="BA338" s="181"/>
    </row>
    <row r="339" spans="1:53" ht="12.75">
      <c r="A339" s="18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c r="AB339" s="181"/>
      <c r="AC339" s="181"/>
      <c r="AD339" s="181"/>
      <c r="AE339" s="181"/>
      <c r="AF339" s="181"/>
      <c r="AG339" s="181"/>
      <c r="AH339" s="181"/>
      <c r="AI339" s="181"/>
      <c r="AJ339" s="181"/>
      <c r="AK339" s="181"/>
      <c r="AL339" s="181"/>
      <c r="AM339" s="181"/>
      <c r="AN339" s="181"/>
      <c r="AO339" s="181"/>
      <c r="AP339" s="181"/>
      <c r="AQ339" s="181"/>
      <c r="AR339" s="181"/>
      <c r="AS339" s="181"/>
      <c r="AT339" s="181"/>
      <c r="AU339" s="181"/>
      <c r="AV339" s="181"/>
      <c r="AW339" s="181"/>
      <c r="AX339" s="181"/>
      <c r="AY339" s="181"/>
      <c r="AZ339" s="181"/>
      <c r="BA339" s="181"/>
    </row>
    <row r="340" spans="1:53" ht="12.75">
      <c r="A340" s="18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c r="AB340" s="181"/>
      <c r="AC340" s="181"/>
      <c r="AD340" s="181"/>
      <c r="AE340" s="181"/>
      <c r="AF340" s="181"/>
      <c r="AG340" s="181"/>
      <c r="AH340" s="181"/>
      <c r="AI340" s="181"/>
      <c r="AJ340" s="181"/>
      <c r="AK340" s="181"/>
      <c r="AL340" s="181"/>
      <c r="AM340" s="181"/>
      <c r="AN340" s="181"/>
      <c r="AO340" s="181"/>
      <c r="AP340" s="181"/>
      <c r="AQ340" s="181"/>
      <c r="AR340" s="181"/>
      <c r="AS340" s="181"/>
      <c r="AT340" s="181"/>
      <c r="AU340" s="181"/>
      <c r="AV340" s="181"/>
      <c r="AW340" s="181"/>
      <c r="AX340" s="181"/>
      <c r="AY340" s="181"/>
      <c r="AZ340" s="181"/>
      <c r="BA340" s="181"/>
    </row>
    <row r="341" spans="1:53" ht="12.75">
      <c r="A341" s="18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c r="AB341" s="181"/>
      <c r="AC341" s="181"/>
      <c r="AD341" s="181"/>
      <c r="AE341" s="181"/>
      <c r="AF341" s="181"/>
      <c r="AG341" s="181"/>
      <c r="AH341" s="181"/>
      <c r="AI341" s="181"/>
      <c r="AJ341" s="181"/>
      <c r="AK341" s="181"/>
      <c r="AL341" s="181"/>
      <c r="AM341" s="181"/>
      <c r="AN341" s="181"/>
      <c r="AO341" s="181"/>
      <c r="AP341" s="181"/>
      <c r="AQ341" s="181"/>
      <c r="AR341" s="181"/>
      <c r="AS341" s="181"/>
      <c r="AT341" s="181"/>
      <c r="AU341" s="181"/>
      <c r="AV341" s="181"/>
      <c r="AW341" s="181"/>
      <c r="AX341" s="181"/>
      <c r="AY341" s="181"/>
      <c r="AZ341" s="181"/>
      <c r="BA341" s="181"/>
    </row>
    <row r="342" spans="1:53" ht="12.75">
      <c r="A342" s="18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c r="AB342" s="181"/>
      <c r="AC342" s="181"/>
      <c r="AD342" s="18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1"/>
      <c r="AY342" s="181"/>
      <c r="AZ342" s="181"/>
      <c r="BA342" s="181"/>
    </row>
    <row r="343" spans="1:53" ht="12.75">
      <c r="A343" s="18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c r="AK343" s="181"/>
      <c r="AL343" s="181"/>
      <c r="AM343" s="181"/>
      <c r="AN343" s="181"/>
      <c r="AO343" s="181"/>
      <c r="AP343" s="181"/>
      <c r="AQ343" s="181"/>
      <c r="AR343" s="181"/>
      <c r="AS343" s="181"/>
      <c r="AT343" s="181"/>
      <c r="AU343" s="181"/>
      <c r="AV343" s="181"/>
      <c r="AW343" s="181"/>
      <c r="AX343" s="181"/>
      <c r="AY343" s="181"/>
      <c r="AZ343" s="181"/>
      <c r="BA343" s="181"/>
    </row>
    <row r="344" spans="1:53" ht="12.75">
      <c r="A344" s="18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c r="AB344" s="181"/>
      <c r="AC344" s="181"/>
      <c r="AD344" s="181"/>
      <c r="AE344" s="181"/>
      <c r="AF344" s="181"/>
      <c r="AG344" s="181"/>
      <c r="AH344" s="181"/>
      <c r="AI344" s="181"/>
      <c r="AJ344" s="181"/>
      <c r="AK344" s="181"/>
      <c r="AL344" s="181"/>
      <c r="AM344" s="181"/>
      <c r="AN344" s="181"/>
      <c r="AO344" s="181"/>
      <c r="AP344" s="181"/>
      <c r="AQ344" s="181"/>
      <c r="AR344" s="181"/>
      <c r="AS344" s="181"/>
      <c r="AT344" s="181"/>
      <c r="AU344" s="181"/>
      <c r="AV344" s="181"/>
      <c r="AW344" s="181"/>
      <c r="AX344" s="181"/>
      <c r="AY344" s="181"/>
      <c r="AZ344" s="181"/>
      <c r="BA344" s="181"/>
    </row>
    <row r="345" spans="1:53" ht="12.75">
      <c r="A345" s="18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c r="AB345" s="181"/>
      <c r="AC345" s="181"/>
      <c r="AD345" s="181"/>
      <c r="AE345" s="181"/>
      <c r="AF345" s="181"/>
      <c r="AG345" s="181"/>
      <c r="AH345" s="181"/>
      <c r="AI345" s="181"/>
      <c r="AJ345" s="181"/>
      <c r="AK345" s="181"/>
      <c r="AL345" s="181"/>
      <c r="AM345" s="181"/>
      <c r="AN345" s="181"/>
      <c r="AO345" s="181"/>
      <c r="AP345" s="181"/>
      <c r="AQ345" s="181"/>
      <c r="AR345" s="181"/>
      <c r="AS345" s="181"/>
      <c r="AT345" s="181"/>
      <c r="AU345" s="181"/>
      <c r="AV345" s="181"/>
      <c r="AW345" s="181"/>
      <c r="AX345" s="181"/>
      <c r="AY345" s="181"/>
      <c r="AZ345" s="181"/>
      <c r="BA345" s="181"/>
    </row>
    <row r="346" spans="1:53" ht="12.75">
      <c r="A346" s="18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c r="AB346" s="181"/>
      <c r="AC346" s="181"/>
      <c r="AD346" s="181"/>
      <c r="AE346" s="181"/>
      <c r="AF346" s="181"/>
      <c r="AG346" s="181"/>
      <c r="AH346" s="181"/>
      <c r="AI346" s="181"/>
      <c r="AJ346" s="181"/>
      <c r="AK346" s="181"/>
      <c r="AL346" s="181"/>
      <c r="AM346" s="181"/>
      <c r="AN346" s="181"/>
      <c r="AO346" s="181"/>
      <c r="AP346" s="181"/>
      <c r="AQ346" s="181"/>
      <c r="AR346" s="181"/>
      <c r="AS346" s="181"/>
      <c r="AT346" s="181"/>
      <c r="AU346" s="181"/>
      <c r="AV346" s="181"/>
      <c r="AW346" s="181"/>
      <c r="AX346" s="181"/>
      <c r="AY346" s="181"/>
      <c r="AZ346" s="181"/>
      <c r="BA346" s="181"/>
    </row>
    <row r="347" spans="1:53" ht="12.75">
      <c r="A347" s="18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c r="AB347" s="181"/>
      <c r="AC347" s="181"/>
      <c r="AD347" s="181"/>
      <c r="AE347" s="181"/>
      <c r="AF347" s="181"/>
      <c r="AG347" s="181"/>
      <c r="AH347" s="181"/>
      <c r="AI347" s="181"/>
      <c r="AJ347" s="181"/>
      <c r="AK347" s="181"/>
      <c r="AL347" s="181"/>
      <c r="AM347" s="181"/>
      <c r="AN347" s="181"/>
      <c r="AO347" s="181"/>
      <c r="AP347" s="181"/>
      <c r="AQ347" s="181"/>
      <c r="AR347" s="181"/>
      <c r="AS347" s="181"/>
      <c r="AT347" s="181"/>
      <c r="AU347" s="181"/>
      <c r="AV347" s="181"/>
      <c r="AW347" s="181"/>
      <c r="AX347" s="181"/>
      <c r="AY347" s="181"/>
      <c r="AZ347" s="181"/>
      <c r="BA347" s="181"/>
    </row>
    <row r="348" spans="1:53" ht="12.75">
      <c r="A348" s="18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c r="AB348" s="181"/>
      <c r="AC348" s="181"/>
      <c r="AD348" s="181"/>
      <c r="AE348" s="181"/>
      <c r="AF348" s="181"/>
      <c r="AG348" s="181"/>
      <c r="AH348" s="181"/>
      <c r="AI348" s="181"/>
      <c r="AJ348" s="181"/>
      <c r="AK348" s="181"/>
      <c r="AL348" s="181"/>
      <c r="AM348" s="181"/>
      <c r="AN348" s="181"/>
      <c r="AO348" s="181"/>
      <c r="AP348" s="181"/>
      <c r="AQ348" s="181"/>
      <c r="AR348" s="181"/>
      <c r="AS348" s="181"/>
      <c r="AT348" s="181"/>
      <c r="AU348" s="181"/>
      <c r="AV348" s="181"/>
      <c r="AW348" s="181"/>
      <c r="AX348" s="181"/>
      <c r="AY348" s="181"/>
      <c r="AZ348" s="181"/>
      <c r="BA348" s="181"/>
    </row>
    <row r="349" spans="1:53" ht="12.75">
      <c r="A349" s="18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c r="AB349" s="181"/>
      <c r="AC349" s="181"/>
      <c r="AD349" s="18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1"/>
      <c r="AY349" s="181"/>
      <c r="AZ349" s="181"/>
      <c r="BA349" s="181"/>
    </row>
    <row r="350" spans="1:53" ht="12.75">
      <c r="A350" s="18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c r="AB350" s="181"/>
      <c r="AC350" s="181"/>
      <c r="AD350" s="181"/>
      <c r="AE350" s="181"/>
      <c r="AF350" s="181"/>
      <c r="AG350" s="181"/>
      <c r="AH350" s="181"/>
      <c r="AI350" s="181"/>
      <c r="AJ350" s="181"/>
      <c r="AK350" s="181"/>
      <c r="AL350" s="181"/>
      <c r="AM350" s="181"/>
      <c r="AN350" s="181"/>
      <c r="AO350" s="181"/>
      <c r="AP350" s="181"/>
      <c r="AQ350" s="181"/>
      <c r="AR350" s="181"/>
      <c r="AS350" s="181"/>
      <c r="AT350" s="181"/>
      <c r="AU350" s="181"/>
      <c r="AV350" s="181"/>
      <c r="AW350" s="181"/>
      <c r="AX350" s="181"/>
      <c r="AY350" s="181"/>
      <c r="AZ350" s="181"/>
      <c r="BA350" s="181"/>
    </row>
    <row r="351" spans="1:53" ht="12.75">
      <c r="A351" s="18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1"/>
      <c r="AY351" s="181"/>
      <c r="AZ351" s="181"/>
      <c r="BA351" s="181"/>
    </row>
    <row r="352" spans="1:53" ht="12.75">
      <c r="A352" s="18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1"/>
      <c r="AY352" s="181"/>
      <c r="AZ352" s="181"/>
      <c r="BA352" s="181"/>
    </row>
    <row r="353" spans="1:53" ht="12.75">
      <c r="A353" s="18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c r="AJ353" s="181"/>
      <c r="AK353" s="181"/>
      <c r="AL353" s="181"/>
      <c r="AM353" s="181"/>
      <c r="AN353" s="181"/>
      <c r="AO353" s="181"/>
      <c r="AP353" s="181"/>
      <c r="AQ353" s="181"/>
      <c r="AR353" s="181"/>
      <c r="AS353" s="181"/>
      <c r="AT353" s="181"/>
      <c r="AU353" s="181"/>
      <c r="AV353" s="181"/>
      <c r="AW353" s="181"/>
      <c r="AX353" s="181"/>
      <c r="AY353" s="181"/>
      <c r="AZ353" s="181"/>
      <c r="BA353" s="181"/>
    </row>
    <row r="354" spans="1:53" ht="12.75">
      <c r="A354" s="18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c r="AB354" s="181"/>
      <c r="AC354" s="181"/>
      <c r="AD354" s="181"/>
      <c r="AE354" s="181"/>
      <c r="AF354" s="181"/>
      <c r="AG354" s="181"/>
      <c r="AH354" s="181"/>
      <c r="AI354" s="181"/>
      <c r="AJ354" s="181"/>
      <c r="AK354" s="181"/>
      <c r="AL354" s="181"/>
      <c r="AM354" s="181"/>
      <c r="AN354" s="181"/>
      <c r="AO354" s="181"/>
      <c r="AP354" s="181"/>
      <c r="AQ354" s="181"/>
      <c r="AR354" s="181"/>
      <c r="AS354" s="181"/>
      <c r="AT354" s="181"/>
      <c r="AU354" s="181"/>
      <c r="AV354" s="181"/>
      <c r="AW354" s="181"/>
      <c r="AX354" s="181"/>
      <c r="AY354" s="181"/>
      <c r="AZ354" s="181"/>
      <c r="BA354" s="181"/>
    </row>
    <row r="355" spans="1:53" ht="12.75">
      <c r="A355" s="18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c r="AB355" s="181"/>
      <c r="AC355" s="181"/>
      <c r="AD355" s="181"/>
      <c r="AE355" s="181"/>
      <c r="AF355" s="181"/>
      <c r="AG355" s="181"/>
      <c r="AH355" s="181"/>
      <c r="AI355" s="181"/>
      <c r="AJ355" s="181"/>
      <c r="AK355" s="181"/>
      <c r="AL355" s="181"/>
      <c r="AM355" s="181"/>
      <c r="AN355" s="181"/>
      <c r="AO355" s="181"/>
      <c r="AP355" s="181"/>
      <c r="AQ355" s="181"/>
      <c r="AR355" s="181"/>
      <c r="AS355" s="181"/>
      <c r="AT355" s="181"/>
      <c r="AU355" s="181"/>
      <c r="AV355" s="181"/>
      <c r="AW355" s="181"/>
      <c r="AX355" s="181"/>
      <c r="AY355" s="181"/>
      <c r="AZ355" s="181"/>
      <c r="BA355" s="181"/>
    </row>
    <row r="356" spans="1:53" ht="12.75">
      <c r="A356" s="18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c r="AB356" s="181"/>
      <c r="AC356" s="181"/>
      <c r="AD356" s="18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1"/>
      <c r="AY356" s="181"/>
      <c r="AZ356" s="181"/>
      <c r="BA356" s="181"/>
    </row>
    <row r="357" spans="1:53" ht="12.75">
      <c r="A357" s="18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c r="AB357" s="181"/>
      <c r="AC357" s="181"/>
      <c r="AD357" s="181"/>
      <c r="AE357" s="181"/>
      <c r="AF357" s="181"/>
      <c r="AG357" s="181"/>
      <c r="AH357" s="181"/>
      <c r="AI357" s="181"/>
      <c r="AJ357" s="181"/>
      <c r="AK357" s="181"/>
      <c r="AL357" s="181"/>
      <c r="AM357" s="181"/>
      <c r="AN357" s="181"/>
      <c r="AO357" s="181"/>
      <c r="AP357" s="181"/>
      <c r="AQ357" s="181"/>
      <c r="AR357" s="181"/>
      <c r="AS357" s="181"/>
      <c r="AT357" s="181"/>
      <c r="AU357" s="181"/>
      <c r="AV357" s="181"/>
      <c r="AW357" s="181"/>
      <c r="AX357" s="181"/>
      <c r="AY357" s="181"/>
      <c r="AZ357" s="181"/>
      <c r="BA357" s="181"/>
    </row>
    <row r="358" spans="1:53" ht="12.75">
      <c r="A358" s="18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c r="AB358" s="181"/>
      <c r="AC358" s="181"/>
      <c r="AD358" s="181"/>
      <c r="AE358" s="181"/>
      <c r="AF358" s="181"/>
      <c r="AG358" s="181"/>
      <c r="AH358" s="181"/>
      <c r="AI358" s="181"/>
      <c r="AJ358" s="181"/>
      <c r="AK358" s="181"/>
      <c r="AL358" s="181"/>
      <c r="AM358" s="181"/>
      <c r="AN358" s="181"/>
      <c r="AO358" s="181"/>
      <c r="AP358" s="181"/>
      <c r="AQ358" s="181"/>
      <c r="AR358" s="181"/>
      <c r="AS358" s="181"/>
      <c r="AT358" s="181"/>
      <c r="AU358" s="181"/>
      <c r="AV358" s="181"/>
      <c r="AW358" s="181"/>
      <c r="AX358" s="181"/>
      <c r="AY358" s="181"/>
      <c r="AZ358" s="181"/>
      <c r="BA358" s="181"/>
    </row>
    <row r="359" spans="1:53" ht="12.75">
      <c r="A359" s="18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c r="AB359" s="181"/>
      <c r="AC359" s="181"/>
      <c r="AD359" s="181"/>
      <c r="AE359" s="181"/>
      <c r="AF359" s="181"/>
      <c r="AG359" s="181"/>
      <c r="AH359" s="181"/>
      <c r="AI359" s="181"/>
      <c r="AJ359" s="181"/>
      <c r="AK359" s="181"/>
      <c r="AL359" s="181"/>
      <c r="AM359" s="181"/>
      <c r="AN359" s="181"/>
      <c r="AO359" s="181"/>
      <c r="AP359" s="181"/>
      <c r="AQ359" s="181"/>
      <c r="AR359" s="181"/>
      <c r="AS359" s="181"/>
      <c r="AT359" s="181"/>
      <c r="AU359" s="181"/>
      <c r="AV359" s="181"/>
      <c r="AW359" s="181"/>
      <c r="AX359" s="181"/>
      <c r="AY359" s="181"/>
      <c r="AZ359" s="181"/>
      <c r="BA359" s="181"/>
    </row>
    <row r="360" spans="1:53" ht="12.75">
      <c r="A360" s="18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c r="AB360" s="181"/>
      <c r="AC360" s="181"/>
      <c r="AD360" s="181"/>
      <c r="AE360" s="181"/>
      <c r="AF360" s="181"/>
      <c r="AG360" s="181"/>
      <c r="AH360" s="181"/>
      <c r="AI360" s="181"/>
      <c r="AJ360" s="181"/>
      <c r="AK360" s="181"/>
      <c r="AL360" s="181"/>
      <c r="AM360" s="181"/>
      <c r="AN360" s="181"/>
      <c r="AO360" s="181"/>
      <c r="AP360" s="181"/>
      <c r="AQ360" s="181"/>
      <c r="AR360" s="181"/>
      <c r="AS360" s="181"/>
      <c r="AT360" s="181"/>
      <c r="AU360" s="181"/>
      <c r="AV360" s="181"/>
      <c r="AW360" s="181"/>
      <c r="AX360" s="181"/>
      <c r="AY360" s="181"/>
      <c r="AZ360" s="181"/>
      <c r="BA360" s="181"/>
    </row>
    <row r="361" spans="1:53" ht="12.75">
      <c r="A361" s="18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c r="AB361" s="181"/>
      <c r="AC361" s="181"/>
      <c r="AD361" s="181"/>
      <c r="AE361" s="181"/>
      <c r="AF361" s="181"/>
      <c r="AG361" s="181"/>
      <c r="AH361" s="181"/>
      <c r="AI361" s="181"/>
      <c r="AJ361" s="181"/>
      <c r="AK361" s="181"/>
      <c r="AL361" s="181"/>
      <c r="AM361" s="181"/>
      <c r="AN361" s="181"/>
      <c r="AO361" s="181"/>
      <c r="AP361" s="181"/>
      <c r="AQ361" s="181"/>
      <c r="AR361" s="181"/>
      <c r="AS361" s="181"/>
      <c r="AT361" s="181"/>
      <c r="AU361" s="181"/>
      <c r="AV361" s="181"/>
      <c r="AW361" s="181"/>
      <c r="AX361" s="181"/>
      <c r="AY361" s="181"/>
      <c r="AZ361" s="181"/>
      <c r="BA361" s="181"/>
    </row>
    <row r="362" spans="1:53" ht="12.75">
      <c r="A362" s="18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c r="AB362" s="181"/>
      <c r="AC362" s="181"/>
      <c r="AD362" s="181"/>
      <c r="AE362" s="181"/>
      <c r="AF362" s="181"/>
      <c r="AG362" s="181"/>
      <c r="AH362" s="181"/>
      <c r="AI362" s="181"/>
      <c r="AJ362" s="181"/>
      <c r="AK362" s="181"/>
      <c r="AL362" s="181"/>
      <c r="AM362" s="181"/>
      <c r="AN362" s="181"/>
      <c r="AO362" s="181"/>
      <c r="AP362" s="181"/>
      <c r="AQ362" s="181"/>
      <c r="AR362" s="181"/>
      <c r="AS362" s="181"/>
      <c r="AT362" s="181"/>
      <c r="AU362" s="181"/>
      <c r="AV362" s="181"/>
      <c r="AW362" s="181"/>
      <c r="AX362" s="181"/>
      <c r="AY362" s="181"/>
      <c r="AZ362" s="181"/>
      <c r="BA362" s="181"/>
    </row>
    <row r="363" spans="1:53" ht="12.75">
      <c r="A363" s="18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c r="AB363" s="181"/>
      <c r="AC363" s="181"/>
      <c r="AD363" s="18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1"/>
      <c r="AY363" s="181"/>
      <c r="AZ363" s="181"/>
      <c r="BA363" s="181"/>
    </row>
    <row r="364" spans="1:53" ht="12.75">
      <c r="A364" s="18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c r="AJ364" s="181"/>
      <c r="AK364" s="181"/>
      <c r="AL364" s="181"/>
      <c r="AM364" s="181"/>
      <c r="AN364" s="181"/>
      <c r="AO364" s="181"/>
      <c r="AP364" s="181"/>
      <c r="AQ364" s="181"/>
      <c r="AR364" s="181"/>
      <c r="AS364" s="181"/>
      <c r="AT364" s="181"/>
      <c r="AU364" s="181"/>
      <c r="AV364" s="181"/>
      <c r="AW364" s="181"/>
      <c r="AX364" s="181"/>
      <c r="AY364" s="181"/>
      <c r="AZ364" s="181"/>
      <c r="BA364" s="181"/>
    </row>
    <row r="365" spans="1:53" ht="12.75">
      <c r="A365" s="18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c r="AB365" s="181"/>
      <c r="AC365" s="181"/>
      <c r="AD365" s="181"/>
      <c r="AE365" s="181"/>
      <c r="AF365" s="181"/>
      <c r="AG365" s="181"/>
      <c r="AH365" s="181"/>
      <c r="AI365" s="181"/>
      <c r="AJ365" s="181"/>
      <c r="AK365" s="181"/>
      <c r="AL365" s="181"/>
      <c r="AM365" s="181"/>
      <c r="AN365" s="181"/>
      <c r="AO365" s="181"/>
      <c r="AP365" s="181"/>
      <c r="AQ365" s="181"/>
      <c r="AR365" s="181"/>
      <c r="AS365" s="181"/>
      <c r="AT365" s="181"/>
      <c r="AU365" s="181"/>
      <c r="AV365" s="181"/>
      <c r="AW365" s="181"/>
      <c r="AX365" s="181"/>
      <c r="AY365" s="181"/>
      <c r="AZ365" s="181"/>
      <c r="BA365" s="181"/>
    </row>
    <row r="366" spans="1:53" ht="12.75">
      <c r="A366" s="18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c r="AB366" s="181"/>
      <c r="AC366" s="181"/>
      <c r="AD366" s="181"/>
      <c r="AE366" s="181"/>
      <c r="AF366" s="181"/>
      <c r="AG366" s="181"/>
      <c r="AH366" s="181"/>
      <c r="AI366" s="181"/>
      <c r="AJ366" s="181"/>
      <c r="AK366" s="181"/>
      <c r="AL366" s="181"/>
      <c r="AM366" s="181"/>
      <c r="AN366" s="181"/>
      <c r="AO366" s="181"/>
      <c r="AP366" s="181"/>
      <c r="AQ366" s="181"/>
      <c r="AR366" s="181"/>
      <c r="AS366" s="181"/>
      <c r="AT366" s="181"/>
      <c r="AU366" s="181"/>
      <c r="AV366" s="181"/>
      <c r="AW366" s="181"/>
      <c r="AX366" s="181"/>
      <c r="AY366" s="181"/>
      <c r="AZ366" s="181"/>
      <c r="BA366" s="181"/>
    </row>
    <row r="367" spans="1:53" ht="12.75">
      <c r="A367" s="18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1"/>
      <c r="AY367" s="181"/>
      <c r="AZ367" s="181"/>
      <c r="BA367" s="181"/>
    </row>
    <row r="368" spans="1:53" ht="12.75">
      <c r="A368" s="18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1"/>
      <c r="AY368" s="181"/>
      <c r="AZ368" s="181"/>
      <c r="BA368" s="181"/>
    </row>
    <row r="369" spans="1:53" ht="12.75">
      <c r="A369" s="18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c r="AB369" s="181"/>
      <c r="AC369" s="181"/>
      <c r="AD369" s="181"/>
      <c r="AE369" s="181"/>
      <c r="AF369" s="181"/>
      <c r="AG369" s="181"/>
      <c r="AH369" s="181"/>
      <c r="AI369" s="181"/>
      <c r="AJ369" s="181"/>
      <c r="AK369" s="181"/>
      <c r="AL369" s="181"/>
      <c r="AM369" s="181"/>
      <c r="AN369" s="181"/>
      <c r="AO369" s="181"/>
      <c r="AP369" s="181"/>
      <c r="AQ369" s="181"/>
      <c r="AR369" s="181"/>
      <c r="AS369" s="181"/>
      <c r="AT369" s="181"/>
      <c r="AU369" s="181"/>
      <c r="AV369" s="181"/>
      <c r="AW369" s="181"/>
      <c r="AX369" s="181"/>
      <c r="AY369" s="181"/>
      <c r="AZ369" s="181"/>
      <c r="BA369" s="181"/>
    </row>
    <row r="370" spans="1:53" ht="12.75">
      <c r="A370" s="18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1"/>
      <c r="AY370" s="181"/>
      <c r="AZ370" s="181"/>
      <c r="BA370" s="181"/>
    </row>
    <row r="371" spans="1:53" ht="12.75">
      <c r="A371" s="18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1"/>
      <c r="AY371" s="181"/>
      <c r="AZ371" s="181"/>
      <c r="BA371" s="181"/>
    </row>
    <row r="372" spans="1:53" ht="12.75">
      <c r="A372" s="18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c r="AB372" s="181"/>
      <c r="AC372" s="181"/>
      <c r="AD372" s="181"/>
      <c r="AE372" s="181"/>
      <c r="AF372" s="181"/>
      <c r="AG372" s="181"/>
      <c r="AH372" s="181"/>
      <c r="AI372" s="181"/>
      <c r="AJ372" s="181"/>
      <c r="AK372" s="181"/>
      <c r="AL372" s="181"/>
      <c r="AM372" s="181"/>
      <c r="AN372" s="181"/>
      <c r="AO372" s="181"/>
      <c r="AP372" s="181"/>
      <c r="AQ372" s="181"/>
      <c r="AR372" s="181"/>
      <c r="AS372" s="181"/>
      <c r="AT372" s="181"/>
      <c r="AU372" s="181"/>
      <c r="AV372" s="181"/>
      <c r="AW372" s="181"/>
      <c r="AX372" s="181"/>
      <c r="AY372" s="181"/>
      <c r="AZ372" s="181"/>
      <c r="BA372" s="181"/>
    </row>
    <row r="373" spans="1:53" ht="12.75">
      <c r="A373" s="18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c r="AB373" s="181"/>
      <c r="AC373" s="181"/>
      <c r="AD373" s="181"/>
      <c r="AE373" s="181"/>
      <c r="AF373" s="181"/>
      <c r="AG373" s="181"/>
      <c r="AH373" s="181"/>
      <c r="AI373" s="181"/>
      <c r="AJ373" s="181"/>
      <c r="AK373" s="181"/>
      <c r="AL373" s="181"/>
      <c r="AM373" s="181"/>
      <c r="AN373" s="181"/>
      <c r="AO373" s="181"/>
      <c r="AP373" s="181"/>
      <c r="AQ373" s="181"/>
      <c r="AR373" s="181"/>
      <c r="AS373" s="181"/>
      <c r="AT373" s="181"/>
      <c r="AU373" s="181"/>
      <c r="AV373" s="181"/>
      <c r="AW373" s="181"/>
      <c r="AX373" s="181"/>
      <c r="AY373" s="181"/>
      <c r="AZ373" s="181"/>
      <c r="BA373" s="181"/>
    </row>
    <row r="374" spans="1:53" ht="12.75">
      <c r="A374" s="18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c r="AG374" s="181"/>
      <c r="AH374" s="181"/>
      <c r="AI374" s="181"/>
      <c r="AJ374" s="181"/>
      <c r="AK374" s="181"/>
      <c r="AL374" s="181"/>
      <c r="AM374" s="181"/>
      <c r="AN374" s="181"/>
      <c r="AO374" s="181"/>
      <c r="AP374" s="181"/>
      <c r="AQ374" s="181"/>
      <c r="AR374" s="181"/>
      <c r="AS374" s="181"/>
      <c r="AT374" s="181"/>
      <c r="AU374" s="181"/>
      <c r="AV374" s="181"/>
      <c r="AW374" s="181"/>
      <c r="AX374" s="181"/>
      <c r="AY374" s="181"/>
      <c r="AZ374" s="181"/>
      <c r="BA374" s="181"/>
    </row>
    <row r="375" spans="1:53" ht="12.75">
      <c r="A375" s="18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c r="AB375" s="181"/>
      <c r="AC375" s="181"/>
      <c r="AD375" s="181"/>
      <c r="AE375" s="181"/>
      <c r="AF375" s="181"/>
      <c r="AG375" s="181"/>
      <c r="AH375" s="181"/>
      <c r="AI375" s="181"/>
      <c r="AJ375" s="181"/>
      <c r="AK375" s="181"/>
      <c r="AL375" s="181"/>
      <c r="AM375" s="181"/>
      <c r="AN375" s="181"/>
      <c r="AO375" s="181"/>
      <c r="AP375" s="181"/>
      <c r="AQ375" s="181"/>
      <c r="AR375" s="181"/>
      <c r="AS375" s="181"/>
      <c r="AT375" s="181"/>
      <c r="AU375" s="181"/>
      <c r="AV375" s="181"/>
      <c r="AW375" s="181"/>
      <c r="AX375" s="181"/>
      <c r="AY375" s="181"/>
      <c r="AZ375" s="181"/>
      <c r="BA375" s="181"/>
    </row>
    <row r="376" spans="1:53" ht="12.75">
      <c r="A376" s="18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c r="AB376" s="181"/>
      <c r="AC376" s="181"/>
      <c r="AD376" s="181"/>
      <c r="AE376" s="181"/>
      <c r="AF376" s="181"/>
      <c r="AG376" s="181"/>
      <c r="AH376" s="181"/>
      <c r="AI376" s="181"/>
      <c r="AJ376" s="181"/>
      <c r="AK376" s="181"/>
      <c r="AL376" s="181"/>
      <c r="AM376" s="181"/>
      <c r="AN376" s="181"/>
      <c r="AO376" s="181"/>
      <c r="AP376" s="181"/>
      <c r="AQ376" s="181"/>
      <c r="AR376" s="181"/>
      <c r="AS376" s="181"/>
      <c r="AT376" s="181"/>
      <c r="AU376" s="181"/>
      <c r="AV376" s="181"/>
      <c r="AW376" s="181"/>
      <c r="AX376" s="181"/>
      <c r="AY376" s="181"/>
      <c r="AZ376" s="181"/>
      <c r="BA376" s="181"/>
    </row>
    <row r="377" spans="1:53" ht="12.75">
      <c r="A377" s="18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c r="AB377" s="181"/>
      <c r="AC377" s="181"/>
      <c r="AD377" s="181"/>
      <c r="AE377" s="181"/>
      <c r="AF377" s="181"/>
      <c r="AG377" s="181"/>
      <c r="AH377" s="181"/>
      <c r="AI377" s="181"/>
      <c r="AJ377" s="181"/>
      <c r="AK377" s="181"/>
      <c r="AL377" s="181"/>
      <c r="AM377" s="181"/>
      <c r="AN377" s="181"/>
      <c r="AO377" s="181"/>
      <c r="AP377" s="181"/>
      <c r="AQ377" s="181"/>
      <c r="AR377" s="181"/>
      <c r="AS377" s="181"/>
      <c r="AT377" s="181"/>
      <c r="AU377" s="181"/>
      <c r="AV377" s="181"/>
      <c r="AW377" s="181"/>
      <c r="AX377" s="181"/>
      <c r="AY377" s="181"/>
      <c r="AZ377" s="181"/>
      <c r="BA377" s="181"/>
    </row>
    <row r="378" spans="1:53" ht="12.75">
      <c r="A378" s="18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c r="AB378" s="181"/>
      <c r="AC378" s="181"/>
      <c r="AD378" s="181"/>
      <c r="AE378" s="181"/>
      <c r="AF378" s="181"/>
      <c r="AG378" s="181"/>
      <c r="AH378" s="181"/>
      <c r="AI378" s="181"/>
      <c r="AJ378" s="181"/>
      <c r="AK378" s="181"/>
      <c r="AL378" s="181"/>
      <c r="AM378" s="181"/>
      <c r="AN378" s="181"/>
      <c r="AO378" s="181"/>
      <c r="AP378" s="181"/>
      <c r="AQ378" s="181"/>
      <c r="AR378" s="181"/>
      <c r="AS378" s="181"/>
      <c r="AT378" s="181"/>
      <c r="AU378" s="181"/>
      <c r="AV378" s="181"/>
      <c r="AW378" s="181"/>
      <c r="AX378" s="181"/>
      <c r="AY378" s="181"/>
      <c r="AZ378" s="181"/>
      <c r="BA378" s="181"/>
    </row>
    <row r="379" spans="1:53" ht="12.75">
      <c r="A379" s="18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c r="AB379" s="181"/>
      <c r="AC379" s="181"/>
      <c r="AD379" s="181"/>
      <c r="AE379" s="181"/>
      <c r="AF379" s="181"/>
      <c r="AG379" s="181"/>
      <c r="AH379" s="181"/>
      <c r="AI379" s="181"/>
      <c r="AJ379" s="181"/>
      <c r="AK379" s="181"/>
      <c r="AL379" s="181"/>
      <c r="AM379" s="181"/>
      <c r="AN379" s="181"/>
      <c r="AO379" s="181"/>
      <c r="AP379" s="181"/>
      <c r="AQ379" s="181"/>
      <c r="AR379" s="181"/>
      <c r="AS379" s="181"/>
      <c r="AT379" s="181"/>
      <c r="AU379" s="181"/>
      <c r="AV379" s="181"/>
      <c r="AW379" s="181"/>
      <c r="AX379" s="181"/>
      <c r="AY379" s="181"/>
      <c r="AZ379" s="181"/>
      <c r="BA379" s="181"/>
    </row>
    <row r="380" spans="1:53" ht="12.75">
      <c r="A380" s="18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c r="AB380" s="181"/>
      <c r="AC380" s="181"/>
      <c r="AD380" s="181"/>
      <c r="AE380" s="181"/>
      <c r="AF380" s="181"/>
      <c r="AG380" s="181"/>
      <c r="AH380" s="181"/>
      <c r="AI380" s="181"/>
      <c r="AJ380" s="181"/>
      <c r="AK380" s="181"/>
      <c r="AL380" s="181"/>
      <c r="AM380" s="181"/>
      <c r="AN380" s="181"/>
      <c r="AO380" s="181"/>
      <c r="AP380" s="181"/>
      <c r="AQ380" s="181"/>
      <c r="AR380" s="181"/>
      <c r="AS380" s="181"/>
      <c r="AT380" s="181"/>
      <c r="AU380" s="181"/>
      <c r="AV380" s="181"/>
      <c r="AW380" s="181"/>
      <c r="AX380" s="181"/>
      <c r="AY380" s="181"/>
      <c r="AZ380" s="181"/>
      <c r="BA380" s="181"/>
    </row>
    <row r="381" spans="1:53" ht="12.75">
      <c r="A381" s="18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c r="AB381" s="181"/>
      <c r="AC381" s="181"/>
      <c r="AD381" s="181"/>
      <c r="AE381" s="181"/>
      <c r="AF381" s="181"/>
      <c r="AG381" s="181"/>
      <c r="AH381" s="181"/>
      <c r="AI381" s="181"/>
      <c r="AJ381" s="181"/>
      <c r="AK381" s="181"/>
      <c r="AL381" s="181"/>
      <c r="AM381" s="181"/>
      <c r="AN381" s="181"/>
      <c r="AO381" s="181"/>
      <c r="AP381" s="181"/>
      <c r="AQ381" s="181"/>
      <c r="AR381" s="181"/>
      <c r="AS381" s="181"/>
      <c r="AT381" s="181"/>
      <c r="AU381" s="181"/>
      <c r="AV381" s="181"/>
      <c r="AW381" s="181"/>
      <c r="AX381" s="181"/>
      <c r="AY381" s="181"/>
      <c r="AZ381" s="181"/>
      <c r="BA381" s="181"/>
    </row>
    <row r="382" spans="1:53" ht="12.75">
      <c r="A382" s="18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c r="AB382" s="181"/>
      <c r="AC382" s="181"/>
      <c r="AD382" s="181"/>
      <c r="AE382" s="181"/>
      <c r="AF382" s="181"/>
      <c r="AG382" s="181"/>
      <c r="AH382" s="181"/>
      <c r="AI382" s="181"/>
      <c r="AJ382" s="181"/>
      <c r="AK382" s="181"/>
      <c r="AL382" s="181"/>
      <c r="AM382" s="181"/>
      <c r="AN382" s="181"/>
      <c r="AO382" s="181"/>
      <c r="AP382" s="181"/>
      <c r="AQ382" s="181"/>
      <c r="AR382" s="181"/>
      <c r="AS382" s="181"/>
      <c r="AT382" s="181"/>
      <c r="AU382" s="181"/>
      <c r="AV382" s="181"/>
      <c r="AW382" s="181"/>
      <c r="AX382" s="181"/>
      <c r="AY382" s="181"/>
      <c r="AZ382" s="181"/>
      <c r="BA382" s="181"/>
    </row>
    <row r="383" spans="1:53" ht="12.75">
      <c r="A383" s="18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c r="AB383" s="181"/>
      <c r="AC383" s="181"/>
      <c r="AD383" s="181"/>
      <c r="AE383" s="181"/>
      <c r="AF383" s="181"/>
      <c r="AG383" s="181"/>
      <c r="AH383" s="181"/>
      <c r="AI383" s="181"/>
      <c r="AJ383" s="181"/>
      <c r="AK383" s="181"/>
      <c r="AL383" s="181"/>
      <c r="AM383" s="181"/>
      <c r="AN383" s="181"/>
      <c r="AO383" s="181"/>
      <c r="AP383" s="181"/>
      <c r="AQ383" s="181"/>
      <c r="AR383" s="181"/>
      <c r="AS383" s="181"/>
      <c r="AT383" s="181"/>
      <c r="AU383" s="181"/>
      <c r="AV383" s="181"/>
      <c r="AW383" s="181"/>
      <c r="AX383" s="181"/>
      <c r="AY383" s="181"/>
      <c r="AZ383" s="181"/>
      <c r="BA383" s="181"/>
    </row>
    <row r="384" spans="1:53" ht="12.75">
      <c r="A384" s="18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c r="AB384" s="181"/>
      <c r="AC384" s="181"/>
      <c r="AD384" s="181"/>
      <c r="AE384" s="181"/>
      <c r="AF384" s="181"/>
      <c r="AG384" s="181"/>
      <c r="AH384" s="181"/>
      <c r="AI384" s="181"/>
      <c r="AJ384" s="181"/>
      <c r="AK384" s="181"/>
      <c r="AL384" s="181"/>
      <c r="AM384" s="181"/>
      <c r="AN384" s="181"/>
      <c r="AO384" s="181"/>
      <c r="AP384" s="181"/>
      <c r="AQ384" s="181"/>
      <c r="AR384" s="181"/>
      <c r="AS384" s="181"/>
      <c r="AT384" s="181"/>
      <c r="AU384" s="181"/>
      <c r="AV384" s="181"/>
      <c r="AW384" s="181"/>
      <c r="AX384" s="181"/>
      <c r="AY384" s="181"/>
      <c r="AZ384" s="181"/>
      <c r="BA384" s="181"/>
    </row>
    <row r="385" spans="1:53" ht="12.75">
      <c r="A385" s="18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c r="AB385" s="181"/>
      <c r="AC385" s="181"/>
      <c r="AD385" s="181"/>
      <c r="AE385" s="181"/>
      <c r="AF385" s="181"/>
      <c r="AG385" s="181"/>
      <c r="AH385" s="181"/>
      <c r="AI385" s="181"/>
      <c r="AJ385" s="181"/>
      <c r="AK385" s="181"/>
      <c r="AL385" s="181"/>
      <c r="AM385" s="181"/>
      <c r="AN385" s="181"/>
      <c r="AO385" s="181"/>
      <c r="AP385" s="181"/>
      <c r="AQ385" s="181"/>
      <c r="AR385" s="181"/>
      <c r="AS385" s="181"/>
      <c r="AT385" s="181"/>
      <c r="AU385" s="181"/>
      <c r="AV385" s="181"/>
      <c r="AW385" s="181"/>
      <c r="AX385" s="181"/>
      <c r="AY385" s="181"/>
      <c r="AZ385" s="181"/>
      <c r="BA385" s="181"/>
    </row>
    <row r="386" spans="1:53" ht="12.75">
      <c r="A386" s="18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c r="AB386" s="181"/>
      <c r="AC386" s="181"/>
      <c r="AD386" s="181"/>
      <c r="AE386" s="181"/>
      <c r="AF386" s="181"/>
      <c r="AG386" s="181"/>
      <c r="AH386" s="181"/>
      <c r="AI386" s="181"/>
      <c r="AJ386" s="181"/>
      <c r="AK386" s="181"/>
      <c r="AL386" s="181"/>
      <c r="AM386" s="181"/>
      <c r="AN386" s="181"/>
      <c r="AO386" s="181"/>
      <c r="AP386" s="181"/>
      <c r="AQ386" s="181"/>
      <c r="AR386" s="181"/>
      <c r="AS386" s="181"/>
      <c r="AT386" s="181"/>
      <c r="AU386" s="181"/>
      <c r="AV386" s="181"/>
      <c r="AW386" s="181"/>
      <c r="AX386" s="181"/>
      <c r="AY386" s="181"/>
      <c r="AZ386" s="181"/>
      <c r="BA386" s="181"/>
    </row>
    <row r="387" spans="1:53" ht="12.75">
      <c r="A387" s="18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c r="AB387" s="181"/>
      <c r="AC387" s="181"/>
      <c r="AD387" s="181"/>
      <c r="AE387" s="181"/>
      <c r="AF387" s="181"/>
      <c r="AG387" s="181"/>
      <c r="AH387" s="181"/>
      <c r="AI387" s="181"/>
      <c r="AJ387" s="181"/>
      <c r="AK387" s="181"/>
      <c r="AL387" s="181"/>
      <c r="AM387" s="181"/>
      <c r="AN387" s="181"/>
      <c r="AO387" s="181"/>
      <c r="AP387" s="181"/>
      <c r="AQ387" s="181"/>
      <c r="AR387" s="181"/>
      <c r="AS387" s="181"/>
      <c r="AT387" s="181"/>
      <c r="AU387" s="181"/>
      <c r="AV387" s="181"/>
      <c r="AW387" s="181"/>
      <c r="AX387" s="181"/>
      <c r="AY387" s="181"/>
      <c r="AZ387" s="181"/>
      <c r="BA387" s="181"/>
    </row>
    <row r="388" spans="1:53" ht="12.75">
      <c r="A388" s="18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c r="AB388" s="181"/>
      <c r="AC388" s="181"/>
      <c r="AD388" s="181"/>
      <c r="AE388" s="181"/>
      <c r="AF388" s="181"/>
      <c r="AG388" s="181"/>
      <c r="AH388" s="181"/>
      <c r="AI388" s="181"/>
      <c r="AJ388" s="181"/>
      <c r="AK388" s="181"/>
      <c r="AL388" s="181"/>
      <c r="AM388" s="181"/>
      <c r="AN388" s="181"/>
      <c r="AO388" s="181"/>
      <c r="AP388" s="181"/>
      <c r="AQ388" s="181"/>
      <c r="AR388" s="181"/>
      <c r="AS388" s="181"/>
      <c r="AT388" s="181"/>
      <c r="AU388" s="181"/>
      <c r="AV388" s="181"/>
      <c r="AW388" s="181"/>
      <c r="AX388" s="181"/>
      <c r="AY388" s="181"/>
      <c r="AZ388" s="181"/>
      <c r="BA388" s="181"/>
    </row>
    <row r="389" spans="1:53" ht="12.75">
      <c r="A389" s="18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c r="AB389" s="181"/>
      <c r="AC389" s="181"/>
      <c r="AD389" s="181"/>
      <c r="AE389" s="181"/>
      <c r="AF389" s="181"/>
      <c r="AG389" s="181"/>
      <c r="AH389" s="181"/>
      <c r="AI389" s="181"/>
      <c r="AJ389" s="181"/>
      <c r="AK389" s="181"/>
      <c r="AL389" s="181"/>
      <c r="AM389" s="181"/>
      <c r="AN389" s="181"/>
      <c r="AO389" s="181"/>
      <c r="AP389" s="181"/>
      <c r="AQ389" s="181"/>
      <c r="AR389" s="181"/>
      <c r="AS389" s="181"/>
      <c r="AT389" s="181"/>
      <c r="AU389" s="181"/>
      <c r="AV389" s="181"/>
      <c r="AW389" s="181"/>
      <c r="AX389" s="181"/>
      <c r="AY389" s="181"/>
      <c r="AZ389" s="181"/>
      <c r="BA389" s="181"/>
    </row>
    <row r="390" spans="1:53" ht="12.75">
      <c r="A390" s="18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c r="AB390" s="181"/>
      <c r="AC390" s="181"/>
      <c r="AD390" s="181"/>
      <c r="AE390" s="181"/>
      <c r="AF390" s="181"/>
      <c r="AG390" s="181"/>
      <c r="AH390" s="181"/>
      <c r="AI390" s="181"/>
      <c r="AJ390" s="181"/>
      <c r="AK390" s="181"/>
      <c r="AL390" s="181"/>
      <c r="AM390" s="181"/>
      <c r="AN390" s="181"/>
      <c r="AO390" s="181"/>
      <c r="AP390" s="181"/>
      <c r="AQ390" s="181"/>
      <c r="AR390" s="181"/>
      <c r="AS390" s="181"/>
      <c r="AT390" s="181"/>
      <c r="AU390" s="181"/>
      <c r="AV390" s="181"/>
      <c r="AW390" s="181"/>
      <c r="AX390" s="181"/>
      <c r="AY390" s="181"/>
      <c r="AZ390" s="181"/>
      <c r="BA390" s="181"/>
    </row>
    <row r="391" spans="1:53" ht="12.75">
      <c r="A391" s="18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c r="AB391" s="181"/>
      <c r="AC391" s="181"/>
      <c r="AD391" s="181"/>
      <c r="AE391" s="181"/>
      <c r="AF391" s="181"/>
      <c r="AG391" s="181"/>
      <c r="AH391" s="181"/>
      <c r="AI391" s="181"/>
      <c r="AJ391" s="181"/>
      <c r="AK391" s="181"/>
      <c r="AL391" s="181"/>
      <c r="AM391" s="181"/>
      <c r="AN391" s="181"/>
      <c r="AO391" s="181"/>
      <c r="AP391" s="181"/>
      <c r="AQ391" s="181"/>
      <c r="AR391" s="181"/>
      <c r="AS391" s="181"/>
      <c r="AT391" s="181"/>
      <c r="AU391" s="181"/>
      <c r="AV391" s="181"/>
      <c r="AW391" s="181"/>
      <c r="AX391" s="181"/>
      <c r="AY391" s="181"/>
      <c r="AZ391" s="181"/>
      <c r="BA391" s="181"/>
    </row>
    <row r="392" spans="1:53" ht="12.75">
      <c r="A392" s="18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c r="AB392" s="181"/>
      <c r="AC392" s="181"/>
      <c r="AD392" s="181"/>
      <c r="AE392" s="181"/>
      <c r="AF392" s="181"/>
      <c r="AG392" s="181"/>
      <c r="AH392" s="181"/>
      <c r="AI392" s="181"/>
      <c r="AJ392" s="181"/>
      <c r="AK392" s="181"/>
      <c r="AL392" s="181"/>
      <c r="AM392" s="181"/>
      <c r="AN392" s="181"/>
      <c r="AO392" s="181"/>
      <c r="AP392" s="181"/>
      <c r="AQ392" s="181"/>
      <c r="AR392" s="181"/>
      <c r="AS392" s="181"/>
      <c r="AT392" s="181"/>
      <c r="AU392" s="181"/>
      <c r="AV392" s="181"/>
      <c r="AW392" s="181"/>
      <c r="AX392" s="181"/>
      <c r="AY392" s="181"/>
      <c r="AZ392" s="181"/>
      <c r="BA392" s="181"/>
    </row>
    <row r="393" spans="1:53" ht="12.75">
      <c r="A393" s="18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c r="AB393" s="181"/>
      <c r="AC393" s="181"/>
      <c r="AD393" s="181"/>
      <c r="AE393" s="181"/>
      <c r="AF393" s="181"/>
      <c r="AG393" s="181"/>
      <c r="AH393" s="181"/>
      <c r="AI393" s="181"/>
      <c r="AJ393" s="181"/>
      <c r="AK393" s="181"/>
      <c r="AL393" s="181"/>
      <c r="AM393" s="181"/>
      <c r="AN393" s="181"/>
      <c r="AO393" s="181"/>
      <c r="AP393" s="181"/>
      <c r="AQ393" s="181"/>
      <c r="AR393" s="181"/>
      <c r="AS393" s="181"/>
      <c r="AT393" s="181"/>
      <c r="AU393" s="181"/>
      <c r="AV393" s="181"/>
      <c r="AW393" s="181"/>
      <c r="AX393" s="181"/>
      <c r="AY393" s="181"/>
      <c r="AZ393" s="181"/>
      <c r="BA393" s="181"/>
    </row>
    <row r="394" spans="1:53" ht="12.75">
      <c r="A394" s="18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c r="AB394" s="181"/>
      <c r="AC394" s="181"/>
      <c r="AD394" s="181"/>
      <c r="AE394" s="181"/>
      <c r="AF394" s="181"/>
      <c r="AG394" s="181"/>
      <c r="AH394" s="181"/>
      <c r="AI394" s="181"/>
      <c r="AJ394" s="181"/>
      <c r="AK394" s="181"/>
      <c r="AL394" s="181"/>
      <c r="AM394" s="181"/>
      <c r="AN394" s="181"/>
      <c r="AO394" s="181"/>
      <c r="AP394" s="181"/>
      <c r="AQ394" s="181"/>
      <c r="AR394" s="181"/>
      <c r="AS394" s="181"/>
      <c r="AT394" s="181"/>
      <c r="AU394" s="181"/>
      <c r="AV394" s="181"/>
      <c r="AW394" s="181"/>
      <c r="AX394" s="181"/>
      <c r="AY394" s="181"/>
      <c r="AZ394" s="181"/>
      <c r="BA394" s="181"/>
    </row>
    <row r="395" spans="1:53" ht="12.75">
      <c r="A395" s="18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c r="AB395" s="181"/>
      <c r="AC395" s="181"/>
      <c r="AD395" s="18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1"/>
      <c r="AY395" s="181"/>
      <c r="AZ395" s="181"/>
      <c r="BA395" s="181"/>
    </row>
    <row r="396" spans="1:53" ht="12.75">
      <c r="A396" s="18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c r="AB396" s="181"/>
      <c r="AC396" s="181"/>
      <c r="AD396" s="181"/>
      <c r="AE396" s="181"/>
      <c r="AF396" s="181"/>
      <c r="AG396" s="181"/>
      <c r="AH396" s="181"/>
      <c r="AI396" s="181"/>
      <c r="AJ396" s="181"/>
      <c r="AK396" s="181"/>
      <c r="AL396" s="181"/>
      <c r="AM396" s="181"/>
      <c r="AN396" s="181"/>
      <c r="AO396" s="181"/>
      <c r="AP396" s="181"/>
      <c r="AQ396" s="181"/>
      <c r="AR396" s="181"/>
      <c r="AS396" s="181"/>
      <c r="AT396" s="181"/>
      <c r="AU396" s="181"/>
      <c r="AV396" s="181"/>
      <c r="AW396" s="181"/>
      <c r="AX396" s="181"/>
      <c r="AY396" s="181"/>
      <c r="AZ396" s="181"/>
      <c r="BA396" s="181"/>
    </row>
    <row r="397" spans="1:53" ht="12.75">
      <c r="A397" s="18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c r="AB397" s="181"/>
      <c r="AC397" s="181"/>
      <c r="AD397" s="181"/>
      <c r="AE397" s="181"/>
      <c r="AF397" s="181"/>
      <c r="AG397" s="181"/>
      <c r="AH397" s="181"/>
      <c r="AI397" s="181"/>
      <c r="AJ397" s="181"/>
      <c r="AK397" s="181"/>
      <c r="AL397" s="181"/>
      <c r="AM397" s="181"/>
      <c r="AN397" s="181"/>
      <c r="AO397" s="181"/>
      <c r="AP397" s="181"/>
      <c r="AQ397" s="181"/>
      <c r="AR397" s="181"/>
      <c r="AS397" s="181"/>
      <c r="AT397" s="181"/>
      <c r="AU397" s="181"/>
      <c r="AV397" s="181"/>
      <c r="AW397" s="181"/>
      <c r="AX397" s="181"/>
      <c r="AY397" s="181"/>
      <c r="AZ397" s="181"/>
      <c r="BA397" s="181"/>
    </row>
    <row r="398" spans="1:53" ht="12.75">
      <c r="A398" s="18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c r="AB398" s="181"/>
      <c r="AC398" s="181"/>
      <c r="AD398" s="181"/>
      <c r="AE398" s="181"/>
      <c r="AF398" s="181"/>
      <c r="AG398" s="181"/>
      <c r="AH398" s="181"/>
      <c r="AI398" s="181"/>
      <c r="AJ398" s="181"/>
      <c r="AK398" s="181"/>
      <c r="AL398" s="181"/>
      <c r="AM398" s="181"/>
      <c r="AN398" s="181"/>
      <c r="AO398" s="181"/>
      <c r="AP398" s="181"/>
      <c r="AQ398" s="181"/>
      <c r="AR398" s="181"/>
      <c r="AS398" s="181"/>
      <c r="AT398" s="181"/>
      <c r="AU398" s="181"/>
      <c r="AV398" s="181"/>
      <c r="AW398" s="181"/>
      <c r="AX398" s="181"/>
      <c r="AY398" s="181"/>
      <c r="AZ398" s="181"/>
      <c r="BA398" s="181"/>
    </row>
    <row r="399" spans="1:53" ht="12.75">
      <c r="A399" s="18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c r="AB399" s="181"/>
      <c r="AC399" s="181"/>
      <c r="AD399" s="181"/>
      <c r="AE399" s="181"/>
      <c r="AF399" s="181"/>
      <c r="AG399" s="181"/>
      <c r="AH399" s="181"/>
      <c r="AI399" s="181"/>
      <c r="AJ399" s="181"/>
      <c r="AK399" s="181"/>
      <c r="AL399" s="181"/>
      <c r="AM399" s="181"/>
      <c r="AN399" s="181"/>
      <c r="AO399" s="181"/>
      <c r="AP399" s="181"/>
      <c r="AQ399" s="181"/>
      <c r="AR399" s="181"/>
      <c r="AS399" s="181"/>
      <c r="AT399" s="181"/>
      <c r="AU399" s="181"/>
      <c r="AV399" s="181"/>
      <c r="AW399" s="181"/>
      <c r="AX399" s="181"/>
      <c r="AY399" s="181"/>
      <c r="AZ399" s="181"/>
      <c r="BA399" s="181"/>
    </row>
    <row r="400" spans="1:53" ht="12.75">
      <c r="A400" s="18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c r="AB400" s="181"/>
      <c r="AC400" s="181"/>
      <c r="AD400" s="181"/>
      <c r="AE400" s="181"/>
      <c r="AF400" s="181"/>
      <c r="AG400" s="181"/>
      <c r="AH400" s="181"/>
      <c r="AI400" s="181"/>
      <c r="AJ400" s="181"/>
      <c r="AK400" s="181"/>
      <c r="AL400" s="181"/>
      <c r="AM400" s="181"/>
      <c r="AN400" s="181"/>
      <c r="AO400" s="181"/>
      <c r="AP400" s="181"/>
      <c r="AQ400" s="181"/>
      <c r="AR400" s="181"/>
      <c r="AS400" s="181"/>
      <c r="AT400" s="181"/>
      <c r="AU400" s="181"/>
      <c r="AV400" s="181"/>
      <c r="AW400" s="181"/>
      <c r="AX400" s="181"/>
      <c r="AY400" s="181"/>
      <c r="AZ400" s="181"/>
      <c r="BA400" s="181"/>
    </row>
    <row r="401" spans="1:53" ht="12.75">
      <c r="A401" s="18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c r="AB401" s="181"/>
      <c r="AC401" s="181"/>
      <c r="AD401" s="181"/>
      <c r="AE401" s="181"/>
      <c r="AF401" s="181"/>
      <c r="AG401" s="181"/>
      <c r="AH401" s="181"/>
      <c r="AI401" s="181"/>
      <c r="AJ401" s="181"/>
      <c r="AK401" s="181"/>
      <c r="AL401" s="181"/>
      <c r="AM401" s="181"/>
      <c r="AN401" s="181"/>
      <c r="AO401" s="181"/>
      <c r="AP401" s="181"/>
      <c r="AQ401" s="181"/>
      <c r="AR401" s="181"/>
      <c r="AS401" s="181"/>
      <c r="AT401" s="181"/>
      <c r="AU401" s="181"/>
      <c r="AV401" s="181"/>
      <c r="AW401" s="181"/>
      <c r="AX401" s="181"/>
      <c r="AY401" s="181"/>
      <c r="AZ401" s="181"/>
      <c r="BA401" s="181"/>
    </row>
    <row r="402" spans="1:53" ht="12.75">
      <c r="A402" s="18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1"/>
      <c r="AY402" s="181"/>
      <c r="AZ402" s="181"/>
      <c r="BA402" s="181"/>
    </row>
    <row r="403" spans="1:53" ht="12.75">
      <c r="A403" s="18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c r="AJ403" s="181"/>
      <c r="AK403" s="181"/>
      <c r="AL403" s="181"/>
      <c r="AM403" s="181"/>
      <c r="AN403" s="181"/>
      <c r="AO403" s="181"/>
      <c r="AP403" s="181"/>
      <c r="AQ403" s="181"/>
      <c r="AR403" s="181"/>
      <c r="AS403" s="181"/>
      <c r="AT403" s="181"/>
      <c r="AU403" s="181"/>
      <c r="AV403" s="181"/>
      <c r="AW403" s="181"/>
      <c r="AX403" s="181"/>
      <c r="AY403" s="181"/>
      <c r="AZ403" s="181"/>
      <c r="BA403" s="181"/>
    </row>
    <row r="404" spans="1:53" ht="12.75">
      <c r="A404" s="18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1"/>
      <c r="AK404" s="181"/>
      <c r="AL404" s="181"/>
      <c r="AM404" s="181"/>
      <c r="AN404" s="181"/>
      <c r="AO404" s="181"/>
      <c r="AP404" s="181"/>
      <c r="AQ404" s="181"/>
      <c r="AR404" s="181"/>
      <c r="AS404" s="181"/>
      <c r="AT404" s="181"/>
      <c r="AU404" s="181"/>
      <c r="AV404" s="181"/>
      <c r="AW404" s="181"/>
      <c r="AX404" s="181"/>
      <c r="AY404" s="181"/>
      <c r="AZ404" s="181"/>
      <c r="BA404" s="181"/>
    </row>
    <row r="405" spans="1:53" ht="12.75">
      <c r="A405" s="18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1"/>
      <c r="AK405" s="181"/>
      <c r="AL405" s="181"/>
      <c r="AM405" s="181"/>
      <c r="AN405" s="181"/>
      <c r="AO405" s="181"/>
      <c r="AP405" s="181"/>
      <c r="AQ405" s="181"/>
      <c r="AR405" s="181"/>
      <c r="AS405" s="181"/>
      <c r="AT405" s="181"/>
      <c r="AU405" s="181"/>
      <c r="AV405" s="181"/>
      <c r="AW405" s="181"/>
      <c r="AX405" s="181"/>
      <c r="AY405" s="181"/>
      <c r="AZ405" s="181"/>
      <c r="BA405" s="181"/>
    </row>
    <row r="406" spans="1:53" ht="12.75">
      <c r="A406" s="18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c r="AB406" s="181"/>
      <c r="AC406" s="181"/>
      <c r="AD406" s="181"/>
      <c r="AE406" s="181"/>
      <c r="AF406" s="181"/>
      <c r="AG406" s="181"/>
      <c r="AH406" s="181"/>
      <c r="AI406" s="181"/>
      <c r="AJ406" s="181"/>
      <c r="AK406" s="181"/>
      <c r="AL406" s="181"/>
      <c r="AM406" s="181"/>
      <c r="AN406" s="181"/>
      <c r="AO406" s="181"/>
      <c r="AP406" s="181"/>
      <c r="AQ406" s="181"/>
      <c r="AR406" s="181"/>
      <c r="AS406" s="181"/>
      <c r="AT406" s="181"/>
      <c r="AU406" s="181"/>
      <c r="AV406" s="181"/>
      <c r="AW406" s="181"/>
      <c r="AX406" s="181"/>
      <c r="AY406" s="181"/>
      <c r="AZ406" s="181"/>
      <c r="BA406" s="181"/>
    </row>
    <row r="407" spans="1:53" ht="12.75">
      <c r="A407" s="18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c r="AB407" s="181"/>
      <c r="AC407" s="181"/>
      <c r="AD407" s="181"/>
      <c r="AE407" s="181"/>
      <c r="AF407" s="181"/>
      <c r="AG407" s="181"/>
      <c r="AH407" s="181"/>
      <c r="AI407" s="181"/>
      <c r="AJ407" s="181"/>
      <c r="AK407" s="181"/>
      <c r="AL407" s="181"/>
      <c r="AM407" s="181"/>
      <c r="AN407" s="181"/>
      <c r="AO407" s="181"/>
      <c r="AP407" s="181"/>
      <c r="AQ407" s="181"/>
      <c r="AR407" s="181"/>
      <c r="AS407" s="181"/>
      <c r="AT407" s="181"/>
      <c r="AU407" s="181"/>
      <c r="AV407" s="181"/>
      <c r="AW407" s="181"/>
      <c r="AX407" s="181"/>
      <c r="AY407" s="181"/>
      <c r="AZ407" s="181"/>
      <c r="BA407" s="181"/>
    </row>
    <row r="408" spans="1:53" ht="12.75">
      <c r="A408" s="18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c r="AJ408" s="181"/>
      <c r="AK408" s="181"/>
      <c r="AL408" s="181"/>
      <c r="AM408" s="181"/>
      <c r="AN408" s="181"/>
      <c r="AO408" s="181"/>
      <c r="AP408" s="181"/>
      <c r="AQ408" s="181"/>
      <c r="AR408" s="181"/>
      <c r="AS408" s="181"/>
      <c r="AT408" s="181"/>
      <c r="AU408" s="181"/>
      <c r="AV408" s="181"/>
      <c r="AW408" s="181"/>
      <c r="AX408" s="181"/>
      <c r="AY408" s="181"/>
      <c r="AZ408" s="181"/>
      <c r="BA408" s="181"/>
    </row>
    <row r="409" spans="1:53" ht="12.75">
      <c r="A409" s="18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c r="AB409" s="181"/>
      <c r="AC409" s="181"/>
      <c r="AD409" s="18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1"/>
      <c r="AY409" s="181"/>
      <c r="AZ409" s="181"/>
      <c r="BA409" s="181"/>
    </row>
    <row r="410" spans="1:53" ht="12.75">
      <c r="A410" s="18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c r="AB410" s="181"/>
      <c r="AC410" s="181"/>
      <c r="AD410" s="181"/>
      <c r="AE410" s="181"/>
      <c r="AF410" s="181"/>
      <c r="AG410" s="181"/>
      <c r="AH410" s="181"/>
      <c r="AI410" s="181"/>
      <c r="AJ410" s="181"/>
      <c r="AK410" s="181"/>
      <c r="AL410" s="181"/>
      <c r="AM410" s="181"/>
      <c r="AN410" s="181"/>
      <c r="AO410" s="181"/>
      <c r="AP410" s="181"/>
      <c r="AQ410" s="181"/>
      <c r="AR410" s="181"/>
      <c r="AS410" s="181"/>
      <c r="AT410" s="181"/>
      <c r="AU410" s="181"/>
      <c r="AV410" s="181"/>
      <c r="AW410" s="181"/>
      <c r="AX410" s="181"/>
      <c r="AY410" s="181"/>
      <c r="AZ410" s="181"/>
      <c r="BA410" s="181"/>
    </row>
    <row r="411" spans="1:53" ht="12.75">
      <c r="A411" s="18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c r="AB411" s="181"/>
      <c r="AC411" s="181"/>
      <c r="AD411" s="181"/>
      <c r="AE411" s="181"/>
      <c r="AF411" s="181"/>
      <c r="AG411" s="181"/>
      <c r="AH411" s="181"/>
      <c r="AI411" s="181"/>
      <c r="AJ411" s="181"/>
      <c r="AK411" s="181"/>
      <c r="AL411" s="181"/>
      <c r="AM411" s="181"/>
      <c r="AN411" s="181"/>
      <c r="AO411" s="181"/>
      <c r="AP411" s="181"/>
      <c r="AQ411" s="181"/>
      <c r="AR411" s="181"/>
      <c r="AS411" s="181"/>
      <c r="AT411" s="181"/>
      <c r="AU411" s="181"/>
      <c r="AV411" s="181"/>
      <c r="AW411" s="181"/>
      <c r="AX411" s="181"/>
      <c r="AY411" s="181"/>
      <c r="AZ411" s="181"/>
      <c r="BA411" s="181"/>
    </row>
    <row r="412" spans="1:53" ht="12.75">
      <c r="A412" s="18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c r="AB412" s="181"/>
      <c r="AC412" s="181"/>
      <c r="AD412" s="181"/>
      <c r="AE412" s="181"/>
      <c r="AF412" s="181"/>
      <c r="AG412" s="181"/>
      <c r="AH412" s="181"/>
      <c r="AI412" s="181"/>
      <c r="AJ412" s="181"/>
      <c r="AK412" s="181"/>
      <c r="AL412" s="181"/>
      <c r="AM412" s="181"/>
      <c r="AN412" s="181"/>
      <c r="AO412" s="181"/>
      <c r="AP412" s="181"/>
      <c r="AQ412" s="181"/>
      <c r="AR412" s="181"/>
      <c r="AS412" s="181"/>
      <c r="AT412" s="181"/>
      <c r="AU412" s="181"/>
      <c r="AV412" s="181"/>
      <c r="AW412" s="181"/>
      <c r="AX412" s="181"/>
      <c r="AY412" s="181"/>
      <c r="AZ412" s="181"/>
      <c r="BA412" s="181"/>
    </row>
    <row r="413" spans="1:53" ht="12.75">
      <c r="A413" s="18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c r="AB413" s="181"/>
      <c r="AC413" s="181"/>
      <c r="AD413" s="181"/>
      <c r="AE413" s="181"/>
      <c r="AF413" s="181"/>
      <c r="AG413" s="181"/>
      <c r="AH413" s="181"/>
      <c r="AI413" s="181"/>
      <c r="AJ413" s="181"/>
      <c r="AK413" s="181"/>
      <c r="AL413" s="181"/>
      <c r="AM413" s="181"/>
      <c r="AN413" s="181"/>
      <c r="AO413" s="181"/>
      <c r="AP413" s="181"/>
      <c r="AQ413" s="181"/>
      <c r="AR413" s="181"/>
      <c r="AS413" s="181"/>
      <c r="AT413" s="181"/>
      <c r="AU413" s="181"/>
      <c r="AV413" s="181"/>
      <c r="AW413" s="181"/>
      <c r="AX413" s="181"/>
      <c r="AY413" s="181"/>
      <c r="AZ413" s="181"/>
      <c r="BA413" s="181"/>
    </row>
    <row r="414" spans="1:53" ht="12.75">
      <c r="A414" s="18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c r="AB414" s="181"/>
      <c r="AC414" s="181"/>
      <c r="AD414" s="181"/>
      <c r="AE414" s="181"/>
      <c r="AF414" s="181"/>
      <c r="AG414" s="181"/>
      <c r="AH414" s="181"/>
      <c r="AI414" s="181"/>
      <c r="AJ414" s="181"/>
      <c r="AK414" s="181"/>
      <c r="AL414" s="181"/>
      <c r="AM414" s="181"/>
      <c r="AN414" s="181"/>
      <c r="AO414" s="181"/>
      <c r="AP414" s="181"/>
      <c r="AQ414" s="181"/>
      <c r="AR414" s="181"/>
      <c r="AS414" s="181"/>
      <c r="AT414" s="181"/>
      <c r="AU414" s="181"/>
      <c r="AV414" s="181"/>
      <c r="AW414" s="181"/>
      <c r="AX414" s="181"/>
      <c r="AY414" s="181"/>
      <c r="AZ414" s="181"/>
      <c r="BA414" s="181"/>
    </row>
    <row r="415" spans="1:53" ht="12.75">
      <c r="A415" s="18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c r="AB415" s="181"/>
      <c r="AC415" s="181"/>
      <c r="AD415" s="181"/>
      <c r="AE415" s="181"/>
      <c r="AF415" s="181"/>
      <c r="AG415" s="181"/>
      <c r="AH415" s="181"/>
      <c r="AI415" s="181"/>
      <c r="AJ415" s="181"/>
      <c r="AK415" s="181"/>
      <c r="AL415" s="181"/>
      <c r="AM415" s="181"/>
      <c r="AN415" s="181"/>
      <c r="AO415" s="181"/>
      <c r="AP415" s="181"/>
      <c r="AQ415" s="181"/>
      <c r="AR415" s="181"/>
      <c r="AS415" s="181"/>
      <c r="AT415" s="181"/>
      <c r="AU415" s="181"/>
      <c r="AV415" s="181"/>
      <c r="AW415" s="181"/>
      <c r="AX415" s="181"/>
      <c r="AY415" s="181"/>
      <c r="AZ415" s="181"/>
      <c r="BA415" s="181"/>
    </row>
    <row r="416" spans="1:53" ht="12.75">
      <c r="A416" s="18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c r="AB416" s="181"/>
      <c r="AC416" s="181"/>
      <c r="AD416" s="18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1"/>
      <c r="AY416" s="181"/>
      <c r="AZ416" s="181"/>
      <c r="BA416" s="181"/>
    </row>
    <row r="417" spans="1:53" ht="12.75">
      <c r="A417" s="18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c r="AB417" s="181"/>
      <c r="AC417" s="181"/>
      <c r="AD417" s="181"/>
      <c r="AE417" s="181"/>
      <c r="AF417" s="181"/>
      <c r="AG417" s="181"/>
      <c r="AH417" s="181"/>
      <c r="AI417" s="181"/>
      <c r="AJ417" s="181"/>
      <c r="AK417" s="181"/>
      <c r="AL417" s="181"/>
      <c r="AM417" s="181"/>
      <c r="AN417" s="181"/>
      <c r="AO417" s="181"/>
      <c r="AP417" s="181"/>
      <c r="AQ417" s="181"/>
      <c r="AR417" s="181"/>
      <c r="AS417" s="181"/>
      <c r="AT417" s="181"/>
      <c r="AU417" s="181"/>
      <c r="AV417" s="181"/>
      <c r="AW417" s="181"/>
      <c r="AX417" s="181"/>
      <c r="AY417" s="181"/>
      <c r="AZ417" s="181"/>
      <c r="BA417" s="181"/>
    </row>
    <row r="418" spans="1:53" ht="12.75">
      <c r="A418" s="18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c r="AB418" s="181"/>
      <c r="AC418" s="181"/>
      <c r="AD418" s="181"/>
      <c r="AE418" s="181"/>
      <c r="AF418" s="181"/>
      <c r="AG418" s="181"/>
      <c r="AH418" s="181"/>
      <c r="AI418" s="181"/>
      <c r="AJ418" s="181"/>
      <c r="AK418" s="181"/>
      <c r="AL418" s="181"/>
      <c r="AM418" s="181"/>
      <c r="AN418" s="181"/>
      <c r="AO418" s="181"/>
      <c r="AP418" s="181"/>
      <c r="AQ418" s="181"/>
      <c r="AR418" s="181"/>
      <c r="AS418" s="181"/>
      <c r="AT418" s="181"/>
      <c r="AU418" s="181"/>
      <c r="AV418" s="181"/>
      <c r="AW418" s="181"/>
      <c r="AX418" s="181"/>
      <c r="AY418" s="181"/>
      <c r="AZ418" s="181"/>
      <c r="BA418" s="181"/>
    </row>
    <row r="419" spans="1:53" ht="12.75">
      <c r="A419" s="18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c r="AB419" s="181"/>
      <c r="AC419" s="181"/>
      <c r="AD419" s="181"/>
      <c r="AE419" s="181"/>
      <c r="AF419" s="181"/>
      <c r="AG419" s="181"/>
      <c r="AH419" s="181"/>
      <c r="AI419" s="181"/>
      <c r="AJ419" s="181"/>
      <c r="AK419" s="181"/>
      <c r="AL419" s="181"/>
      <c r="AM419" s="181"/>
      <c r="AN419" s="181"/>
      <c r="AO419" s="181"/>
      <c r="AP419" s="181"/>
      <c r="AQ419" s="181"/>
      <c r="AR419" s="181"/>
      <c r="AS419" s="181"/>
      <c r="AT419" s="181"/>
      <c r="AU419" s="181"/>
      <c r="AV419" s="181"/>
      <c r="AW419" s="181"/>
      <c r="AX419" s="181"/>
      <c r="AY419" s="181"/>
      <c r="AZ419" s="181"/>
      <c r="BA419" s="181"/>
    </row>
    <row r="420" spans="1:53" ht="12.75">
      <c r="A420" s="18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c r="AB420" s="181"/>
      <c r="AC420" s="181"/>
      <c r="AD420" s="181"/>
      <c r="AE420" s="181"/>
      <c r="AF420" s="181"/>
      <c r="AG420" s="181"/>
      <c r="AH420" s="181"/>
      <c r="AI420" s="181"/>
      <c r="AJ420" s="181"/>
      <c r="AK420" s="181"/>
      <c r="AL420" s="181"/>
      <c r="AM420" s="181"/>
      <c r="AN420" s="181"/>
      <c r="AO420" s="181"/>
      <c r="AP420" s="181"/>
      <c r="AQ420" s="181"/>
      <c r="AR420" s="181"/>
      <c r="AS420" s="181"/>
      <c r="AT420" s="181"/>
      <c r="AU420" s="181"/>
      <c r="AV420" s="181"/>
      <c r="AW420" s="181"/>
      <c r="AX420" s="181"/>
      <c r="AY420" s="181"/>
      <c r="AZ420" s="181"/>
      <c r="BA420" s="181"/>
    </row>
    <row r="421" spans="1:53" ht="12.75">
      <c r="A421" s="18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1"/>
      <c r="AC421" s="181"/>
      <c r="AD421" s="181"/>
      <c r="AE421" s="181"/>
      <c r="AF421" s="181"/>
      <c r="AG421" s="181"/>
      <c r="AH421" s="181"/>
      <c r="AI421" s="181"/>
      <c r="AJ421" s="181"/>
      <c r="AK421" s="181"/>
      <c r="AL421" s="181"/>
      <c r="AM421" s="181"/>
      <c r="AN421" s="181"/>
      <c r="AO421" s="181"/>
      <c r="AP421" s="181"/>
      <c r="AQ421" s="181"/>
      <c r="AR421" s="181"/>
      <c r="AS421" s="181"/>
      <c r="AT421" s="181"/>
      <c r="AU421" s="181"/>
      <c r="AV421" s="181"/>
      <c r="AW421" s="181"/>
      <c r="AX421" s="181"/>
      <c r="AY421" s="181"/>
      <c r="AZ421" s="181"/>
      <c r="BA421" s="181"/>
    </row>
    <row r="422" spans="1:53" ht="12.75">
      <c r="A422" s="18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c r="AB422" s="181"/>
      <c r="AC422" s="181"/>
      <c r="AD422" s="181"/>
      <c r="AE422" s="181"/>
      <c r="AF422" s="181"/>
      <c r="AG422" s="181"/>
      <c r="AH422" s="181"/>
      <c r="AI422" s="181"/>
      <c r="AJ422" s="181"/>
      <c r="AK422" s="181"/>
      <c r="AL422" s="181"/>
      <c r="AM422" s="181"/>
      <c r="AN422" s="181"/>
      <c r="AO422" s="181"/>
      <c r="AP422" s="181"/>
      <c r="AQ422" s="181"/>
      <c r="AR422" s="181"/>
      <c r="AS422" s="181"/>
      <c r="AT422" s="181"/>
      <c r="AU422" s="181"/>
      <c r="AV422" s="181"/>
      <c r="AW422" s="181"/>
      <c r="AX422" s="181"/>
      <c r="AY422" s="181"/>
      <c r="AZ422" s="181"/>
      <c r="BA422" s="181"/>
    </row>
    <row r="423" spans="1:53" ht="12.75">
      <c r="A423" s="18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c r="AB423" s="181"/>
      <c r="AC423" s="181"/>
      <c r="AD423" s="18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1"/>
      <c r="AY423" s="181"/>
      <c r="AZ423" s="181"/>
      <c r="BA423" s="181"/>
    </row>
    <row r="424" spans="1:53" ht="12.75">
      <c r="A424" s="18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c r="AB424" s="181"/>
      <c r="AC424" s="181"/>
      <c r="AD424" s="181"/>
      <c r="AE424" s="181"/>
      <c r="AF424" s="181"/>
      <c r="AG424" s="181"/>
      <c r="AH424" s="181"/>
      <c r="AI424" s="181"/>
      <c r="AJ424" s="181"/>
      <c r="AK424" s="181"/>
      <c r="AL424" s="181"/>
      <c r="AM424" s="181"/>
      <c r="AN424" s="181"/>
      <c r="AO424" s="181"/>
      <c r="AP424" s="181"/>
      <c r="AQ424" s="181"/>
      <c r="AR424" s="181"/>
      <c r="AS424" s="181"/>
      <c r="AT424" s="181"/>
      <c r="AU424" s="181"/>
      <c r="AV424" s="181"/>
      <c r="AW424" s="181"/>
      <c r="AX424" s="181"/>
      <c r="AY424" s="181"/>
      <c r="AZ424" s="181"/>
      <c r="BA424" s="181"/>
    </row>
    <row r="425" spans="1:53" ht="12.75">
      <c r="A425" s="18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c r="AB425" s="181"/>
      <c r="AC425" s="181"/>
      <c r="AD425" s="181"/>
      <c r="AE425" s="181"/>
      <c r="AF425" s="181"/>
      <c r="AG425" s="181"/>
      <c r="AH425" s="181"/>
      <c r="AI425" s="181"/>
      <c r="AJ425" s="181"/>
      <c r="AK425" s="181"/>
      <c r="AL425" s="181"/>
      <c r="AM425" s="181"/>
      <c r="AN425" s="181"/>
      <c r="AO425" s="181"/>
      <c r="AP425" s="181"/>
      <c r="AQ425" s="181"/>
      <c r="AR425" s="181"/>
      <c r="AS425" s="181"/>
      <c r="AT425" s="181"/>
      <c r="AU425" s="181"/>
      <c r="AV425" s="181"/>
      <c r="AW425" s="181"/>
      <c r="AX425" s="181"/>
      <c r="AY425" s="181"/>
      <c r="AZ425" s="181"/>
      <c r="BA425" s="181"/>
    </row>
    <row r="426" spans="1:53" ht="12.75">
      <c r="A426" s="18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c r="AB426" s="181"/>
      <c r="AC426" s="181"/>
      <c r="AD426" s="181"/>
      <c r="AE426" s="181"/>
      <c r="AF426" s="181"/>
      <c r="AG426" s="181"/>
      <c r="AH426" s="181"/>
      <c r="AI426" s="181"/>
      <c r="AJ426" s="181"/>
      <c r="AK426" s="181"/>
      <c r="AL426" s="181"/>
      <c r="AM426" s="181"/>
      <c r="AN426" s="181"/>
      <c r="AO426" s="181"/>
      <c r="AP426" s="181"/>
      <c r="AQ426" s="181"/>
      <c r="AR426" s="181"/>
      <c r="AS426" s="181"/>
      <c r="AT426" s="181"/>
      <c r="AU426" s="181"/>
      <c r="AV426" s="181"/>
      <c r="AW426" s="181"/>
      <c r="AX426" s="181"/>
      <c r="AY426" s="181"/>
      <c r="AZ426" s="181"/>
      <c r="BA426" s="181"/>
    </row>
    <row r="427" spans="1:53" ht="12.75">
      <c r="A427" s="18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1"/>
      <c r="AY427" s="181"/>
      <c r="AZ427" s="181"/>
      <c r="BA427" s="181"/>
    </row>
    <row r="428" spans="1:53" ht="12.75">
      <c r="A428" s="18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1"/>
      <c r="AY428" s="181"/>
      <c r="AZ428" s="181"/>
      <c r="BA428" s="181"/>
    </row>
    <row r="429" spans="1:53" ht="12.75">
      <c r="A429" s="18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1"/>
      <c r="AY429" s="181"/>
      <c r="AZ429" s="181"/>
      <c r="BA429" s="181"/>
    </row>
    <row r="430" spans="1:53" ht="12.75">
      <c r="A430" s="18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c r="AB430" s="181"/>
      <c r="AC430" s="181"/>
      <c r="AD430" s="181"/>
      <c r="AE430" s="181"/>
      <c r="AF430" s="181"/>
      <c r="AG430" s="181"/>
      <c r="AH430" s="181"/>
      <c r="AI430" s="181"/>
      <c r="AJ430" s="181"/>
      <c r="AK430" s="181"/>
      <c r="AL430" s="181"/>
      <c r="AM430" s="181"/>
      <c r="AN430" s="181"/>
      <c r="AO430" s="181"/>
      <c r="AP430" s="181"/>
      <c r="AQ430" s="181"/>
      <c r="AR430" s="181"/>
      <c r="AS430" s="181"/>
      <c r="AT430" s="181"/>
      <c r="AU430" s="181"/>
      <c r="AV430" s="181"/>
      <c r="AW430" s="181"/>
      <c r="AX430" s="181"/>
      <c r="AY430" s="181"/>
      <c r="AZ430" s="181"/>
      <c r="BA430" s="181"/>
    </row>
    <row r="431" spans="1:53" ht="12.75">
      <c r="A431" s="18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c r="AB431" s="181"/>
      <c r="AC431" s="181"/>
      <c r="AD431" s="181"/>
      <c r="AE431" s="181"/>
      <c r="AF431" s="181"/>
      <c r="AG431" s="181"/>
      <c r="AH431" s="181"/>
      <c r="AI431" s="181"/>
      <c r="AJ431" s="181"/>
      <c r="AK431" s="181"/>
      <c r="AL431" s="181"/>
      <c r="AM431" s="181"/>
      <c r="AN431" s="181"/>
      <c r="AO431" s="181"/>
      <c r="AP431" s="181"/>
      <c r="AQ431" s="181"/>
      <c r="AR431" s="181"/>
      <c r="AS431" s="181"/>
      <c r="AT431" s="181"/>
      <c r="AU431" s="181"/>
      <c r="AV431" s="181"/>
      <c r="AW431" s="181"/>
      <c r="AX431" s="181"/>
      <c r="AY431" s="181"/>
      <c r="AZ431" s="181"/>
      <c r="BA431" s="181"/>
    </row>
    <row r="432" spans="1:53" ht="12.75">
      <c r="A432" s="18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c r="AB432" s="181"/>
      <c r="AC432" s="181"/>
      <c r="AD432" s="181"/>
      <c r="AE432" s="181"/>
      <c r="AF432" s="181"/>
      <c r="AG432" s="181"/>
      <c r="AH432" s="181"/>
      <c r="AI432" s="181"/>
      <c r="AJ432" s="181"/>
      <c r="AK432" s="181"/>
      <c r="AL432" s="181"/>
      <c r="AM432" s="181"/>
      <c r="AN432" s="181"/>
      <c r="AO432" s="181"/>
      <c r="AP432" s="181"/>
      <c r="AQ432" s="181"/>
      <c r="AR432" s="181"/>
      <c r="AS432" s="181"/>
      <c r="AT432" s="181"/>
      <c r="AU432" s="181"/>
      <c r="AV432" s="181"/>
      <c r="AW432" s="181"/>
      <c r="AX432" s="181"/>
      <c r="AY432" s="181"/>
      <c r="AZ432" s="181"/>
      <c r="BA432" s="181"/>
    </row>
    <row r="433" spans="1:53" ht="12.75">
      <c r="A433" s="18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c r="AB433" s="181"/>
      <c r="AC433" s="181"/>
      <c r="AD433" s="181"/>
      <c r="AE433" s="181"/>
      <c r="AF433" s="181"/>
      <c r="AG433" s="181"/>
      <c r="AH433" s="181"/>
      <c r="AI433" s="181"/>
      <c r="AJ433" s="181"/>
      <c r="AK433" s="181"/>
      <c r="AL433" s="181"/>
      <c r="AM433" s="181"/>
      <c r="AN433" s="181"/>
      <c r="AO433" s="181"/>
      <c r="AP433" s="181"/>
      <c r="AQ433" s="181"/>
      <c r="AR433" s="181"/>
      <c r="AS433" s="181"/>
      <c r="AT433" s="181"/>
      <c r="AU433" s="181"/>
      <c r="AV433" s="181"/>
      <c r="AW433" s="181"/>
      <c r="AX433" s="181"/>
      <c r="AY433" s="181"/>
      <c r="AZ433" s="181"/>
      <c r="BA433" s="181"/>
    </row>
    <row r="434" spans="1:53" ht="12.75">
      <c r="A434" s="18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1"/>
      <c r="AC434" s="181"/>
      <c r="AD434" s="181"/>
      <c r="AE434" s="181"/>
      <c r="AF434" s="181"/>
      <c r="AG434" s="181"/>
      <c r="AH434" s="181"/>
      <c r="AI434" s="181"/>
      <c r="AJ434" s="181"/>
      <c r="AK434" s="181"/>
      <c r="AL434" s="181"/>
      <c r="AM434" s="181"/>
      <c r="AN434" s="181"/>
      <c r="AO434" s="181"/>
      <c r="AP434" s="181"/>
      <c r="AQ434" s="181"/>
      <c r="AR434" s="181"/>
      <c r="AS434" s="181"/>
      <c r="AT434" s="181"/>
      <c r="AU434" s="181"/>
      <c r="AV434" s="181"/>
      <c r="AW434" s="181"/>
      <c r="AX434" s="181"/>
      <c r="AY434" s="181"/>
      <c r="AZ434" s="181"/>
      <c r="BA434" s="181"/>
    </row>
    <row r="435" spans="1:53" ht="12.75">
      <c r="A435" s="18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c r="AB435" s="181"/>
      <c r="AC435" s="181"/>
      <c r="AD435" s="181"/>
      <c r="AE435" s="181"/>
      <c r="AF435" s="181"/>
      <c r="AG435" s="181"/>
      <c r="AH435" s="181"/>
      <c r="AI435" s="181"/>
      <c r="AJ435" s="181"/>
      <c r="AK435" s="181"/>
      <c r="AL435" s="181"/>
      <c r="AM435" s="181"/>
      <c r="AN435" s="181"/>
      <c r="AO435" s="181"/>
      <c r="AP435" s="181"/>
      <c r="AQ435" s="181"/>
      <c r="AR435" s="181"/>
      <c r="AS435" s="181"/>
      <c r="AT435" s="181"/>
      <c r="AU435" s="181"/>
      <c r="AV435" s="181"/>
      <c r="AW435" s="181"/>
      <c r="AX435" s="181"/>
      <c r="AY435" s="181"/>
      <c r="AZ435" s="181"/>
      <c r="BA435" s="181"/>
    </row>
    <row r="436" spans="1:53" ht="12.75">
      <c r="A436" s="18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1"/>
      <c r="AK436" s="181"/>
      <c r="AL436" s="181"/>
      <c r="AM436" s="181"/>
      <c r="AN436" s="181"/>
      <c r="AO436" s="181"/>
      <c r="AP436" s="181"/>
      <c r="AQ436" s="181"/>
      <c r="AR436" s="181"/>
      <c r="AS436" s="181"/>
      <c r="AT436" s="181"/>
      <c r="AU436" s="181"/>
      <c r="AV436" s="181"/>
      <c r="AW436" s="181"/>
      <c r="AX436" s="181"/>
      <c r="AY436" s="181"/>
      <c r="AZ436" s="181"/>
      <c r="BA436" s="181"/>
    </row>
    <row r="437" spans="1:53" ht="12.75">
      <c r="A437" s="18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c r="AB437" s="181"/>
      <c r="AC437" s="181"/>
      <c r="AD437" s="181"/>
      <c r="AE437" s="181"/>
      <c r="AF437" s="181"/>
      <c r="AG437" s="181"/>
      <c r="AH437" s="181"/>
      <c r="AI437" s="181"/>
      <c r="AJ437" s="181"/>
      <c r="AK437" s="181"/>
      <c r="AL437" s="181"/>
      <c r="AM437" s="181"/>
      <c r="AN437" s="181"/>
      <c r="AO437" s="181"/>
      <c r="AP437" s="181"/>
      <c r="AQ437" s="181"/>
      <c r="AR437" s="181"/>
      <c r="AS437" s="181"/>
      <c r="AT437" s="181"/>
      <c r="AU437" s="181"/>
      <c r="AV437" s="181"/>
      <c r="AW437" s="181"/>
      <c r="AX437" s="181"/>
      <c r="AY437" s="181"/>
      <c r="AZ437" s="181"/>
      <c r="BA437" s="181"/>
    </row>
    <row r="438" spans="1:53" ht="12.75">
      <c r="A438" s="18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1"/>
      <c r="AK438" s="181"/>
      <c r="AL438" s="181"/>
      <c r="AM438" s="181"/>
      <c r="AN438" s="181"/>
      <c r="AO438" s="181"/>
      <c r="AP438" s="181"/>
      <c r="AQ438" s="181"/>
      <c r="AR438" s="181"/>
      <c r="AS438" s="181"/>
      <c r="AT438" s="181"/>
      <c r="AU438" s="181"/>
      <c r="AV438" s="181"/>
      <c r="AW438" s="181"/>
      <c r="AX438" s="181"/>
      <c r="AY438" s="181"/>
      <c r="AZ438" s="181"/>
      <c r="BA438" s="181"/>
    </row>
    <row r="439" spans="1:53" ht="12.75">
      <c r="A439" s="18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1"/>
      <c r="AK439" s="181"/>
      <c r="AL439" s="181"/>
      <c r="AM439" s="181"/>
      <c r="AN439" s="181"/>
      <c r="AO439" s="181"/>
      <c r="AP439" s="181"/>
      <c r="AQ439" s="181"/>
      <c r="AR439" s="181"/>
      <c r="AS439" s="181"/>
      <c r="AT439" s="181"/>
      <c r="AU439" s="181"/>
      <c r="AV439" s="181"/>
      <c r="AW439" s="181"/>
      <c r="AX439" s="181"/>
      <c r="AY439" s="181"/>
      <c r="AZ439" s="181"/>
      <c r="BA439" s="181"/>
    </row>
    <row r="440" spans="1:53" ht="12.75">
      <c r="A440" s="18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1"/>
      <c r="AK440" s="181"/>
      <c r="AL440" s="181"/>
      <c r="AM440" s="181"/>
      <c r="AN440" s="181"/>
      <c r="AO440" s="181"/>
      <c r="AP440" s="181"/>
      <c r="AQ440" s="181"/>
      <c r="AR440" s="181"/>
      <c r="AS440" s="181"/>
      <c r="AT440" s="181"/>
      <c r="AU440" s="181"/>
      <c r="AV440" s="181"/>
      <c r="AW440" s="181"/>
      <c r="AX440" s="181"/>
      <c r="AY440" s="181"/>
      <c r="AZ440" s="181"/>
      <c r="BA440" s="181"/>
    </row>
    <row r="441" spans="1:53" ht="12.75">
      <c r="A441" s="18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1"/>
      <c r="AK441" s="181"/>
      <c r="AL441" s="181"/>
      <c r="AM441" s="181"/>
      <c r="AN441" s="181"/>
      <c r="AO441" s="181"/>
      <c r="AP441" s="181"/>
      <c r="AQ441" s="181"/>
      <c r="AR441" s="181"/>
      <c r="AS441" s="181"/>
      <c r="AT441" s="181"/>
      <c r="AU441" s="181"/>
      <c r="AV441" s="181"/>
      <c r="AW441" s="181"/>
      <c r="AX441" s="181"/>
      <c r="AY441" s="181"/>
      <c r="AZ441" s="181"/>
      <c r="BA441" s="181"/>
    </row>
    <row r="442" spans="1:53" ht="12.75">
      <c r="A442" s="18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1"/>
      <c r="AK442" s="181"/>
      <c r="AL442" s="181"/>
      <c r="AM442" s="181"/>
      <c r="AN442" s="181"/>
      <c r="AO442" s="181"/>
      <c r="AP442" s="181"/>
      <c r="AQ442" s="181"/>
      <c r="AR442" s="181"/>
      <c r="AS442" s="181"/>
      <c r="AT442" s="181"/>
      <c r="AU442" s="181"/>
      <c r="AV442" s="181"/>
      <c r="AW442" s="181"/>
      <c r="AX442" s="181"/>
      <c r="AY442" s="181"/>
      <c r="AZ442" s="181"/>
      <c r="BA442" s="181"/>
    </row>
    <row r="443" spans="1:53" ht="12.75">
      <c r="A443" s="18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1"/>
      <c r="AK443" s="181"/>
      <c r="AL443" s="181"/>
      <c r="AM443" s="181"/>
      <c r="AN443" s="181"/>
      <c r="AO443" s="181"/>
      <c r="AP443" s="181"/>
      <c r="AQ443" s="181"/>
      <c r="AR443" s="181"/>
      <c r="AS443" s="181"/>
      <c r="AT443" s="181"/>
      <c r="AU443" s="181"/>
      <c r="AV443" s="181"/>
      <c r="AW443" s="181"/>
      <c r="AX443" s="181"/>
      <c r="AY443" s="181"/>
      <c r="AZ443" s="181"/>
      <c r="BA443" s="181"/>
    </row>
    <row r="444" spans="1:53" ht="12.75">
      <c r="A444" s="18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1"/>
      <c r="AK444" s="181"/>
      <c r="AL444" s="181"/>
      <c r="AM444" s="181"/>
      <c r="AN444" s="181"/>
      <c r="AO444" s="181"/>
      <c r="AP444" s="181"/>
      <c r="AQ444" s="181"/>
      <c r="AR444" s="181"/>
      <c r="AS444" s="181"/>
      <c r="AT444" s="181"/>
      <c r="AU444" s="181"/>
      <c r="AV444" s="181"/>
      <c r="AW444" s="181"/>
      <c r="AX444" s="181"/>
      <c r="AY444" s="181"/>
      <c r="AZ444" s="181"/>
      <c r="BA444" s="181"/>
    </row>
    <row r="445" spans="1:53" ht="12.75">
      <c r="A445" s="18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c r="AB445" s="181"/>
      <c r="AC445" s="181"/>
      <c r="AD445" s="181"/>
      <c r="AE445" s="181"/>
      <c r="AF445" s="181"/>
      <c r="AG445" s="181"/>
      <c r="AH445" s="181"/>
      <c r="AI445" s="181"/>
      <c r="AJ445" s="181"/>
      <c r="AK445" s="181"/>
      <c r="AL445" s="181"/>
      <c r="AM445" s="181"/>
      <c r="AN445" s="181"/>
      <c r="AO445" s="181"/>
      <c r="AP445" s="181"/>
      <c r="AQ445" s="181"/>
      <c r="AR445" s="181"/>
      <c r="AS445" s="181"/>
      <c r="AT445" s="181"/>
      <c r="AU445" s="181"/>
      <c r="AV445" s="181"/>
      <c r="AW445" s="181"/>
      <c r="AX445" s="181"/>
      <c r="AY445" s="181"/>
      <c r="AZ445" s="181"/>
      <c r="BA445" s="181"/>
    </row>
    <row r="446" spans="1:53" ht="12.75">
      <c r="A446" s="18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c r="AB446" s="181"/>
      <c r="AC446" s="181"/>
      <c r="AD446" s="181"/>
      <c r="AE446" s="181"/>
      <c r="AF446" s="181"/>
      <c r="AG446" s="181"/>
      <c r="AH446" s="181"/>
      <c r="AI446" s="181"/>
      <c r="AJ446" s="181"/>
      <c r="AK446" s="181"/>
      <c r="AL446" s="181"/>
      <c r="AM446" s="181"/>
      <c r="AN446" s="181"/>
      <c r="AO446" s="181"/>
      <c r="AP446" s="181"/>
      <c r="AQ446" s="181"/>
      <c r="AR446" s="181"/>
      <c r="AS446" s="181"/>
      <c r="AT446" s="181"/>
      <c r="AU446" s="181"/>
      <c r="AV446" s="181"/>
      <c r="AW446" s="181"/>
      <c r="AX446" s="181"/>
      <c r="AY446" s="181"/>
      <c r="AZ446" s="181"/>
      <c r="BA446" s="181"/>
    </row>
    <row r="447" spans="1:53" ht="12.75">
      <c r="A447" s="18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c r="AB447" s="181"/>
      <c r="AC447" s="181"/>
      <c r="AD447" s="181"/>
      <c r="AE447" s="181"/>
      <c r="AF447" s="181"/>
      <c r="AG447" s="181"/>
      <c r="AH447" s="181"/>
      <c r="AI447" s="181"/>
      <c r="AJ447" s="181"/>
      <c r="AK447" s="181"/>
      <c r="AL447" s="181"/>
      <c r="AM447" s="181"/>
      <c r="AN447" s="181"/>
      <c r="AO447" s="181"/>
      <c r="AP447" s="181"/>
      <c r="AQ447" s="181"/>
      <c r="AR447" s="181"/>
      <c r="AS447" s="181"/>
      <c r="AT447" s="181"/>
      <c r="AU447" s="181"/>
      <c r="AV447" s="181"/>
      <c r="AW447" s="181"/>
      <c r="AX447" s="181"/>
      <c r="AY447" s="181"/>
      <c r="AZ447" s="181"/>
      <c r="BA447" s="181"/>
    </row>
    <row r="448" spans="1:53" ht="12.75">
      <c r="A448" s="18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c r="AB448" s="181"/>
      <c r="AC448" s="181"/>
      <c r="AD448" s="181"/>
      <c r="AE448" s="181"/>
      <c r="AF448" s="181"/>
      <c r="AG448" s="181"/>
      <c r="AH448" s="181"/>
      <c r="AI448" s="181"/>
      <c r="AJ448" s="181"/>
      <c r="AK448" s="181"/>
      <c r="AL448" s="181"/>
      <c r="AM448" s="181"/>
      <c r="AN448" s="181"/>
      <c r="AO448" s="181"/>
      <c r="AP448" s="181"/>
      <c r="AQ448" s="181"/>
      <c r="AR448" s="181"/>
      <c r="AS448" s="181"/>
      <c r="AT448" s="181"/>
      <c r="AU448" s="181"/>
      <c r="AV448" s="181"/>
      <c r="AW448" s="181"/>
      <c r="AX448" s="181"/>
      <c r="AY448" s="181"/>
      <c r="AZ448" s="181"/>
      <c r="BA448" s="181"/>
    </row>
    <row r="449" spans="1:53" ht="12.75">
      <c r="A449" s="18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c r="AB449" s="181"/>
      <c r="AC449" s="181"/>
      <c r="AD449" s="181"/>
      <c r="AE449" s="181"/>
      <c r="AF449" s="181"/>
      <c r="AG449" s="181"/>
      <c r="AH449" s="181"/>
      <c r="AI449" s="181"/>
      <c r="AJ449" s="181"/>
      <c r="AK449" s="181"/>
      <c r="AL449" s="181"/>
      <c r="AM449" s="181"/>
      <c r="AN449" s="181"/>
      <c r="AO449" s="181"/>
      <c r="AP449" s="181"/>
      <c r="AQ449" s="181"/>
      <c r="AR449" s="181"/>
      <c r="AS449" s="181"/>
      <c r="AT449" s="181"/>
      <c r="AU449" s="181"/>
      <c r="AV449" s="181"/>
      <c r="AW449" s="181"/>
      <c r="AX449" s="181"/>
      <c r="AY449" s="181"/>
      <c r="AZ449" s="181"/>
      <c r="BA449" s="181"/>
    </row>
    <row r="450" spans="1:53" ht="12.75">
      <c r="A450" s="18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c r="AB450" s="181"/>
      <c r="AC450" s="181"/>
      <c r="AD450" s="181"/>
      <c r="AE450" s="181"/>
      <c r="AF450" s="181"/>
      <c r="AG450" s="181"/>
      <c r="AH450" s="181"/>
      <c r="AI450" s="181"/>
      <c r="AJ450" s="181"/>
      <c r="AK450" s="181"/>
      <c r="AL450" s="181"/>
      <c r="AM450" s="181"/>
      <c r="AN450" s="181"/>
      <c r="AO450" s="181"/>
      <c r="AP450" s="181"/>
      <c r="AQ450" s="181"/>
      <c r="AR450" s="181"/>
      <c r="AS450" s="181"/>
      <c r="AT450" s="181"/>
      <c r="AU450" s="181"/>
      <c r="AV450" s="181"/>
      <c r="AW450" s="181"/>
      <c r="AX450" s="181"/>
      <c r="AY450" s="181"/>
      <c r="AZ450" s="181"/>
      <c r="BA450" s="181"/>
    </row>
    <row r="451" spans="1:53" ht="12.75">
      <c r="A451" s="18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c r="AB451" s="181"/>
      <c r="AC451" s="181"/>
      <c r="AD451" s="181"/>
      <c r="AE451" s="181"/>
      <c r="AF451" s="181"/>
      <c r="AG451" s="181"/>
      <c r="AH451" s="181"/>
      <c r="AI451" s="181"/>
      <c r="AJ451" s="181"/>
      <c r="AK451" s="181"/>
      <c r="AL451" s="181"/>
      <c r="AM451" s="181"/>
      <c r="AN451" s="181"/>
      <c r="AO451" s="181"/>
      <c r="AP451" s="181"/>
      <c r="AQ451" s="181"/>
      <c r="AR451" s="181"/>
      <c r="AS451" s="181"/>
      <c r="AT451" s="181"/>
      <c r="AU451" s="181"/>
      <c r="AV451" s="181"/>
      <c r="AW451" s="181"/>
      <c r="AX451" s="181"/>
      <c r="AY451" s="181"/>
      <c r="AZ451" s="181"/>
      <c r="BA451" s="181"/>
    </row>
    <row r="452" spans="1:53" ht="12.75">
      <c r="A452" s="18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c r="AB452" s="181"/>
      <c r="AC452" s="181"/>
      <c r="AD452" s="181"/>
      <c r="AE452" s="181"/>
      <c r="AF452" s="181"/>
      <c r="AG452" s="181"/>
      <c r="AH452" s="181"/>
      <c r="AI452" s="181"/>
      <c r="AJ452" s="181"/>
      <c r="AK452" s="181"/>
      <c r="AL452" s="181"/>
      <c r="AM452" s="181"/>
      <c r="AN452" s="181"/>
      <c r="AO452" s="181"/>
      <c r="AP452" s="181"/>
      <c r="AQ452" s="181"/>
      <c r="AR452" s="181"/>
      <c r="AS452" s="181"/>
      <c r="AT452" s="181"/>
      <c r="AU452" s="181"/>
      <c r="AV452" s="181"/>
      <c r="AW452" s="181"/>
      <c r="AX452" s="181"/>
      <c r="AY452" s="181"/>
      <c r="AZ452" s="181"/>
      <c r="BA452" s="181"/>
    </row>
    <row r="453" spans="1:53" ht="12.75">
      <c r="A453" s="18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c r="AB453" s="181"/>
      <c r="AC453" s="181"/>
      <c r="AD453" s="181"/>
      <c r="AE453" s="181"/>
      <c r="AF453" s="181"/>
      <c r="AG453" s="181"/>
      <c r="AH453" s="181"/>
      <c r="AI453" s="181"/>
      <c r="AJ453" s="181"/>
      <c r="AK453" s="181"/>
      <c r="AL453" s="181"/>
      <c r="AM453" s="181"/>
      <c r="AN453" s="181"/>
      <c r="AO453" s="181"/>
      <c r="AP453" s="181"/>
      <c r="AQ453" s="181"/>
      <c r="AR453" s="181"/>
      <c r="AS453" s="181"/>
      <c r="AT453" s="181"/>
      <c r="AU453" s="181"/>
      <c r="AV453" s="181"/>
      <c r="AW453" s="181"/>
      <c r="AX453" s="181"/>
      <c r="AY453" s="181"/>
      <c r="AZ453" s="181"/>
      <c r="BA453" s="181"/>
    </row>
    <row r="454" spans="1:53" ht="12.75">
      <c r="A454" s="18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c r="AB454" s="181"/>
      <c r="AC454" s="181"/>
      <c r="AD454" s="181"/>
      <c r="AE454" s="181"/>
      <c r="AF454" s="181"/>
      <c r="AG454" s="181"/>
      <c r="AH454" s="181"/>
      <c r="AI454" s="181"/>
      <c r="AJ454" s="181"/>
      <c r="AK454" s="181"/>
      <c r="AL454" s="181"/>
      <c r="AM454" s="181"/>
      <c r="AN454" s="181"/>
      <c r="AO454" s="181"/>
      <c r="AP454" s="181"/>
      <c r="AQ454" s="181"/>
      <c r="AR454" s="181"/>
      <c r="AS454" s="181"/>
      <c r="AT454" s="181"/>
      <c r="AU454" s="181"/>
      <c r="AV454" s="181"/>
      <c r="AW454" s="181"/>
      <c r="AX454" s="181"/>
      <c r="AY454" s="181"/>
      <c r="AZ454" s="181"/>
      <c r="BA454" s="181"/>
    </row>
    <row r="455" spans="1:53" ht="12.75">
      <c r="A455" s="18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c r="AJ455" s="181"/>
      <c r="AK455" s="181"/>
      <c r="AL455" s="181"/>
      <c r="AM455" s="181"/>
      <c r="AN455" s="181"/>
      <c r="AO455" s="181"/>
      <c r="AP455" s="181"/>
      <c r="AQ455" s="181"/>
      <c r="AR455" s="181"/>
      <c r="AS455" s="181"/>
      <c r="AT455" s="181"/>
      <c r="AU455" s="181"/>
      <c r="AV455" s="181"/>
      <c r="AW455" s="181"/>
      <c r="AX455" s="181"/>
      <c r="AY455" s="181"/>
      <c r="AZ455" s="181"/>
      <c r="BA455" s="181"/>
    </row>
    <row r="456" spans="1:53" ht="12.75">
      <c r="A456" s="18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c r="AJ456" s="181"/>
      <c r="AK456" s="181"/>
      <c r="AL456" s="181"/>
      <c r="AM456" s="181"/>
      <c r="AN456" s="181"/>
      <c r="AO456" s="181"/>
      <c r="AP456" s="181"/>
      <c r="AQ456" s="181"/>
      <c r="AR456" s="181"/>
      <c r="AS456" s="181"/>
      <c r="AT456" s="181"/>
      <c r="AU456" s="181"/>
      <c r="AV456" s="181"/>
      <c r="AW456" s="181"/>
      <c r="AX456" s="181"/>
      <c r="AY456" s="181"/>
      <c r="AZ456" s="181"/>
      <c r="BA456" s="181"/>
    </row>
    <row r="457" spans="1:53" ht="12.75">
      <c r="A457" s="18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c r="AJ457" s="181"/>
      <c r="AK457" s="181"/>
      <c r="AL457" s="181"/>
      <c r="AM457" s="181"/>
      <c r="AN457" s="181"/>
      <c r="AO457" s="181"/>
      <c r="AP457" s="181"/>
      <c r="AQ457" s="181"/>
      <c r="AR457" s="181"/>
      <c r="AS457" s="181"/>
      <c r="AT457" s="181"/>
      <c r="AU457" s="181"/>
      <c r="AV457" s="181"/>
      <c r="AW457" s="181"/>
      <c r="AX457" s="181"/>
      <c r="AY457" s="181"/>
      <c r="AZ457" s="181"/>
      <c r="BA457" s="181"/>
    </row>
    <row r="458" spans="1:53" ht="12.75">
      <c r="A458" s="18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c r="AB458" s="181"/>
      <c r="AC458" s="181"/>
      <c r="AD458" s="181"/>
      <c r="AE458" s="181"/>
      <c r="AF458" s="181"/>
      <c r="AG458" s="181"/>
      <c r="AH458" s="181"/>
      <c r="AI458" s="181"/>
      <c r="AJ458" s="181"/>
      <c r="AK458" s="181"/>
      <c r="AL458" s="181"/>
      <c r="AM458" s="181"/>
      <c r="AN458" s="181"/>
      <c r="AO458" s="181"/>
      <c r="AP458" s="181"/>
      <c r="AQ458" s="181"/>
      <c r="AR458" s="181"/>
      <c r="AS458" s="181"/>
      <c r="AT458" s="181"/>
      <c r="AU458" s="181"/>
      <c r="AV458" s="181"/>
      <c r="AW458" s="181"/>
      <c r="AX458" s="181"/>
      <c r="AY458" s="181"/>
      <c r="AZ458" s="181"/>
      <c r="BA458" s="181"/>
    </row>
    <row r="459" spans="1:53" ht="12.75">
      <c r="A459" s="18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c r="AB459" s="181"/>
      <c r="AC459" s="181"/>
      <c r="AD459" s="181"/>
      <c r="AE459" s="181"/>
      <c r="AF459" s="181"/>
      <c r="AG459" s="181"/>
      <c r="AH459" s="181"/>
      <c r="AI459" s="181"/>
      <c r="AJ459" s="181"/>
      <c r="AK459" s="181"/>
      <c r="AL459" s="181"/>
      <c r="AM459" s="181"/>
      <c r="AN459" s="181"/>
      <c r="AO459" s="181"/>
      <c r="AP459" s="181"/>
      <c r="AQ459" s="181"/>
      <c r="AR459" s="181"/>
      <c r="AS459" s="181"/>
      <c r="AT459" s="181"/>
      <c r="AU459" s="181"/>
      <c r="AV459" s="181"/>
      <c r="AW459" s="181"/>
      <c r="AX459" s="181"/>
      <c r="AY459" s="181"/>
      <c r="AZ459" s="181"/>
      <c r="BA459" s="181"/>
    </row>
    <row r="460" spans="1:53" ht="12.75">
      <c r="A460" s="18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c r="AB460" s="181"/>
      <c r="AC460" s="181"/>
      <c r="AD460" s="181"/>
      <c r="AE460" s="181"/>
      <c r="AF460" s="181"/>
      <c r="AG460" s="181"/>
      <c r="AH460" s="181"/>
      <c r="AI460" s="181"/>
      <c r="AJ460" s="181"/>
      <c r="AK460" s="181"/>
      <c r="AL460" s="181"/>
      <c r="AM460" s="181"/>
      <c r="AN460" s="181"/>
      <c r="AO460" s="181"/>
      <c r="AP460" s="181"/>
      <c r="AQ460" s="181"/>
      <c r="AR460" s="181"/>
      <c r="AS460" s="181"/>
      <c r="AT460" s="181"/>
      <c r="AU460" s="181"/>
      <c r="AV460" s="181"/>
      <c r="AW460" s="181"/>
      <c r="AX460" s="181"/>
      <c r="AY460" s="181"/>
      <c r="AZ460" s="181"/>
      <c r="BA460" s="181"/>
    </row>
    <row r="461" spans="1:53" ht="12.75">
      <c r="A461" s="18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c r="AB461" s="181"/>
      <c r="AC461" s="181"/>
      <c r="AD461" s="181"/>
      <c r="AE461" s="181"/>
      <c r="AF461" s="181"/>
      <c r="AG461" s="181"/>
      <c r="AH461" s="181"/>
      <c r="AI461" s="181"/>
      <c r="AJ461" s="181"/>
      <c r="AK461" s="181"/>
      <c r="AL461" s="181"/>
      <c r="AM461" s="181"/>
      <c r="AN461" s="181"/>
      <c r="AO461" s="181"/>
      <c r="AP461" s="181"/>
      <c r="AQ461" s="181"/>
      <c r="AR461" s="181"/>
      <c r="AS461" s="181"/>
      <c r="AT461" s="181"/>
      <c r="AU461" s="181"/>
      <c r="AV461" s="181"/>
      <c r="AW461" s="181"/>
      <c r="AX461" s="181"/>
      <c r="AY461" s="181"/>
      <c r="AZ461" s="181"/>
      <c r="BA461" s="181"/>
    </row>
    <row r="462" spans="1:53" ht="12.75">
      <c r="A462" s="18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c r="AB462" s="181"/>
      <c r="AC462" s="181"/>
      <c r="AD462" s="181"/>
      <c r="AE462" s="181"/>
      <c r="AF462" s="181"/>
      <c r="AG462" s="181"/>
      <c r="AH462" s="181"/>
      <c r="AI462" s="181"/>
      <c r="AJ462" s="181"/>
      <c r="AK462" s="181"/>
      <c r="AL462" s="181"/>
      <c r="AM462" s="181"/>
      <c r="AN462" s="181"/>
      <c r="AO462" s="181"/>
      <c r="AP462" s="181"/>
      <c r="AQ462" s="181"/>
      <c r="AR462" s="181"/>
      <c r="AS462" s="181"/>
      <c r="AT462" s="181"/>
      <c r="AU462" s="181"/>
      <c r="AV462" s="181"/>
      <c r="AW462" s="181"/>
      <c r="AX462" s="181"/>
      <c r="AY462" s="181"/>
      <c r="AZ462" s="181"/>
      <c r="BA462" s="181"/>
    </row>
    <row r="463" spans="1:53" ht="12.75">
      <c r="A463" s="18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c r="AB463" s="181"/>
      <c r="AC463" s="181"/>
      <c r="AD463" s="181"/>
      <c r="AE463" s="181"/>
      <c r="AF463" s="181"/>
      <c r="AG463" s="181"/>
      <c r="AH463" s="181"/>
      <c r="AI463" s="181"/>
      <c r="AJ463" s="181"/>
      <c r="AK463" s="181"/>
      <c r="AL463" s="181"/>
      <c r="AM463" s="181"/>
      <c r="AN463" s="181"/>
      <c r="AO463" s="181"/>
      <c r="AP463" s="181"/>
      <c r="AQ463" s="181"/>
      <c r="AR463" s="181"/>
      <c r="AS463" s="181"/>
      <c r="AT463" s="181"/>
      <c r="AU463" s="181"/>
      <c r="AV463" s="181"/>
      <c r="AW463" s="181"/>
      <c r="AX463" s="181"/>
      <c r="AY463" s="181"/>
      <c r="AZ463" s="181"/>
      <c r="BA463" s="181"/>
    </row>
    <row r="464" spans="1:53" ht="12.75">
      <c r="A464" s="18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c r="AB464" s="181"/>
      <c r="AC464" s="181"/>
      <c r="AD464" s="181"/>
      <c r="AE464" s="181"/>
      <c r="AF464" s="181"/>
      <c r="AG464" s="181"/>
      <c r="AH464" s="181"/>
      <c r="AI464" s="181"/>
      <c r="AJ464" s="181"/>
      <c r="AK464" s="181"/>
      <c r="AL464" s="181"/>
      <c r="AM464" s="181"/>
      <c r="AN464" s="181"/>
      <c r="AO464" s="181"/>
      <c r="AP464" s="181"/>
      <c r="AQ464" s="181"/>
      <c r="AR464" s="181"/>
      <c r="AS464" s="181"/>
      <c r="AT464" s="181"/>
      <c r="AU464" s="181"/>
      <c r="AV464" s="181"/>
      <c r="AW464" s="181"/>
      <c r="AX464" s="181"/>
      <c r="AY464" s="181"/>
      <c r="AZ464" s="181"/>
      <c r="BA464" s="181"/>
    </row>
    <row r="465" spans="1:53" ht="12.75">
      <c r="A465" s="18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c r="AB465" s="181"/>
      <c r="AC465" s="181"/>
      <c r="AD465" s="181"/>
      <c r="AE465" s="181"/>
      <c r="AF465" s="181"/>
      <c r="AG465" s="181"/>
      <c r="AH465" s="181"/>
      <c r="AI465" s="181"/>
      <c r="AJ465" s="181"/>
      <c r="AK465" s="181"/>
      <c r="AL465" s="181"/>
      <c r="AM465" s="181"/>
      <c r="AN465" s="181"/>
      <c r="AO465" s="181"/>
      <c r="AP465" s="181"/>
      <c r="AQ465" s="181"/>
      <c r="AR465" s="181"/>
      <c r="AS465" s="181"/>
      <c r="AT465" s="181"/>
      <c r="AU465" s="181"/>
      <c r="AV465" s="181"/>
      <c r="AW465" s="181"/>
      <c r="AX465" s="181"/>
      <c r="AY465" s="181"/>
      <c r="AZ465" s="181"/>
      <c r="BA465" s="181"/>
    </row>
    <row r="466" spans="1:53" ht="12.75">
      <c r="A466" s="18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c r="AB466" s="181"/>
      <c r="AC466" s="181"/>
      <c r="AD466" s="181"/>
      <c r="AE466" s="181"/>
      <c r="AF466" s="181"/>
      <c r="AG466" s="181"/>
      <c r="AH466" s="181"/>
      <c r="AI466" s="181"/>
      <c r="AJ466" s="181"/>
      <c r="AK466" s="181"/>
      <c r="AL466" s="181"/>
      <c r="AM466" s="181"/>
      <c r="AN466" s="181"/>
      <c r="AO466" s="181"/>
      <c r="AP466" s="181"/>
      <c r="AQ466" s="181"/>
      <c r="AR466" s="181"/>
      <c r="AS466" s="181"/>
      <c r="AT466" s="181"/>
      <c r="AU466" s="181"/>
      <c r="AV466" s="181"/>
      <c r="AW466" s="181"/>
      <c r="AX466" s="181"/>
      <c r="AY466" s="181"/>
      <c r="AZ466" s="181"/>
      <c r="BA466" s="181"/>
    </row>
    <row r="467" spans="1:53" ht="12.75">
      <c r="A467" s="18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c r="AB467" s="181"/>
      <c r="AC467" s="181"/>
      <c r="AD467" s="181"/>
      <c r="AE467" s="181"/>
      <c r="AF467" s="181"/>
      <c r="AG467" s="181"/>
      <c r="AH467" s="181"/>
      <c r="AI467" s="181"/>
      <c r="AJ467" s="181"/>
      <c r="AK467" s="181"/>
      <c r="AL467" s="181"/>
      <c r="AM467" s="181"/>
      <c r="AN467" s="181"/>
      <c r="AO467" s="181"/>
      <c r="AP467" s="181"/>
      <c r="AQ467" s="181"/>
      <c r="AR467" s="181"/>
      <c r="AS467" s="181"/>
      <c r="AT467" s="181"/>
      <c r="AU467" s="181"/>
      <c r="AV467" s="181"/>
      <c r="AW467" s="181"/>
      <c r="AX467" s="181"/>
      <c r="AY467" s="181"/>
      <c r="AZ467" s="181"/>
      <c r="BA467" s="181"/>
    </row>
    <row r="468" spans="1:53" ht="12.75">
      <c r="A468" s="18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c r="AB468" s="181"/>
      <c r="AC468" s="181"/>
      <c r="AD468" s="181"/>
      <c r="AE468" s="181"/>
      <c r="AF468" s="181"/>
      <c r="AG468" s="181"/>
      <c r="AH468" s="181"/>
      <c r="AI468" s="181"/>
      <c r="AJ468" s="181"/>
      <c r="AK468" s="181"/>
      <c r="AL468" s="181"/>
      <c r="AM468" s="181"/>
      <c r="AN468" s="181"/>
      <c r="AO468" s="181"/>
      <c r="AP468" s="181"/>
      <c r="AQ468" s="181"/>
      <c r="AR468" s="181"/>
      <c r="AS468" s="181"/>
      <c r="AT468" s="181"/>
      <c r="AU468" s="181"/>
      <c r="AV468" s="181"/>
      <c r="AW468" s="181"/>
      <c r="AX468" s="181"/>
      <c r="AY468" s="181"/>
      <c r="AZ468" s="181"/>
      <c r="BA468" s="181"/>
    </row>
    <row r="469" spans="1:53" ht="12.75">
      <c r="A469" s="18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c r="AB469" s="181"/>
      <c r="AC469" s="181"/>
      <c r="AD469" s="181"/>
      <c r="AE469" s="181"/>
      <c r="AF469" s="181"/>
      <c r="AG469" s="181"/>
      <c r="AH469" s="181"/>
      <c r="AI469" s="181"/>
      <c r="AJ469" s="181"/>
      <c r="AK469" s="181"/>
      <c r="AL469" s="181"/>
      <c r="AM469" s="181"/>
      <c r="AN469" s="181"/>
      <c r="AO469" s="181"/>
      <c r="AP469" s="181"/>
      <c r="AQ469" s="181"/>
      <c r="AR469" s="181"/>
      <c r="AS469" s="181"/>
      <c r="AT469" s="181"/>
      <c r="AU469" s="181"/>
      <c r="AV469" s="181"/>
      <c r="AW469" s="181"/>
      <c r="AX469" s="181"/>
      <c r="AY469" s="181"/>
      <c r="AZ469" s="181"/>
      <c r="BA469" s="181"/>
    </row>
    <row r="470" spans="1:53" ht="12.75">
      <c r="A470" s="18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c r="AB470" s="181"/>
      <c r="AC470" s="181"/>
      <c r="AD470" s="181"/>
      <c r="AE470" s="181"/>
      <c r="AF470" s="181"/>
      <c r="AG470" s="181"/>
      <c r="AH470" s="181"/>
      <c r="AI470" s="181"/>
      <c r="AJ470" s="181"/>
      <c r="AK470" s="181"/>
      <c r="AL470" s="181"/>
      <c r="AM470" s="181"/>
      <c r="AN470" s="181"/>
      <c r="AO470" s="181"/>
      <c r="AP470" s="181"/>
      <c r="AQ470" s="181"/>
      <c r="AR470" s="181"/>
      <c r="AS470" s="181"/>
      <c r="AT470" s="181"/>
      <c r="AU470" s="181"/>
      <c r="AV470" s="181"/>
      <c r="AW470" s="181"/>
      <c r="AX470" s="181"/>
      <c r="AY470" s="181"/>
      <c r="AZ470" s="181"/>
      <c r="BA470" s="181"/>
    </row>
  </sheetData>
  <autoFilter ref="A2:E25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2009-06-15T18:22:17Z</dcterms:modified>
  <cp:category/>
  <cp:version/>
  <cp:contentType/>
  <cp:contentStatus/>
</cp:coreProperties>
</file>