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615" windowWidth="11745" windowHeight="2790" firstSheet="1" activeTab="1"/>
  </bookViews>
  <sheets>
    <sheet name="Title" sheetId="1" r:id="rId1"/>
    <sheet name="Comments" sheetId="2" r:id="rId2"/>
    <sheet name="Issues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'Comments'!$A$1:$AB$1196</definedName>
  </definedNames>
  <calcPr fullCalcOnLoad="1"/>
</workbook>
</file>

<file path=xl/sharedStrings.xml><?xml version="1.0" encoding="utf-8"?>
<sst xmlns="http://schemas.openxmlformats.org/spreadsheetml/2006/main" count="20310" uniqueCount="4124">
  <si>
    <t>Most of this clause is needed both when constructing a commit and when processing a commit.</t>
  </si>
  <si>
    <t>Split into two clauses, with the first containing the text “Upon ... by the defined generator”, and put the remainder of the text into a second clause.</t>
  </si>
  <si>
    <t>Generation of rand and mask should be normative.</t>
  </si>
  <si>
    <t>Change this sentence to provide normative requirements on how to select rand and mask.</t>
  </si>
  <si>
    <t>Construction of commit message should be normative.</t>
  </si>
  <si>
    <t>8.9.1</t>
  </si>
  <si>
    <t>71</t>
  </si>
  <si>
    <t>10.3.65</t>
  </si>
  <si>
    <t>11B.2</t>
  </si>
  <si>
    <t>11B.2.5</t>
  </si>
  <si>
    <t>104</t>
  </si>
  <si>
    <t>11b.2.5</t>
  </si>
  <si>
    <t>11B.2.5.2.2</t>
  </si>
  <si>
    <t>105</t>
  </si>
  <si>
    <t>11B.2.5.5.2b</t>
  </si>
  <si>
    <t>109</t>
  </si>
  <si>
    <t>11B.2.5.5.2d</t>
  </si>
  <si>
    <t>110</t>
  </si>
  <si>
    <t>Previously the statement was made that the standard does not define procedures for using this combination of field values. Now you are making a statement about MBSS. What about all other uses now?</t>
  </si>
  <si>
    <t>Add something like "all other uses of this bit combination are not defined by this standard"</t>
  </si>
  <si>
    <t>"including mesh STA". A STA includes all STA types already. There is no need to qualify the addition of a mesh STA in this sentence. Also its missing "a" in front of mesh.</t>
  </si>
  <si>
    <t>Remove "including mesh STA"</t>
  </si>
  <si>
    <t>Why is there a version field defined in the element? No other elements in 802.11 have versions per element.</t>
  </si>
  <si>
    <t>Remove the version field</t>
  </si>
  <si>
    <t>Suggest switch clause 11B.2.5 and 11B.2.6. Move the SAE frame descriptions to Clause 7</t>
  </si>
  <si>
    <t>Add a definition of "peer identity" in clause 3</t>
  </si>
  <si>
    <t>Please document the timer model</t>
  </si>
  <si>
    <t>Please follow the IEEE style guide</t>
  </si>
  <si>
    <t>Define a MIB variable for Sync threshold and set the default value, e.g., to 5. Add an informative note on the rationale for the default value. Modify the text in 11B.2.5.5 accordingly.</t>
  </si>
  <si>
    <t>What is the field called?  Is it the Address Extension Mode field,  or the AE Mode field or (as specified here) the Adress Extension (AE) Mode field?</t>
  </si>
  <si>
    <t>Call the field either Address Extension Mode or AE Mode field,  and make sure all references to it use this specific form.   I prefer to use the unabbreviated form,  while it makes for more reading,  it requires less memory for new acronyms.
Same comment for any other fields with () in their field names.</t>
  </si>
  <si>
    <t>I'd prefer to see the simpler statement,  somewhere less buried.</t>
  </si>
  <si>
    <t>"An IBSS is isolated while a mesh can have one
or more portals to external networks."
This begs the question what the higher layers - particularly 802.1 bridging make of a mesh with multiple portals.   Does .11s introduce any new issues for the bridging layer?</t>
  </si>
  <si>
    <t>Globally replace with "transmitted in an individually addressed frame."</t>
  </si>
  <si>
    <t>The IEEE-SA style guide is clear about forms of cross-reference.  These don't follow that style.</t>
  </si>
  <si>
    <t>Scan for all use of the word "bit" and remove (as in this case) or replace by field,  where the form of representation is not relevant to the discussion.</t>
  </si>
  <si>
    <t>Table 7-4.  
The insertion certainly adds a contradiction to the previous entries in this table.  For example a QoS Data frame sent by a mesh STA matches both the 5th non-heading row and the last row.  Which is correct?</t>
  </si>
  <si>
    <t>Add exclusion,  where necessary,  to the previous rows,  i.e. "sent by a STA that is not associated with an MBSS"</t>
  </si>
  <si>
    <t>"In an infrastructure BSS or in an IBSS network the..."   elsewhere BSS and IBSS are used as nouns,  not adjetives.  The word "network" is unnecessary.</t>
  </si>
  <si>
    <t>Table 7-4. The last row says "sent by Mesh STA",  does this mean a STA that is mesh capable?   Does it mean a STA that is a member of an MBSS?   Is it true when a Mesh STA (e.g. a Mesh AP) transmits to a non-mesh STA in its BSS.</t>
  </si>
  <si>
    <t>Be more specific about when this format is used,  answering my comment.</t>
  </si>
  <si>
    <t>Review each use of BSS in STD-2007 and determine if it needs to be replaced with "infrastructure BSS or IBSS".</t>
  </si>
  <si>
    <t>"In a MBSS" - this should be "In an MBSS" - i.e. the thing following the indefinite article starts (phonetically) with a vowel.</t>
  </si>
  <si>
    <t>Check and update whole draft.</t>
  </si>
  <si>
    <t>"In a MBSS" - what does this mean.   If a BSS can include both mesh STA and non-mesh STA,  does it classify as an MBSS?</t>
  </si>
  <si>
    <t>Instructions for editing of this spreadsheet by comment resolution subteams</t>
  </si>
  <si>
    <t>Accept</t>
  </si>
  <si>
    <t>Reject</t>
  </si>
  <si>
    <t>Counter</t>
  </si>
  <si>
    <t>Total Comments:</t>
  </si>
  <si>
    <t>10.3</t>
  </si>
  <si>
    <t>Resolution Code</t>
  </si>
  <si>
    <t>7.1.3.1.7</t>
  </si>
  <si>
    <t>Do not change any of columns A-G, R-T, or Y-AA.</t>
  </si>
  <si>
    <t>G-PICS</t>
  </si>
  <si>
    <t xml:space="preserve">  General</t>
  </si>
  <si>
    <t xml:space="preserve">  MAC</t>
  </si>
  <si>
    <t>Either edit to add "in a group addressed frame",  or structure (e.g. as a list) so that the distincation between group and individual addressing is clear.</t>
  </si>
  <si>
    <t>"MPDUs, A-MSDUs, or MMPDUs" - you are mixing chalk and cheese,  or (in this case) PDUs from different sublayers within the MAC.</t>
  </si>
  <si>
    <t>Only use the following values in column V (Resolution):</t>
  </si>
  <si>
    <t>G-Base</t>
  </si>
  <si>
    <t>total</t>
  </si>
  <si>
    <t>closed</t>
  </si>
  <si>
    <t>"and mesh STAs associated in an MBSS" - more comfort food for the .11s reader.
A mesh STA is a QoS STA.   An MBSS is a QoS BSS.  So the cited text is a specialization of the previous phrase,  and therefore has no effect.
Likewise "or mesh STAs" later is unnecessary because a mesh STA is a QoS STA.</t>
  </si>
  <si>
    <t>Remove cited texts. (2)</t>
  </si>
  <si>
    <t>7.1.3.5b.3</t>
  </si>
  <si>
    <t>29</t>
  </si>
  <si>
    <t>14</t>
  </si>
  <si>
    <t>7.2.3.1</t>
  </si>
  <si>
    <t>17</t>
  </si>
  <si>
    <t>7.2.3.13</t>
  </si>
  <si>
    <t>7.3.1.38</t>
  </si>
  <si>
    <t>7.3.2.107</t>
  </si>
  <si>
    <t>7.3.2.108</t>
  </si>
  <si>
    <t>7.4.12.1</t>
  </si>
  <si>
    <t>7.4.13.1</t>
  </si>
  <si>
    <t>9.6.0ca</t>
  </si>
  <si>
    <t>9.9a.2</t>
  </si>
  <si>
    <t>9.9a.2.1</t>
  </si>
  <si>
    <t>77</t>
  </si>
  <si>
    <t>9.9a.2.3</t>
  </si>
  <si>
    <t>9.9a.2.4</t>
  </si>
  <si>
    <t>9.9a.2.6</t>
  </si>
  <si>
    <t>"and the abbreviated handshake is enabled" - how do I determine this?</t>
  </si>
  <si>
    <t>At this point I'm confused about the mesh control field.  It is called out in 7.1.2 as being part of the frame body.   What does that mean?</t>
  </si>
  <si>
    <t>The style for "i.e." is to follow it with a comma. - e.g.  "i.e., they participate..."</t>
  </si>
  <si>
    <t>Check all "i.e." in the draft and add any missing commas
Ditto for "e.g."</t>
  </si>
  <si>
    <t>Clearly answer somewhere:   1.  Is the mesh control field present in the non-initial fragments of a fragmented MSDU?     2.  Is the mesh control field encrypted in a protected frame?</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</si>
  <si>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</si>
  <si>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</si>
  <si>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</si>
  <si>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Please add some explanatory material on the effect on the layer immediately above the MAC (i.e. 802.1 bridging) of the effect of providing multiple portals to a mesh.</t>
  </si>
  <si>
    <t>"this bit combination".   Whether the fields are represented as bits is not germain.  It is specified as named fields containing values.</t>
  </si>
  <si>
    <t>R-Proxy</t>
  </si>
  <si>
    <t>RFI</t>
  </si>
  <si>
    <t>11B.9.5.1</t>
  </si>
  <si>
    <t>11B.9.5.1</t>
  </si>
  <si>
    <t>R-PU</t>
  </si>
  <si>
    <t>Open</t>
  </si>
  <si>
    <t>11B.9.5.3.2</t>
  </si>
  <si>
    <t>11B.9.5.3.2</t>
  </si>
  <si>
    <t>11B.9.5.4.2</t>
  </si>
  <si>
    <t>11B.9.5.4.2</t>
  </si>
  <si>
    <t>11B.11</t>
  </si>
  <si>
    <t>Dan Harkins</t>
  </si>
  <si>
    <t>11B.10</t>
  </si>
  <si>
    <t>R-LM</t>
  </si>
  <si>
    <t>Open</t>
  </si>
  <si>
    <t>11B.10</t>
  </si>
  <si>
    <t>11B.10 Airtime link metric</t>
  </si>
  <si>
    <t>R-LM</t>
  </si>
  <si>
    <t>Open</t>
  </si>
  <si>
    <t>11B.11.1.1</t>
  </si>
  <si>
    <t>G-Editor</t>
  </si>
  <si>
    <t>11B.11.12</t>
  </si>
  <si>
    <t>11B.11 Hybrid Wireless Mesh Protocol</t>
  </si>
  <si>
    <t>Michael Bahr</t>
  </si>
  <si>
    <t>General</t>
  </si>
  <si>
    <t>11B.11.1.2</t>
  </si>
  <si>
    <t>11B.11 Hybrid Wireless Mesh Protocol</t>
  </si>
  <si>
    <t>Open</t>
  </si>
  <si>
    <t>General</t>
  </si>
  <si>
    <t>11B.11 Hybrid Wireless Mesh Protocol</t>
  </si>
  <si>
    <t>G-Editor</t>
  </si>
  <si>
    <t>Michael Bahr</t>
  </si>
  <si>
    <t>Michael Bahr</t>
  </si>
  <si>
    <t>Liwen Chu</t>
  </si>
  <si>
    <t>11B.11.1.3</t>
  </si>
  <si>
    <t>Liwen Chu</t>
  </si>
  <si>
    <t>RFI</t>
  </si>
  <si>
    <t>11B.11.1.3.2</t>
  </si>
  <si>
    <t>Solomon Trainin</t>
  </si>
  <si>
    <t>11B.11.1.4</t>
  </si>
  <si>
    <t>R-HWMP</t>
  </si>
  <si>
    <t>Open</t>
  </si>
  <si>
    <t>11B.11.1.4</t>
  </si>
  <si>
    <t>11B.11 Hybrid Wireless Mesh Protocol</t>
  </si>
  <si>
    <t>R-HWMP</t>
  </si>
  <si>
    <t>11B.11.3</t>
  </si>
  <si>
    <t>11B.11 Hybrid Wireless Mesh Protocol</t>
  </si>
  <si>
    <t>11B.11 Hybrid Wireless Mesh Protocol</t>
  </si>
  <si>
    <t>11B.11.3</t>
  </si>
  <si>
    <t>11B.11 Hybrid Wireless Mesh Protocol</t>
  </si>
  <si>
    <t>Open</t>
  </si>
  <si>
    <t>11B.11.4</t>
  </si>
  <si>
    <t>Open</t>
  </si>
  <si>
    <t>11B.11.4</t>
  </si>
  <si>
    <t>11B.11.5.1</t>
  </si>
  <si>
    <t>11B.11.5.2</t>
  </si>
  <si>
    <t>11B.11.5.2</t>
  </si>
  <si>
    <t>11B.11.5.2</t>
  </si>
  <si>
    <t>Open</t>
  </si>
  <si>
    <t>General</t>
  </si>
  <si>
    <t>11B.11.5.3</t>
  </si>
  <si>
    <t>11B.11.5.2</t>
  </si>
  <si>
    <t>11B.11.5.3</t>
  </si>
  <si>
    <t>11B.11.5.3</t>
  </si>
  <si>
    <t>Open</t>
  </si>
  <si>
    <t>11B.11.5.5</t>
  </si>
  <si>
    <t>Open</t>
  </si>
  <si>
    <t>11B.11.5.4</t>
  </si>
  <si>
    <t>11B.11.5.5</t>
  </si>
  <si>
    <t>11B.11.6.2</t>
  </si>
  <si>
    <t>Open</t>
  </si>
  <si>
    <t>11B.11.6.2</t>
  </si>
  <si>
    <t xml:space="preserve">11B.11.6.2 </t>
  </si>
  <si>
    <t>11B.11.6.2</t>
  </si>
  <si>
    <t>11B.11.6.3</t>
  </si>
  <si>
    <t>11B.11.6.3.1</t>
  </si>
  <si>
    <t>11B.11.6.3.2</t>
  </si>
  <si>
    <t>11B.11.6.2</t>
  </si>
  <si>
    <t>11B.11.7.2</t>
  </si>
  <si>
    <t>11B.11.7.3.2</t>
  </si>
  <si>
    <t>11B.11.7.3.2</t>
  </si>
  <si>
    <t>11B.11.8</t>
  </si>
  <si>
    <t>G-Editor</t>
  </si>
  <si>
    <t>Open</t>
  </si>
  <si>
    <t>11B.11.8.1</t>
  </si>
  <si>
    <t>11B.11.8.2</t>
  </si>
  <si>
    <t>11B.11.9.1</t>
  </si>
  <si>
    <t>11B.12</t>
  </si>
  <si>
    <t>M-CC</t>
  </si>
  <si>
    <t>Dee Denteneer</t>
  </si>
  <si>
    <t>Open</t>
  </si>
  <si>
    <t>11B.12.1</t>
  </si>
  <si>
    <t>11B.12 Intra-mesh congestion control</t>
  </si>
  <si>
    <t>11B.12.1</t>
  </si>
  <si>
    <t>11B.12 Intra-mesh congestion control</t>
  </si>
  <si>
    <t>Michelle Gong</t>
  </si>
  <si>
    <t>11B.13.1</t>
  </si>
  <si>
    <t>11B.13 Mesh beaconing and synchronization</t>
  </si>
  <si>
    <t>M-CC</t>
  </si>
  <si>
    <t>Open</t>
  </si>
  <si>
    <t>11B.13.1</t>
  </si>
  <si>
    <t>11B.13 Mesh beaconing and synchronization</t>
  </si>
  <si>
    <t>M-BS</t>
  </si>
  <si>
    <t>11B.13.1</t>
  </si>
  <si>
    <t>11B.13 Mesh beaconing and synchronization</t>
  </si>
  <si>
    <t>M-BS</t>
  </si>
  <si>
    <t>MAC</t>
  </si>
  <si>
    <t>11B.13.1</t>
  </si>
  <si>
    <t>11B.13.2</t>
  </si>
  <si>
    <t>MAC</t>
  </si>
  <si>
    <t>11B.13.2</t>
  </si>
  <si>
    <t>11B.13.2</t>
  </si>
  <si>
    <t>11B.13.3</t>
  </si>
  <si>
    <t>11B.13 Mesh beaconing and synchronization</t>
  </si>
  <si>
    <t>11B.13.3</t>
  </si>
  <si>
    <t>11B.13.5</t>
  </si>
  <si>
    <t>MAC</t>
  </si>
  <si>
    <t>11B.13.5.1</t>
  </si>
  <si>
    <t>11B.13 Mesh beaconing and synchronization</t>
  </si>
  <si>
    <t>11B.13.5.1</t>
  </si>
  <si>
    <t>MAC</t>
  </si>
  <si>
    <t>if an RSN IE is not in the frame then ignoring the security aspects of the frame and proceeding is wrong.</t>
  </si>
  <si>
    <t>some pseudo code would be very helpful</t>
  </si>
  <si>
    <t>11B.11.5.2 and 11B.11.5.3 would especially benefit from pseudo code</t>
  </si>
  <si>
    <t>apparently each mesh STA must not only maintain its own HWMP sequence number but also the HWMP sequence numbers of other mesh STAs. Right?</t>
  </si>
  <si>
    <t>please clarify what state a mesh STA must maintain and explain when and how that state is modified.</t>
  </si>
  <si>
    <t>why do I let the sequence number of some other mesh STA influence the value of my own sequence number?</t>
  </si>
  <si>
    <t>explain why the"target HWMP sequence number" matters and why it's not just a simple plus 1 of my own current HWMP sequence number.</t>
  </si>
  <si>
    <t>why is the "precursor list" a list? Why isn't just knowledge of the immediate precursor-- the previous hop-- sufficient?</t>
  </si>
  <si>
    <t>explain the use of the list.</t>
  </si>
  <si>
    <t>after reading this I still don't understand why a "target HWMP sequence number" is used in these IEs. Why should I have to say, "this is what I think the HWMP sequence number of the target is"? Why does it matter?</t>
  </si>
  <si>
    <t>please explain the processing rules that make this necessary.</t>
  </si>
  <si>
    <t>how do these cases relate to figure s60?</t>
  </si>
  <si>
    <t>are there other actions that should be taken that concern other protocols? For instance, should the HWMP sequence number for the peer be reset? If there is any state being maintained in the mesh point that concerns a peer and, from the point of view of this mesh point, that peer just did another abbreviated handshake should that state be reset, zero'd out, freed?</t>
  </si>
  <si>
    <t>specify what other behavior should be performed when a link goes up and down and up again.</t>
  </si>
  <si>
    <t>this is the only use of an EAPOL frame in 11s. It would be nice if we could use a Peering Management Action frame instead.</t>
  </si>
  <si>
    <t>Please add "See 11B.9.5.4".</t>
  </si>
  <si>
    <t>there is no text about how to process or generate a sequence number.</t>
  </si>
  <si>
    <t>Random? Monotonically increasing? If the latter, what happens when it rolls over? How is this thing processed?</t>
  </si>
  <si>
    <r>
      <t>1</t>
    </r>
    <r>
      <rPr>
        <sz val="10"/>
        <rFont val="Arial"/>
        <family val="2"/>
      </rPr>
      <t>1-09/555r1</t>
    </r>
  </si>
  <si>
    <r>
      <t>M</t>
    </r>
    <r>
      <rPr>
        <sz val="10"/>
        <rFont val="Arial"/>
        <family val="2"/>
      </rPr>
      <t>LME-SAP primitive &amp; MIB clean up (incl. missing MIB to specify when the Beacon Timing element is to be transmitted).
Potentially split TbttAdjust primitive into 2 primitives</t>
    </r>
  </si>
  <si>
    <r>
      <t xml:space="preserve">relates to </t>
    </r>
    <r>
      <rPr>
        <sz val="10"/>
        <rFont val="Arial"/>
        <family val="2"/>
      </rPr>
      <t>d</t>
    </r>
    <r>
      <rPr>
        <sz val="10"/>
        <rFont val="Arial"/>
        <family val="2"/>
      </rPr>
      <t>ocument structure</t>
    </r>
  </si>
  <si>
    <r>
      <t>s</t>
    </r>
    <r>
      <rPr>
        <sz val="10"/>
        <rFont val="Arial"/>
        <family val="2"/>
      </rPr>
      <t>can all the occurrence of "may not" and change them appropriately.</t>
    </r>
  </si>
  <si>
    <r>
      <t>A</t>
    </r>
    <r>
      <rPr>
        <sz val="10"/>
        <rFont val="Arial"/>
        <family val="2"/>
      </rPr>
      <t>ID value coding discussion</t>
    </r>
  </si>
  <si>
    <r>
      <t>R</t>
    </r>
    <r>
      <rPr>
        <sz val="10"/>
        <rFont val="Arial"/>
        <family val="2"/>
      </rPr>
      <t xml:space="preserve">eplace 
"A mesh STA may include multiple synchronization protocol implementations. Describing the concurrent use of more than one synchronization protocol is beyond the scope of this standard"
with 
</t>
    </r>
    <r>
      <rPr>
        <sz val="10"/>
        <rFont val="Arial"/>
        <family val="2"/>
      </rPr>
      <t>"</t>
    </r>
    <r>
      <rPr>
        <sz val="10"/>
        <rFont val="Arial"/>
        <family val="2"/>
      </rPr>
      <t>Although a</t>
    </r>
    <r>
      <rPr>
        <sz val="10"/>
        <rFont val="Arial"/>
        <family val="2"/>
      </rPr>
      <t xml:space="preserve"> mesh STA may include multiple implementations of the synchronisation protocol</t>
    </r>
    <r>
      <rPr>
        <sz val="10"/>
        <rFont val="Arial"/>
        <family val="2"/>
      </rPr>
      <t>, a</t>
    </r>
    <r>
      <rPr>
        <sz val="10"/>
        <rFont val="Arial"/>
        <family val="2"/>
      </rPr>
      <t xml:space="preserve">ll </t>
    </r>
    <r>
      <rPr>
        <sz val="10"/>
        <rFont val="Arial"/>
        <family val="2"/>
      </rPr>
      <t xml:space="preserve">the </t>
    </r>
    <r>
      <rPr>
        <sz val="10"/>
        <rFont val="Arial"/>
        <family val="2"/>
      </rPr>
      <t xml:space="preserve">mesh STAs in </t>
    </r>
    <r>
      <rPr>
        <sz val="10"/>
        <rFont val="Arial"/>
        <family val="2"/>
      </rPr>
      <t xml:space="preserve">an </t>
    </r>
    <r>
      <rPr>
        <sz val="10"/>
        <rFont val="Arial"/>
        <family val="2"/>
      </rPr>
      <t xml:space="preserve">MBSS </t>
    </r>
    <r>
      <rPr>
        <sz val="10"/>
        <rFont val="Arial"/>
        <family val="2"/>
      </rPr>
      <t xml:space="preserve">shall </t>
    </r>
    <r>
      <rPr>
        <sz val="10"/>
        <rFont val="Arial"/>
        <family val="2"/>
      </rPr>
      <t>use the same synchronisation protocol."</t>
    </r>
  </si>
  <si>
    <t>framework definition</t>
  </si>
  <si>
    <t>Replace the valid range for TSFOffsetValue with "0-2^64-1"</t>
  </si>
  <si>
    <t>11.10.9.1 specifies the Requesting a Neighbor Report (by 11k amendment). The original intention was to reuse the existing mechanisms. However, this mechanism highly depends on the AP-STA strucutre and not applicable to mesh STAs. It is suggested to remove the sentence starting with "In addition, beacon reports may be used...".</t>
  </si>
  <si>
    <r>
      <t>c</t>
    </r>
    <r>
      <rPr>
        <sz val="10"/>
        <rFont val="Arial"/>
        <family val="2"/>
      </rPr>
      <t>lock drift sync</t>
    </r>
  </si>
  <si>
    <r>
      <t>T</t>
    </r>
    <r>
      <rPr>
        <sz val="10"/>
        <rFont val="Arial"/>
        <family val="2"/>
      </rPr>
      <t>SF comepnsation restriction</t>
    </r>
  </si>
  <si>
    <r>
      <t>i</t>
    </r>
    <r>
      <rPr>
        <sz val="10"/>
        <rFont val="Arial"/>
        <family val="2"/>
      </rPr>
      <t>nsert "(see 11B.13.5)" after "MBCA beacon timing report function".</t>
    </r>
  </si>
  <si>
    <r>
      <t>R</t>
    </r>
    <r>
      <rPr>
        <sz val="10"/>
        <rFont val="Arial"/>
        <family val="2"/>
      </rPr>
      <t>eplace 
"The Last Beacon Time field indicates the latest beacon reception time or the expected TBTT of the received Beacon frame of the corresponding mesh STA, measured in the reporting mesh STA's local TSF timer. The time is measured in units of 256 microseconds." 
with 
"The Last Beacon Time field indicates the latest reception time of the Beacon frame (or the expected TBTT of the received Beacon frame, see note in 11B.13.5.1) from the corresponding mesh STA, measured in the reporting mesh STA's local TSF timer. The 2nd and 3rd LSBytes of the TSF is contained in this field, in order to represent the time in units of 256 microseconds."</t>
    </r>
  </si>
  <si>
    <r>
      <t>R</t>
    </r>
    <r>
      <rPr>
        <sz val="10"/>
        <rFont val="Arial"/>
        <family val="2"/>
      </rPr>
      <t>eplace the field names as following throughout the 7.3.2.95 and the references to these fields as appropriate.
"Least octet of AID field" -&gt; "Neighbor STA ID field"
"Last Beacon Time field" -&gt; "Neighbor Last Beacon Time field"
"mesh STA Beacon Interval field" -&gt; "Neighbor Beacon Interval field"
Replace 
"The mesh STA BeaconInterval field specifies the beacon interval being used by this mesh STA." with 
"Neighbor Beacon Interval field indicates the beacon interval being used by the corresponding STA."</t>
    </r>
  </si>
  <si>
    <r>
      <t>r</t>
    </r>
    <r>
      <rPr>
        <sz val="10"/>
        <rFont val="Arial"/>
        <family val="2"/>
      </rPr>
      <t>eplace the 2 paragraphs from line 37 to 52 in page 179 with the suggested text.</t>
    </r>
  </si>
  <si>
    <r>
      <t>B</t>
    </r>
    <r>
      <rPr>
        <sz val="10"/>
        <rFont val="Arial"/>
        <family val="2"/>
      </rPr>
      <t>eacon Timing element provides the "beacon transmission timing from STAs in 2 hop away range", in order to mitigate the hidden node problem for beacon reception. In order to do so, each mesh STA reports its reception time to its neighbors to propagate the timing from 2 hop away range. See Annex V.3 for the details.
Also, as described in 7.3.2.95, Beacon Timing element can be used to give information about non-mesh STA as well.</t>
    </r>
  </si>
  <si>
    <r>
      <t>R</t>
    </r>
    <r>
      <rPr>
        <sz val="10"/>
        <rFont val="Arial"/>
        <family val="2"/>
      </rPr>
      <t>eplace "traffic indication map" with "traffic indication message"</t>
    </r>
  </si>
  <si>
    <r>
      <t>S</t>
    </r>
    <r>
      <rPr>
        <sz val="10"/>
        <rFont val="Arial"/>
        <family val="2"/>
      </rPr>
      <t>ee resolution to CID1022</t>
    </r>
  </si>
  <si>
    <r>
      <t>R</t>
    </r>
    <r>
      <rPr>
        <sz val="10"/>
        <rFont val="Arial"/>
        <family val="2"/>
      </rPr>
      <t>eplace 
"The ‘Least octet of AID’ field contains the last octet of the AID value assigned to this neighboring mesh STA if the reporting mesh STA maintains a peering with this mesh STA, or contains zero if the reporting mesh STA does not maintain a peering with this mesh STA." 
with 
"The Neighbor STA ID field indicates the identification of the neighbor STA corresponding to this beacon timing infomation. This field contains the last octet (8 LSBs) of the AID value assigned to this neighbor mesh STA if the reporting mesh STA maintains a peering with this mesh STA, or contains zero if the reporting mesh STA does not maintain a peering with this mesh STA.
Note: Since the Neighbor STA ID field is provided in compressed expression, it is possible that the same Neighbor STA ID value is contained in multiple beacon timing information."</t>
    </r>
  </si>
  <si>
    <r>
      <t>S</t>
    </r>
    <r>
      <rPr>
        <sz val="10"/>
        <rFont val="Arial"/>
        <family val="2"/>
      </rPr>
      <t>ee resolution to CID596</t>
    </r>
  </si>
  <si>
    <r>
      <t>R</t>
    </r>
    <r>
      <rPr>
        <sz val="10"/>
        <rFont val="Arial"/>
        <family val="2"/>
      </rPr>
      <t xml:space="preserve">eplace 
</t>
    </r>
    <r>
      <rPr>
        <sz val="10"/>
        <rFont val="Arial"/>
        <family val="2"/>
      </rPr>
      <t xml:space="preserve">"The length is set to n*5 octets."
</t>
    </r>
    <r>
      <rPr>
        <sz val="10"/>
        <rFont val="Arial"/>
        <family val="2"/>
      </rPr>
      <t xml:space="preserve">with 
</t>
    </r>
    <r>
      <rPr>
        <sz val="10"/>
        <rFont val="Arial"/>
        <family val="2"/>
      </rPr>
      <t>"</t>
    </r>
    <r>
      <rPr>
        <sz val="10"/>
        <rFont val="Arial"/>
        <family val="2"/>
      </rPr>
      <t>The length field indicates the number of octets in the infomration field (fields following the Element ID and Length fields).</t>
    </r>
    <r>
      <rPr>
        <sz val="10"/>
        <rFont val="Arial"/>
        <family val="2"/>
      </rPr>
      <t>"</t>
    </r>
  </si>
  <si>
    <r>
      <t>f</t>
    </r>
    <r>
      <rPr>
        <sz val="10"/>
        <rFont val="Arial"/>
        <family val="2"/>
      </rPr>
      <t>ramework definition</t>
    </r>
  </si>
  <si>
    <r>
      <t>MAC-20090511</t>
    </r>
    <r>
      <rPr>
        <sz val="10"/>
        <rFont val="Arial"/>
        <family val="2"/>
      </rPr>
      <t>AM</t>
    </r>
  </si>
  <si>
    <t>CF12(QoS) and MP1 are treated as exclusive and parallel function in the table whereas some other part of this specification assumes that mesh function is an overlaying function to a QoS functionality.</t>
  </si>
  <si>
    <t>The PICS table for MAC frames needs to be cleaned up. Some action frames are specified but some others are not. Also, some obsolete frame names are used here.</t>
  </si>
  <si>
    <t>clean up the table in A.4.4.2.</t>
  </si>
  <si>
    <t>The sentence "on receipt of a frame with both Address 1 and 3 set to the group address" is somthing strange. Address 3 in the 3 address format represent SA.</t>
  </si>
  <si>
    <t>replace 
"On receipt of a frame with both Address 1 and 3 set to the group address"
with
"On receipt of a frame with Address 1 set to the group address".</t>
  </si>
  <si>
    <t>The sentence "The address 4 (SA/MeshSA) and ..." is something strange. SA/Mesh SA is mapped to Address 3.</t>
  </si>
  <si>
    <t>7.3.2.92</t>
  </si>
  <si>
    <t>"It's" should not have an apostrophe.</t>
  </si>
  <si>
    <t>Change "It's" to "Its".</t>
  </si>
  <si>
    <t>Only one octet is needed to specify the Element ID.</t>
  </si>
  <si>
    <t>First LB147 version put together by Donald Eastlake.</t>
  </si>
  <si>
    <t>Change the number of octets associated with ID in Figure s27 from 2 to 1.</t>
  </si>
  <si>
    <t>Although the number of destinations that can be included in a path error element is variable (n), Figure s47 shows only one destination and does not imply that multiple destinations can be used.</t>
  </si>
  <si>
    <t>Modify Figure s47 to show destinations 1…n, analogous to what was done in Figure s48.</t>
  </si>
  <si>
    <t>The sentence describing the length field is technically correct but seems to be an unnecessarily complicated description since the Length field will always be 1.</t>
  </si>
  <si>
    <t>Change the sentence to "The length is set to 1."</t>
  </si>
  <si>
    <t>What does the list starting on line 51 represent?  There is no description for this list.</t>
  </si>
  <si>
    <t>Add a description for the list.</t>
  </si>
  <si>
    <t>Replace 
"... all of its neighboring peer mesh STAs support the New Regulatory Class, Supported MBSS Regulatory Classes, and Supported MBSS Regulatory Classes and Channels"
with 
"... all of its neighboring peer mesh STAs support the new Regulatory Class and Channels by checking neighbor mesh STA's Supported MBSS Regulatory Classes and Channels element"</t>
  </si>
  <si>
    <t>The Mesh network is termed as MBSS.</t>
  </si>
  <si>
    <t>Replace "through the Mesh" with "through the MBSS".</t>
  </si>
  <si>
    <t>"... In an MBSS using the Mesh Control described in 7.1.3.5b."
should be 
"In an MBSS using the Mesh Control field described in 7.1.3.5b."</t>
  </si>
  <si>
    <t>Suggest to operate the following changes.
- split the TBTT Adjustment into 2 different functions: TSF adjustment and TBTT selection.
- define TSF adjustment function as a part of neighbor offset protocol: relocate the sentence from line 57 to 62 in page 179 to the end of 11B.13.3, and modify the wording to fit appropriately.</t>
  </si>
  <si>
    <t>The lettered item a) describes the clock drift compensation function. This function should be a part of synchronization protocol.</t>
  </si>
  <si>
    <t>The normative behavior is expressed by "shall".</t>
  </si>
  <si>
    <t>Replace "A mesh STA has the capability to buffer frames and ..." with "A mesh STA shall have the capability to buffer frames and...".</t>
  </si>
  <si>
    <t>Peer service period initition is a part of power save supporting function, not a power saving function.</t>
  </si>
  <si>
    <t>Replace 
"While in power save mode, a mesh STA uses peer service periods for individually addressed frame transmission to other STAs."
with 
"A mesh STA shall use peer service periods for individually addressed frame transmission to neigboring mesh STAs in power save mode."</t>
  </si>
  <si>
    <t>It is unclear how the reverse direction grant (defined in 11n) is treated in terms of the peer service period.</t>
  </si>
  <si>
    <t>Specify that the reverse direction grant is permitted when the reverse direction peer service period is initiated. (not allowed to grant when the reverse direction peer service period is not initiated)</t>
  </si>
  <si>
    <t>M-General</t>
  </si>
  <si>
    <t>M-PM</t>
  </si>
  <si>
    <t>M-QoSSTA</t>
  </si>
  <si>
    <t>The column heading has been changed to "...4-13" but should be "...4-14"</t>
  </si>
  <si>
    <t>Change as per comment</t>
  </si>
  <si>
    <t>Change "Mesh STAs set…" to "Otherwise Mesh STAs set…".  Otherwise the added sentence conflicts with the previous sentence.</t>
  </si>
  <si>
    <t>change "In an mesh..." to "In a mesh…"</t>
  </si>
  <si>
    <t>"Field" should be "field", multiple locations</t>
  </si>
  <si>
    <t>The "MCCAOP Duration" and "MCCAOP Offset" fields should be declared as unsigned integers.</t>
  </si>
  <si>
    <t>"Figure s24" should be "Figure s13"</t>
  </si>
  <si>
    <t>"Inerval" should be "Interval"</t>
  </si>
  <si>
    <t>The title of Figure s13 is not correct.  It does not show values.</t>
  </si>
  <si>
    <t>Remove the mesh TIM, except perhaps for a group traffic indication (the more data bit of the DTIM beacon could be used for this purpose). Consider collapsing light sleep and deep sleep mode into a single power save mode.</t>
  </si>
  <si>
    <t>The sentence "e.g. to perform a fully acknowledged broadcast," is not reader friendly. More clarification is needed. Further, the term "group addressed frame" is somewhat vague. It is not clear if the frame's destination is group address or the frame's receiver address is group address.</t>
  </si>
  <si>
    <t>Replace the first paragraph of 11B.8.5.3.1 with the following.
"Frames that are intended to delivered to group of STAs in the MBSS and the beyond shall use a 3-address mesh group addressed frame as described in this subclause. Alternatively, the frame may be converted to multiple individually addressed frame and transmitted as individually addressed frame (to perform a fully acknowledged broadcast) as described in 11B.8.5.2.1, setting address 3 field to the group addressed frame."</t>
  </si>
  <si>
    <t>Change the text as follows: "The Mesh Flags field is one octet in length and used to control power management of the mesh STA and mesh specific header processing, e.g., for mesh address extension. The Mesh Flags field is shown in Figure s4."</t>
  </si>
  <si>
    <t>Only delete GTKSA on lifetime expiration or new Receive Mesh GTKSA created *with the same key index* for the same GTK Source mesh STA.</t>
  </si>
  <si>
    <t>Prohibit TKIP and WEP when Abbreviated Handshake is the AKM. Require support for CCMP when Abbreviated Handshake is supported.</t>
  </si>
  <si>
    <t>General</t>
  </si>
  <si>
    <t>Jarkko Kneckt</t>
  </si>
  <si>
    <t>64</t>
  </si>
  <si>
    <t>7.1.3.5</t>
  </si>
  <si>
    <t>57</t>
  </si>
  <si>
    <t>7.2.3.8</t>
  </si>
  <si>
    <t>7.2.3.9</t>
  </si>
  <si>
    <t>7.3.1.17</t>
  </si>
  <si>
    <t>7.3.2.1</t>
  </si>
  <si>
    <t>7.3.2.86.6</t>
  </si>
  <si>
    <t>7.3.2.88</t>
  </si>
  <si>
    <t>7.3.2.95</t>
  </si>
  <si>
    <t>7.3.2.98</t>
  </si>
  <si>
    <t>16-30</t>
  </si>
  <si>
    <t>11B.7.1</t>
  </si>
  <si>
    <t>137</t>
  </si>
  <si>
    <t>41 -43</t>
  </si>
  <si>
    <t>7.3.2.98.1</t>
  </si>
  <si>
    <t>49</t>
  </si>
  <si>
    <t>17,26</t>
  </si>
  <si>
    <t>7.3.2.98.2</t>
  </si>
  <si>
    <t>25</t>
  </si>
  <si>
    <t>7.3.2.100</t>
  </si>
  <si>
    <t>7.3.2.101</t>
  </si>
  <si>
    <t>7.4.16.2</t>
  </si>
  <si>
    <t>This subclause allows using either MCCA or EDCA between two STAs on a link.   A STA must maintain a RAV and a NAV, respectively.  Besides adding state information and additional complexity, I'm not sure it's even workable because if a CF-END is received, how does the receiver resolve whether the RAV or NAV are terminated?</t>
  </si>
  <si>
    <t>11B.13.5.2</t>
  </si>
  <si>
    <t>179</t>
  </si>
  <si>
    <t>34 -35</t>
  </si>
  <si>
    <t>11B.14.8.2</t>
  </si>
  <si>
    <t>185</t>
  </si>
  <si>
    <t>V.1</t>
  </si>
  <si>
    <t>8.4.1.1.1c</t>
  </si>
  <si>
    <t>66</t>
  </si>
  <si>
    <t>As commented</t>
  </si>
  <si>
    <t>The terms in Definitions 3.s17, 3.s18, 3.s19, 3.s22, 3.s27, r.s28 are all abbreviated as "STA"</t>
  </si>
  <si>
    <t>Give appropriate abbreviations for these terms</t>
  </si>
  <si>
    <t>Replace two occurrences of "mesh" in this paragraph by "MBSS"</t>
  </si>
  <si>
    <t>Replace "including mesh STA" by "including mesh STAs"</t>
  </si>
  <si>
    <t>Replace "in multiple of .." by "in multiples of …"</t>
  </si>
  <si>
    <t xml:space="preserve">What is a congestion status and how is the congestion notification expirartion timer defined? </t>
  </si>
  <si>
    <t>Explain</t>
  </si>
  <si>
    <t>ID is only 1 Octet long</t>
  </si>
  <si>
    <t>Change 2 to 1</t>
  </si>
  <si>
    <t>The Awake Window element is referred to as the "Awake Window parameter element"; in Clause 7.3.2.1 and 7.2.3.9, it is referred to as "the Mesh Awake Window element"</t>
  </si>
  <si>
    <t>Make usage consistent</t>
  </si>
  <si>
    <t>Change ".. Is present in DTIM Beacon .." to "… is present in DTIM Beacons …"</t>
  </si>
  <si>
    <t>Explain how "the latest reception time or the expected TBTT …" can be expressed in 3 Octets in units if 256 microseconds, as the TSF itself is expressed using 8 octets of microseconds.</t>
  </si>
  <si>
    <t>Change "The mesh STA Beacon Interval field" to "The Beacon Interval of mesh STA field"</t>
  </si>
  <si>
    <t>Change ".. a series of MCCAOPs" to " one or more MCCAOPs"</t>
  </si>
  <si>
    <t>Change "and interpreted when the reply code indicates rejection." to "and interpreted when the reply code indicates Reject: MCCCAOP Reservation conflict."</t>
  </si>
  <si>
    <t>Provide a meaningful title</t>
  </si>
  <si>
    <t>The note is unclear and not relevant.  If the additional fields are later added to elements the table should be updated accordingly.</t>
  </si>
  <si>
    <t>Delete note</t>
  </si>
  <si>
    <t>Delete "as shown" from editorial instruction</t>
  </si>
  <si>
    <t>Define “mesh network” somewhere before using the term. Clearly indicate which parts of the figure are the mesh network and which parts are not.</t>
  </si>
  <si>
    <t>How are “Mesh portas” functionally different than regular portals?</t>
  </si>
  <si>
    <t>Enumerate the differences somewhere in clause 5 (perhaps in 5.2.5).</t>
  </si>
  <si>
    <t>“frames go only one hop and you may not be able to ...” You, who?</t>
  </si>
  <si>
    <t>De-personalize the sentence.</t>
  </si>
  <si>
    <t xml:space="preserve">The 802.11n d.7.02 suggests that maximum MSDU length in A-MSDU is 0 - 2304. in 802.11s the maximum MSDU length is 0-2298. The maximum MSDU length should be the same in 802.11s and 802.11n. </t>
  </si>
  <si>
    <t>2009-05-12</t>
  </si>
  <si>
    <t>Incorporated suggested resolutions from Security and MAC subteams, marked with "SEC-20090511", "MAC-20090511AM", and "MAC-20090511PM-EVE"in column X of "Comments" sheet. 5 security comments are transfered to RFI..</t>
  </si>
  <si>
    <t>replace the "Congestion Control Elements" in table s23 with "Congestion Notification element".
Replace the description on the Congestion Control Elements field starting from line 21 of page 60 to specify that the Congestion Control Notification frame contains Congestion Notification element.</t>
  </si>
  <si>
    <t>Reconsier the definition and the use of multihop action frame.
Specifically, remove multihop action frame from the TGs spec, or do not use the new subtype for the multihop action frames (use ToDS/FromDS bit for the differentiation among 1 hop action frame).</t>
  </si>
  <si>
    <t>Change Figure s79 to Figure s64</t>
  </si>
  <si>
    <t>IEEE standards style manual. Above and below have no meaning</t>
  </si>
  <si>
    <t>Insert an a between provides and tool</t>
  </si>
  <si>
    <t>Wrong reference. There is no 11.10.9.1</t>
  </si>
  <si>
    <t>5.2.12.3</t>
  </si>
  <si>
    <t>7.1.3.1.2</t>
  </si>
  <si>
    <t>7.3.2.86.3</t>
  </si>
  <si>
    <t>7.3.2.86.4</t>
  </si>
  <si>
    <t>7.3.2.86.5</t>
  </si>
  <si>
    <t>7.4.12</t>
  </si>
  <si>
    <t>7.4.15.1</t>
  </si>
  <si>
    <t>7.4.16.1</t>
  </si>
  <si>
    <t>9.1</t>
  </si>
  <si>
    <t>9.9a.2.2</t>
  </si>
  <si>
    <t>9.9a.2.10.1</t>
  </si>
  <si>
    <t>10.3.66</t>
  </si>
  <si>
    <t>158</t>
  </si>
  <si>
    <t>11B.14</t>
  </si>
  <si>
    <t>180</t>
  </si>
  <si>
    <t>11B.14.9.1</t>
  </si>
  <si>
    <t>Reconsider the use of multihop action frame. Multihop action frame is only used for the Proxy Update and Proxy Update Confirmation frames. These frames can be propagated based on the same principle as used in PANN, RANN or PREQ. There is no need to define multihop action frame.</t>
  </si>
  <si>
    <t>Remove multhip action frame format from the TGs spec. Use usual mesh action frame for the propagation of PU and PUC.
Relocate the contents under 7.4b Multihop Action to the new subclauses under 7.4.14.
Remove all the multihop action frame related description.</t>
  </si>
  <si>
    <t>The definition "power mode" sounds vague. And TGs spec uses power mode, power management mode, and power save level, which seems to be complicated. These parameters should be merged to power management mode and power save level.</t>
  </si>
  <si>
    <t>MBCA should be listed here.</t>
  </si>
  <si>
    <t xml:space="preserve">Table s39; Why is framing redefined here.  It is already present in 7.3.2.105 and adds no additional information. </t>
  </si>
  <si>
    <t>Delete Table s39 and delete sentence referring to it on page 147, line 65 or change the sentence to point to 7.3.2.105</t>
  </si>
  <si>
    <t>Check if we should treat mesh STA as exclusive parallel entity or overlaying entity.
If the mesh STA is a QoS STA, many of the description like "QoS STAs and/or mesh STAs" should be deleted. And the PICS table in A.4.14 and A.4.15 should be updated as well.</t>
  </si>
  <si>
    <t>Heading states conditions for generating and sending, but clause contains nothing about conditions.</t>
  </si>
  <si>
    <t>What is Mesh portal?</t>
  </si>
  <si>
    <t>The portal must be an independent entity from mesh STA. In this case, mesh portal should be called like mesh STA collocated with portal. (I do not know if would like to put a special name for this collocated mesh STA)</t>
  </si>
  <si>
    <t>The numbering of figures should be updated to be aligned with the base standard. Do not use s&lt;x&gt;.</t>
  </si>
  <si>
    <t>The numbering of tables should be updated to be aligned with the base standard. Do not use s&lt;x&gt;.</t>
  </si>
  <si>
    <t>The clause 5.2.12.3 Organization of mesh subclauses seems to be redundunt and it might be better to be removed.</t>
  </si>
  <si>
    <r>
      <t>I</t>
    </r>
    <r>
      <rPr>
        <sz val="10"/>
        <rFont val="Arial"/>
        <family val="2"/>
      </rPr>
      <t xml:space="preserve">n MBSS, Address 3 is set to the same value as Address 2(TA), so mesh STA can use Address 3 field for the validation of the groupcast frames. However, in case of MBSS, Address 3 identify STA not BSS. So the wording needs to be modified.
Replace 
"In the case where the Address 1 (DARA) field contains a group address and the frame type is other than Beacon, if the STA is a member of an infrastructure BSS or IBSS the Address 3 (BSSID) field also is validated to ensure that the broadcast or multicast originated from a STA in the BSS of which the receiving STA is a member."
with
"In the case where the Address 1 (RA) field contains a group address and the frame type is other than Beacon, </t>
    </r>
    <r>
      <rPr>
        <u val="single"/>
        <sz val="10"/>
        <rFont val="Arial"/>
        <family val="2"/>
      </rPr>
      <t>Address 3</t>
    </r>
    <r>
      <rPr>
        <i/>
        <u val="single"/>
        <sz val="10"/>
        <rFont val="Arial"/>
        <family val="2"/>
      </rPr>
      <t xml:space="preserve"> </t>
    </r>
    <r>
      <rPr>
        <sz val="10"/>
        <rFont val="Arial"/>
        <family val="2"/>
      </rPr>
      <t>field also is validated to ensure that the broadcast or multicast originated from a STA in the BSS of which the receiving STA is a member or from a mesh STA to which peering is maintained."</t>
    </r>
  </si>
  <si>
    <r>
      <t>Y</t>
    </r>
    <r>
      <rPr>
        <sz val="10"/>
        <rFont val="Arial"/>
        <family val="2"/>
      </rPr>
      <t>ouko Omori</t>
    </r>
  </si>
  <si>
    <r>
      <t>I</t>
    </r>
    <r>
      <rPr>
        <sz val="10"/>
        <rFont val="Arial"/>
        <family val="2"/>
      </rPr>
      <t>t is disccused if we should add a new information indicating "I am very power conservative and not willing to spend power".</t>
    </r>
  </si>
  <si>
    <t>You've created a requirement that includes a "shall" but you have no real subject, and so, not actual required behavior, but a required outcome. You need to reword this using language that creates required behavior on the part of individual STAs to ensure that the outcome that you desire will occur. Note also that your next paragraph provides what appears to be a means to achieve this goal, but it is couched in recommendations, not requirements and furthermore, it is quite clear that if STAs follow those recommendations, the desired outcome will NOT be produced. E.g. take the simple case of a mesh mixing some HT STA with some 11b STA and some 11g STA - they will each have a different mandatory rate set, and hence a different BSSBasicRateSet.</t>
  </si>
  <si>
    <t>See resolution to CID970</t>
  </si>
  <si>
    <r>
      <t>R</t>
    </r>
    <r>
      <rPr>
        <sz val="10"/>
        <rFont val="Arial"/>
        <family val="2"/>
      </rPr>
      <t>eplace 
"Once the mesh STA establishes a peering with a mesh STA, it shall not change the BSSBasicRateSet nor BSSBasicMCSSet parameters."
with 
"Once the mesh STA establishes a peering with a mesh STA, it shall change neither the BSSBasicRateSet nor the BSSBasicMCSSet parameters."</t>
    </r>
  </si>
  <si>
    <t xml:space="preserve">Replace the first paragraph of 9.6.0ca with 
"Because a mesh STA does not establish a peering with a mesh STA using a different BSSBasicRateSet, all mesh STAs in an MBSS use the same BSSBasicRateSet. See 11B.5.2.1."
</t>
  </si>
  <si>
    <t>Accept</t>
  </si>
  <si>
    <r>
      <t>R</t>
    </r>
    <r>
      <rPr>
        <sz val="10"/>
        <rFont val="Arial"/>
        <family val="2"/>
      </rPr>
      <t>eject</t>
    </r>
  </si>
  <si>
    <t>Because a mesh STA does not establish a peering with a mesh STA using a different BSSBasicRateSet, all mesh STAs in an MBSS use the same BSSBasicRateSet. See 11B.5.2.1.</t>
  </si>
  <si>
    <t>Defer</t>
  </si>
  <si>
    <r>
      <t>1</t>
    </r>
    <r>
      <rPr>
        <sz val="10"/>
        <rFont val="Arial"/>
        <family val="2"/>
      </rPr>
      <t>1-09/562 is related to this comment.</t>
    </r>
  </si>
  <si>
    <r>
      <t>T</t>
    </r>
    <r>
      <rPr>
        <sz val="10"/>
        <rFont val="Arial"/>
        <family val="2"/>
      </rPr>
      <t>he cited text is captured from TGu amendment which is one of the base line standard for TGs. The definiton of the interworking will be done in TGu.
The TGu draft text is updated again, so TGs spec needs to be updated as well.</t>
    </r>
  </si>
  <si>
    <t>“There are only three available Key Ids” seems incorrect.  Why is the fourth key id not avialable (and which one is it)?</t>
  </si>
  <si>
    <t>Clarify why only three key ids are available, or delete both the note and the requirement to use unique MAC addresses.</t>
  </si>
  <si>
    <t>3.s25</t>
  </si>
  <si>
    <t>5.2 Components of the IEEE 802.11 architecture</t>
  </si>
  <si>
    <t>7.1 MAC frame formats</t>
  </si>
  <si>
    <t>7.2 Format of individual frame types</t>
  </si>
  <si>
    <t xml:space="preserve">It is unclear may A-MSDU aggregate MMPDUs. The Mesh Control field length 24 in A-MSDU subframe suggests that management frames may be present in A-MSDU, because the 24 octet Mesh Control is used only by Multihop action. However, the name of the frame, A-MSDU, suggests that only MSDUs are present. </t>
  </si>
  <si>
    <t xml:space="preserve">Please clarify may MMPDUs or Multihop action MMPDUs be part of the A-MSDU and have appropriate normative text. </t>
  </si>
  <si>
    <t>M-MCCA</t>
  </si>
  <si>
    <t>MCCA</t>
  </si>
  <si>
    <t>M-MCCA</t>
  </si>
  <si>
    <t>M-CS</t>
  </si>
  <si>
    <t>M-BS</t>
  </si>
  <si>
    <t>M-11n</t>
  </si>
  <si>
    <t>11n compatibility</t>
  </si>
  <si>
    <t>G-Frame</t>
  </si>
  <si>
    <t>M-11n</t>
  </si>
  <si>
    <t>G-Base</t>
  </si>
  <si>
    <t>G-Def</t>
  </si>
  <si>
    <t>R-General</t>
  </si>
  <si>
    <t>M-CC</t>
  </si>
  <si>
    <t>G-General</t>
  </si>
  <si>
    <t>M-MIB</t>
  </si>
  <si>
    <t>S-PLM</t>
  </si>
  <si>
    <t>R-FF</t>
  </si>
  <si>
    <t>MIB related errors</t>
  </si>
  <si>
    <t>Issue Ident.</t>
  </si>
  <si>
    <t>suggest to change local link ID to peerMAC in clause 10.3.66.1.2 and 10.3.66.2.2. And change the contents in the table in 10.3.66.1.2 and 10.3.66.2.2 as well.</t>
  </si>
  <si>
    <t>The parameter "peerMAC" should be the first argument, to keep the consistency among other primitive definitions.</t>
  </si>
  <si>
    <t>suggest to change the order of argument in 10.3.67.1.2. (and the order of table entry as well)</t>
  </si>
  <si>
    <t>suggest to change the order of argument in 10.3.69.1.2. (and the order of table entry as well)</t>
  </si>
  <si>
    <t>Check if we should treat mesh STA as exclusive parallel entity or overlaying entity. If the mesh STA is a QoS STA, delete the entire subclause 9.9.1.6 since no change is needed for mesh operation.</t>
  </si>
  <si>
    <t>"group addressed frames" is vague. Does this mean that the DA is set to group address or RA is set to group address?</t>
  </si>
  <si>
    <t>Replace "mesh STAs use" with "Mesh STAs use".</t>
  </si>
  <si>
    <t>Add the following bullet before the Mesh capability field.
* Congestion Control Mode ID shall be set to the value supported by the mesh STA's mesh profile. 
* Synchronization Protocol ID shall be set to the value supported by the mesh STA's mesh profile.
* Authentication Protocol ID shall be set to the value supported by the mesh STA's mesh profile.</t>
  </si>
  <si>
    <t>The title "Interaction of Protoocols" sounds vague.
Also, it must be better to specify interaction of which protocols. Also the contents of this clause seems to be located under the subclause 11B.1 where the mesh discovery is described.</t>
  </si>
  <si>
    <t>The fist word should start with capital letter.</t>
  </si>
  <si>
    <t>In this subclause the sentence says that MCCA advertisement is always transmitted in group addressed frames. But Clause 7.4.16.5 says something different.</t>
  </si>
  <si>
    <t>Be consistent.</t>
  </si>
  <si>
    <t>Is MCCA advertisement frame intended to be delivered beyond an MBSS? If so this frame needs to be a public action frame, but there is no such a description. If it is intended to be delivered within an MBSS only, how to assure that the MCCAOP reservation does not conflict with neighboring other MBSSs?</t>
  </si>
  <si>
    <t>It is still not clear how the MCCAOP owner releases the MCCAOP when it has nothing to transmit.
And, it should be mandated that the MCCAOP owner shall release the  MCCAOP duration to neighboring STAs if the MCCAOP owner has nothing to transmit.</t>
  </si>
  <si>
    <t>Suggest to add some more description stating that the MCCAOP owner shall transmit null data to release the MCCAOP if it has nothing to transmit when MCCAOP starts.</t>
  </si>
  <si>
    <t>The portal must be an independent entity from mesh STA. In this case, mesh portal should be called like mesh STA collocated with portal. There are many "mesh portal" used in this subclause.</t>
  </si>
  <si>
    <t>It is reader friendly to state that mesh pering management action frames are public action frames in this subclause as well.</t>
  </si>
  <si>
    <t>Add "Mesh Peering Management action frames are public action frames." to the end of the first paragraph of 7.4.12.</t>
  </si>
  <si>
    <t>Suggest to add some more description stating that the MCCAOP owner can transmit subsequent frame without contention if the MCCAOP is not expired yet.</t>
  </si>
  <si>
    <t>Although the text refers to clause 9.9.2.1 for the detailed explaination of the NAV resetting operation, 9.9.2.1 does not contain clear ruling.</t>
  </si>
  <si>
    <t>The parameter "local link ID" given to the MeshPOWERMGT.request should be "peerMAC", to keep the consistency among other primitive definitions.</t>
  </si>
  <si>
    <t>Amend the figure9-1 in the base standard to accomodate the MCF.</t>
  </si>
  <si>
    <t>The sentence reads: "A QoS STA or mesh STA shall also send management frames..." Mesh STA is QoS STA, isn't it? The entity mapping needs to be consistent.</t>
  </si>
  <si>
    <t>Check if we should treat mesh STA as exclusive parallel entity or overlaying entity. If the mesh STA is a QoS STA, delete the entire paragraph starting from line 48 to line 60 of page 73.</t>
  </si>
  <si>
    <t>The lettered list is changed t odashed list by 11n.</t>
  </si>
  <si>
    <t>change the lettered list to dashed list.</t>
  </si>
  <si>
    <t>The sentence reads: "... For the QoS STA or mesh STA has reached ...." Mesh STA is QoS STA, isn't it? The entity mapping needs to be consistent.</t>
  </si>
  <si>
    <t>Check if we should treat mesh STA as exclusive parallel entity or overlaying entity. If the mesh STA is a QoS STA, delete the entire subclause 9.9.1.5 since no change is needed for mesh operation.</t>
  </si>
  <si>
    <t>The sentence reads: "QoS STAs and mesh STAs shall maintain a short retry counter ...." Mesh STA is QoS STA, isn't it? The entity mapping needs to be consistent.</t>
  </si>
  <si>
    <t>The sentence "... the presence of the Mesh Control information." should be "... the presence of the Mesh Control field."</t>
  </si>
  <si>
    <t>The sentence reads: ".. sent by QoS STAs or mesh STAs are ..." Mesh STA is QoS STA, isn't it? The entity mapping needs to be consistent.</t>
  </si>
  <si>
    <t>Check if we should treat mesh STA as exclusive parallel entity or overlaying entity. If the mesh STA is a QoS STA, replace 
".. sent by QoS STAs or mesh STAs are ..."
with 
".. sent by QoS STAs are ...".</t>
  </si>
  <si>
    <t>Typo:
"..., the mesh STA Supported MBSS Regulatory Classes and Channels includes the Supported MBSS Regulatory Classes and channels element within its Peering Open frames."
should be 
"..., the mesh STA includes the Supported MBSS Regulatory Classes and channels element within its Peering Open frames."</t>
  </si>
  <si>
    <t>Add a note to clarify that the group addressed frame here means the RA is set to group address. Suggest to copy the following note described in power management clause.
"Note: In this clause, the frame whose RA field is set to individually address is referred to as an individually addressed frame. The DA field of the individually addressed frame in this context may not be set to an individual address, if the frame uses 4 address or 6 address format. Similarly, frames whose RA are set to a group address are referred to as group addressed frames, in this subclause."</t>
  </si>
  <si>
    <t>"if applicable"? Under what circumstances will it apply or not apply? How do I know whether it's applicable or not? If it's not applicable does the field not exist or is it set to some pre-defined value to mean "not applicable"?</t>
  </si>
  <si>
    <t>don't use the RSN IE for pairwise cipher suite selection, get rid of the RSN IE.</t>
  </si>
  <si>
    <t>the GTK is wrapped with RFC 5297 and unwrapped with RFC 3394.</t>
  </si>
  <si>
    <t>use RFC 5297 for unwrapping.</t>
  </si>
  <si>
    <t>It says the deterministic authenticated mode of AES-SIV but describes the key-wrap mode. It would be better to use the deterministic authenticated mode of AES-SIV and protect the whole message. See 11-09/0283r0.</t>
  </si>
  <si>
    <t>protect entire message with AES-SIV in its derministic authenticated mode.</t>
  </si>
  <si>
    <t>get rid of the RSN IE and MIC. Refashion the AH IE to negotiate the pairwise cipher. Protect the frames with SIV.</t>
  </si>
  <si>
    <t>Receipt of CNF_ACPT puts you into CNF_RCVD, so there event that is being stated to occur in CNF_ACPT, triggering the additional actions, has already happened.</t>
  </si>
  <si>
    <t>Should it be "When OPN_ACPT event occurs…."?</t>
  </si>
  <si>
    <t>the KEK used to secure the GTK is a pairwise key shared with the peer identified by the peer MAC, who is the recipient of the frame containing this IE. I do not see any attacks possible is this is removed from the GTK Data field.</t>
  </si>
  <si>
    <t>Please remove the peer MAC from the GTK data.</t>
  </si>
  <si>
    <t>There is no ambiguity in the PMK for the abbreviated handshake so no PMKID is needed.</t>
  </si>
  <si>
    <t>Please remove the Chosen PMK from the IE.</t>
  </si>
  <si>
    <t>see 11-09/0283r0</t>
  </si>
  <si>
    <t>get rid of the RSN IE, it's not needed. Move the MIC field to the beginning of the frame. Use AES-SIV to protect the whole thing.</t>
  </si>
  <si>
    <t>"the vendor specific action (see 7.4.5)" doesn't exist.</t>
  </si>
  <si>
    <t>the TTL is unnecessary since the RANN element is going to be part of a mesh frame with a mesh control field with its own TTL. Loops will already be detected.</t>
  </si>
  <si>
    <t>please make reserved contiguous, it makes a clearner implementation</t>
  </si>
  <si>
    <t>move AE 3 bits to the left so the final 4 bits of the flags is "Reserved".</t>
  </si>
  <si>
    <t>"also" is not needed</t>
  </si>
  <si>
    <r>
      <t>2</t>
    </r>
    <r>
      <rPr>
        <sz val="10"/>
        <rFont val="Arial"/>
        <family val="2"/>
      </rPr>
      <t>0090508G-Editor</t>
    </r>
  </si>
  <si>
    <r>
      <t>d</t>
    </r>
    <r>
      <rPr>
        <sz val="10"/>
        <rFont val="Arial"/>
        <family val="2"/>
      </rPr>
      <t>elete "listed above".</t>
    </r>
  </si>
  <si>
    <r>
      <t>2009050</t>
    </r>
    <r>
      <rPr>
        <sz val="10"/>
        <rFont val="Arial"/>
        <family val="2"/>
      </rPr>
      <t>8</t>
    </r>
    <r>
      <rPr>
        <sz val="10"/>
        <rFont val="Arial"/>
        <family val="2"/>
      </rPr>
      <t>G-Editor</t>
    </r>
  </si>
  <si>
    <r>
      <t>r</t>
    </r>
    <r>
      <rPr>
        <sz val="10"/>
        <rFont val="Arial"/>
        <family val="2"/>
      </rPr>
      <t>eplace "above" with "the".</t>
    </r>
  </si>
  <si>
    <r>
      <t>s</t>
    </r>
    <r>
      <rPr>
        <sz val="10"/>
        <rFont val="Arial"/>
        <family val="2"/>
      </rPr>
      <t>uggest to transfer to RFI R-HWMP (from general G-AboveBelow)</t>
    </r>
  </si>
  <si>
    <r>
      <t>s</t>
    </r>
    <r>
      <rPr>
        <sz val="10"/>
        <rFont val="Arial"/>
        <family val="2"/>
      </rPr>
      <t>uggest to transfer to Security S-Editorial (from general G-AboveBelow)</t>
    </r>
  </si>
  <si>
    <t>replace "Figure s7.3.2.1" with "7.3.2.1".</t>
  </si>
  <si>
    <r>
      <t>t</t>
    </r>
    <r>
      <rPr>
        <sz val="10"/>
        <rFont val="Arial"/>
        <family val="2"/>
      </rPr>
      <t>here are some more reference to 7.1.3.5a. Replace all of them with 7.1.3.5b.</t>
    </r>
  </si>
  <si>
    <r>
      <t>Change reference 7.4.12.1 to 7.4.15</t>
    </r>
    <r>
      <rPr>
        <sz val="10"/>
        <rFont val="Arial"/>
        <family val="2"/>
      </rPr>
      <t>.1</t>
    </r>
  </si>
  <si>
    <r>
      <t>C</t>
    </r>
    <r>
      <rPr>
        <sz val="10"/>
        <rFont val="Arial"/>
        <family val="2"/>
      </rPr>
      <t>onsolidate HWMP PREQ/PREP/PERR/RANN frame to Mesh Path Selection frame, and correct the reference to 7.4.14.1.</t>
    </r>
  </si>
  <si>
    <r>
      <t>m</t>
    </r>
    <r>
      <rPr>
        <sz val="10"/>
        <rFont val="Arial"/>
        <family val="2"/>
      </rPr>
      <t>odify the editorial note to specify 2 parts (FT and FR) will be inserted to the table, explicitly.</t>
    </r>
  </si>
  <si>
    <r>
      <t>l</t>
    </r>
    <r>
      <rPr>
        <sz val="10"/>
        <rFont val="Arial"/>
        <family val="2"/>
      </rPr>
      <t>ist all the newly defined action frames in the table in A.4.4.2, and correct the references.</t>
    </r>
  </si>
  <si>
    <t>I realize that as we work on amendments that are dependant on other amendments that keeping uptodate is a difficult task.  However, the version indicated on page one do not correspond to either the versions that are indicated on page iii nor to the list of  currently available amendments.  The two lists should be equal even if the task group is a bit behind some other groups update.</t>
  </si>
  <si>
    <t>2</t>
  </si>
  <si>
    <t>Allan Thomson</t>
  </si>
  <si>
    <t>3</t>
  </si>
  <si>
    <t>Qi Wang</t>
  </si>
  <si>
    <t>Qi Wang</t>
  </si>
  <si>
    <t>RFI</t>
  </si>
  <si>
    <t>3</t>
  </si>
  <si>
    <t>R-LM</t>
  </si>
  <si>
    <t>Open</t>
  </si>
  <si>
    <t>Andrew Myles</t>
  </si>
  <si>
    <t>3.s4</t>
  </si>
  <si>
    <t>Jouni Malinen</t>
  </si>
  <si>
    <t>3.s5</t>
  </si>
  <si>
    <t>3.s6</t>
  </si>
  <si>
    <t>Clint Chaplin</t>
  </si>
  <si>
    <t>3.s7</t>
  </si>
  <si>
    <t>3.s10</t>
  </si>
  <si>
    <t>3.s12</t>
  </si>
  <si>
    <t>Graham Smith</t>
  </si>
  <si>
    <t>3.s17</t>
  </si>
  <si>
    <t>3.s21</t>
  </si>
  <si>
    <t>3.s24</t>
  </si>
  <si>
    <t>3.s26</t>
  </si>
  <si>
    <t>Javier Cardona</t>
  </si>
  <si>
    <t>3.s28</t>
  </si>
  <si>
    <t>4</t>
  </si>
  <si>
    <t>5.2.12.1</t>
  </si>
  <si>
    <t>5.2.12</t>
  </si>
  <si>
    <t>Adrian Stephens</t>
  </si>
  <si>
    <t>Matthew Fischer</t>
  </si>
  <si>
    <t>Richard Roy</t>
  </si>
  <si>
    <t>Douglas Chan</t>
  </si>
  <si>
    <t>5.2.12.2</t>
  </si>
  <si>
    <t>5.2.12.3</t>
  </si>
  <si>
    <t>5.4</t>
  </si>
  <si>
    <t>5.4.3.1</t>
  </si>
  <si>
    <t>Nancy Cam-Winget</t>
  </si>
  <si>
    <t>6.1.5</t>
  </si>
  <si>
    <t>Suggested resolutions marked with "20090508G-Editor" in column X of "Comments" sheet are incorporated. Some of the topic category value and issue identifiers are changed.</t>
  </si>
  <si>
    <t>The proposed draft standard provides no effective mechanism for reduction of mesh end-to-end latency in traffic with varying latency requirements.  The draft includes MCCA, which is attractive when all traffic uses MCCA.  An example would be when traffic onsists predominantly of periodic time-sensitive traffic streams.  For nonperiodic traffic, however, EDCA would more efficient.  Therefore, such traffic would access the channel through EDCA. Mixing EDCA with MCCA access would reduce the effectivenes of MCCA</t>
  </si>
  <si>
    <t>General</t>
  </si>
  <si>
    <t>7.3 Management frame body components</t>
  </si>
  <si>
    <t>“and even for each side to initiate simultaneously ...” is difficult to parse and doesn't seem to fit well within the sentence.</t>
  </si>
  <si>
    <t>Split into two sentences and reword.</t>
  </si>
  <si>
    <t>I am concerned that putting the Mesh Control field before the length field in the A-MSDU subframe header is the wrong thing to do.  
The original header was designed to look like an ethernet header,  on the assumption that it would make aggregation from a IP higher layer potentially easier.   
Also,  puttting it here means that you need to know whether it is a mesh frame or not in order to parse the A-MSDU into subframes.  That is building extra coupling into the A-MSDU parsing component that may be unnecessary.</t>
  </si>
  <si>
    <t>Consider moving the Mesh Control field to after the Length field.</t>
  </si>
  <si>
    <t>"When dot11MeshEnabled is true, EDCA Parameter Set
element is not present." - what if a mesh STA is also a QoS AP?   Doesn't it make sense to allow it's use in this case.</t>
  </si>
  <si>
    <t>Consider removing cited text.</t>
  </si>
  <si>
    <t>It is very confusing and not clear what the difference between a neighbor mesh STA and a peer mesh STA is. The definitions for neighbor mesh STA and peer mesh STA just say that a peer mesh STA is not necessarily a neighbor mesh STA. But neither definition actually states what the difference is.</t>
  </si>
  <si>
    <t xml:space="preserve">Define clearly what neighbor and peer mesh STAs are in terms that are easily understood and don't rely on just saying "a neighbor mesh STA is not a peer mesh STA". </t>
  </si>
  <si>
    <t>power mode is a very generic term and has been defined here to only be useful for a mesh network. When this amendment gets adopted this will be a very confusing term</t>
  </si>
  <si>
    <t>Change to "mesh power mode"</t>
  </si>
  <si>
    <t>power save level is a very generic term and has been defined here to only be useful for a mesh network. When this amendment gets adopted this will be a very confusing term</t>
  </si>
  <si>
    <t>Change to "mesh power save level"</t>
  </si>
  <si>
    <t>"including but not limited to mesh data". The previous version of this sentence did not qualify the data frames. The addition of this text adds no value to the sentence and worse makes it harder to read</t>
  </si>
  <si>
    <t>Change this sentence to provide normative requirements on how to construct a commit message.</t>
  </si>
  <si>
    <t>For the published standard,  you should only use the heading number in a cross-reference.
Notwithstanding the above, I find it helpful to include the title to allow checking of references,  but this should be provided using a frame-maker cross-reference style adjustment,  not by having the title embedded in the text (as here).
1.  Remove embedded titles here.
2.  Consider editing the frame-maker cross-reference style to add the caption text in parenthesis.   This commenter offers to assist the TGs editor as necessary (it's a trivial operation that takes 30 minutes to learn and 1 minute to apply).</t>
  </si>
  <si>
    <t>"and do not listen to the Beacons from the mesh STA." - how does a STA know whether another STA is listening to Beacons...</t>
  </si>
  <si>
    <t>"reporting mesh STA." - what the heck is this.</t>
  </si>
  <si>
    <t>This draft does not seem to have a Clause 11A?</t>
  </si>
  <si>
    <t>Replace "other STAs" with "other Mesh STAs"</t>
  </si>
  <si>
    <t>"including mesh STA" should be "including a mesh STA"</t>
  </si>
  <si>
    <t>This paragraph and first sentence reads very awkward.  I presume from the succeeding paragraph that this paragraph is describing behavior for "infastructure and IBSS networks"….but is redundantly stated in the first and second sentence of this paragraph where imho only one reference is needed.</t>
  </si>
  <si>
    <t>It is not clear from this draft when a STA is a "mesh" STA participating as a mesh node or a STA that is requiring 802.11 service and is thus behaving as a STA (not an AP STA)….this is first noticied in 7.1.3.1.6 where there is reference to an MBSS network vs. infrastructure of IBSS.</t>
  </si>
  <si>
    <t>MBSS should be added to Clause 4.  Definitions in Clause 3 or 5 need to clarify, distinguish a non-AP STA, mesh STA, AP STA….</t>
  </si>
  <si>
    <t>How does a mesh STA determine what the length of this field should be?  There should be a forward reference if it is already described somewhere.</t>
  </si>
  <si>
    <t>Clarify</t>
  </si>
  <si>
    <t>Replace "may" with "might" in this instance.  Any of the other two verbs probably indicate that the sentence should not be in an informative note.
Scan all informative notes and remove any normative langugage,  or promote the notes to body text.</t>
  </si>
  <si>
    <t>Note,  that the proper form of a Note is as follows:
NOTE&lt;em-dash&gt;&lt;text of note&gt; using "NOTE" framemaker style.</t>
  </si>
  <si>
    <t>Check all notes and ensure they conform.   &lt;em-dash&gt; is typed using ctrl-Q, shift-Q in frame.</t>
  </si>
  <si>
    <t>Relate to something more concrete - e.g. "when transmitted by a STA that is associated with an MBSS"</t>
  </si>
  <si>
    <t>The 4th sentence is specific to group address frames,  but does not call this out.</t>
  </si>
  <si>
    <t>"Each mesh STA shall maintain a TSF timer with modulus 264 counting in increments of microseconds." - I believe this is already a requirement of all STA.</t>
  </si>
  <si>
    <t>MPDUs -&gt; MSDUs,  twice in this para.  Check whole document and correct similar errors.</t>
  </si>
  <si>
    <t>Change “if LSB of ...” to “if LSB(pwe-seed) = LSB(y)”</t>
  </si>
  <si>
    <t>Change “if T does not ...” to 'if T != “point-at-infinity”'</t>
  </si>
  <si>
    <t>There needs to be a rationale for why yet another KDF is needed and what real problem it is solving for 11s….this is currently not apparent.  Worse so, the draft is approving of something that we know well known establishments such as NIST will not recommend and thus will not be approved by FIPS and HIPPA at minimum.</t>
  </si>
  <si>
    <t>Typo in the KDF function? Should MPMK be PMK or should this key hierarchy be rooted by MPMK vs. PMK?  At minimum this nomencature needs to be consitant.</t>
  </si>
  <si>
    <t>Throughout the draft the subfields within elements or frames appear to have their own sub-sections. This is not consistent with how other drafts describe fields. The fields are normally just text within the same section.</t>
  </si>
  <si>
    <t>Remove all subsections for field descriptions and be consistent with other drafts.</t>
  </si>
  <si>
    <t>11B.1.3</t>
  </si>
  <si>
    <t>11B.1.4</t>
  </si>
  <si>
    <t>98</t>
  </si>
  <si>
    <t>11B.2.1</t>
  </si>
  <si>
    <t>99</t>
  </si>
  <si>
    <t>11B.2.2</t>
  </si>
  <si>
    <t>11B.2.3</t>
  </si>
  <si>
    <t>11B.2.3.1.1</t>
  </si>
  <si>
    <t>100</t>
  </si>
  <si>
    <t>101</t>
  </si>
  <si>
    <t>11B.2.3.1.2</t>
  </si>
  <si>
    <t>11B.2.3.1.4</t>
  </si>
  <si>
    <t>“shall support one mesh profile” is too restrictive, and inconsistent with text in other clauses.</t>
  </si>
  <si>
    <t>Change to “shall support at least one mesh profile.”</t>
  </si>
  <si>
    <t>Change “to assist mesh STAs into determining” to “to assist mesh STAs in determining”</t>
  </si>
  <si>
    <t>In comment</t>
  </si>
  <si>
    <t>“Identification of candidate peer mesh STAs” is done via discovery mechanisms that are definitely within the scope of this standard.</t>
  </si>
  <si>
    <t>Change to “Selection of candidate peer mesh STAs” or delete the note.</t>
  </si>
  <si>
    <t>The phrase “and one that employs passwords” employs a faulty pronoun reference.</t>
  </si>
  <si>
    <t>Change “one” to “an authentication protocol” and/or restructure sentence.</t>
  </si>
  <si>
    <t>Change this sentence to provide normative requirements on how to construct a confirm message.</t>
  </si>
  <si>
    <t>11B.1 Mesh discovery</t>
  </si>
  <si>
    <t>Please provide a mechanism that will succeed in lowering end-to-end latency of time-sensitive mesh transmissions even when there is mixed traffic (in terms of sensitivity to latency)</t>
  </si>
  <si>
    <t>Introduction</t>
  </si>
  <si>
    <t>iii</t>
  </si>
  <si>
    <t>7.3.2.86</t>
  </si>
  <si>
    <t>7.3.2.86.1</t>
  </si>
  <si>
    <t>58</t>
  </si>
  <si>
    <t>The list of amendments and their versions is out of date, particularly 11v and 11u.</t>
  </si>
  <si>
    <t>Correct all prior amendment versions and appropriate dependent text throughout the draft</t>
  </si>
  <si>
    <t>The editing instruction to remove 3.170 WCS does not state what all references to that definition should be updated to.</t>
  </si>
  <si>
    <t>State what WDS definition is being replaced with throughout the draft</t>
  </si>
  <si>
    <t>"bits set one" is missing "to"</t>
  </si>
  <si>
    <t>Fix</t>
  </si>
  <si>
    <t>The generation of the password element must be done consistently in all implementations and should thus be a normative requirement.</t>
  </si>
  <si>
    <t>Reword the paragraph to add the appropriate normative requirements.</t>
  </si>
  <si>
    <t>One too many “modulo prime” operations in this algorithm (unnecessary, and inconsistent with text).</t>
  </si>
  <si>
    <t>Remove “modulo prime” from “pwd-value =” line.</t>
  </si>
  <si>
    <t>Algorithm text seems to be trying to revert to prose ...</t>
  </si>
  <si>
    <t>Change “if an equation ...” to “if there exists y:y2 = x3 + ax +b”</t>
  </si>
  <si>
    <t>Robert Stacey</t>
  </si>
  <si>
    <t>7.1.2</t>
  </si>
  <si>
    <t>7.1.3.1.2</t>
  </si>
  <si>
    <t>7.1.3.1.3</t>
  </si>
  <si>
    <t>7.1.3.1.6</t>
  </si>
  <si>
    <t>7.1.3.1..7</t>
  </si>
  <si>
    <t>7.1.3.1.7</t>
  </si>
  <si>
    <t>7.1.3.4.1</t>
  </si>
  <si>
    <t>7.1.3.5</t>
  </si>
  <si>
    <t>7.1.3.5.2</t>
  </si>
  <si>
    <t>7.2.3.1</t>
  </si>
  <si>
    <t>7.1.3.5b.1</t>
  </si>
  <si>
    <t>7.1.3.5b.2</t>
  </si>
  <si>
    <t>7.1.3.5b.3</t>
  </si>
  <si>
    <t>7.1.3.5b3</t>
  </si>
  <si>
    <t>7.1.3.5b4</t>
  </si>
  <si>
    <t>7.1.3.5b.4</t>
  </si>
  <si>
    <t>Wayne Fisher</t>
  </si>
  <si>
    <t>7.1.3.5b.5</t>
  </si>
  <si>
    <t xml:space="preserve">7.1.3.5b.5 </t>
  </si>
  <si>
    <t>7.1.3.6</t>
  </si>
  <si>
    <t>7.2.1.4</t>
  </si>
  <si>
    <t>7.2.2.2</t>
  </si>
  <si>
    <t>7.2.3</t>
  </si>
  <si>
    <t>7.2.3.8</t>
  </si>
  <si>
    <t>7.2.3.9</t>
  </si>
  <si>
    <t>7.2.3.10</t>
  </si>
  <si>
    <t>7.2.3.14</t>
  </si>
  <si>
    <t>7.3.1.4</t>
  </si>
  <si>
    <t>7.3.1.7</t>
  </si>
  <si>
    <t>7.3.1.8</t>
  </si>
  <si>
    <t>7.3.1.11</t>
  </si>
  <si>
    <t>7.3.1.17</t>
  </si>
  <si>
    <t>7.3.1.33</t>
  </si>
  <si>
    <t>7.1.3.34</t>
  </si>
  <si>
    <t>7.3.1.35</t>
  </si>
  <si>
    <t>7.3.1.36</t>
  </si>
  <si>
    <t>7.3.1.37</t>
  </si>
  <si>
    <t>Joseph Lauer</t>
  </si>
  <si>
    <t>7.3.1.38</t>
  </si>
  <si>
    <t>7.3.2</t>
  </si>
  <si>
    <t>7.3.2.13</t>
  </si>
  <si>
    <t>7.3.2.25.2</t>
  </si>
  <si>
    <t xml:space="preserve">7.3.2.25.2 </t>
  </si>
  <si>
    <t>Jesse Walker</t>
  </si>
  <si>
    <t>7.3.2.29</t>
  </si>
  <si>
    <t>7.3.2.86</t>
  </si>
  <si>
    <t>7.3.2.86.1</t>
  </si>
  <si>
    <t>7.3.2.1</t>
  </si>
  <si>
    <t>7.3.2.86.2</t>
  </si>
  <si>
    <t xml:space="preserve">7.3.2.86.2 </t>
  </si>
  <si>
    <t>7.3.2.86.3</t>
  </si>
  <si>
    <t>7.3.2.86.4</t>
  </si>
  <si>
    <t>7.3.2.86.5</t>
  </si>
  <si>
    <t>7.3.2.86.6</t>
  </si>
  <si>
    <t>7.3.2.86.7</t>
  </si>
  <si>
    <t>7.3.2.87</t>
  </si>
  <si>
    <t>7.3.2.88</t>
  </si>
  <si>
    <t>7.3.2.89</t>
  </si>
  <si>
    <t>7.3.2.90</t>
  </si>
  <si>
    <t>7.3.2.91</t>
  </si>
  <si>
    <t>7.3.2.92</t>
  </si>
  <si>
    <t>7.3.2.93</t>
  </si>
  <si>
    <t>7.3.2.94</t>
  </si>
  <si>
    <t>7.3.2.95</t>
  </si>
  <si>
    <t>7.3.2.96</t>
  </si>
  <si>
    <t>7.3.2.97</t>
  </si>
  <si>
    <t>7.3.2.98</t>
  </si>
  <si>
    <t>7.3.2.98.1</t>
  </si>
  <si>
    <t>7.3.2.98.2</t>
  </si>
  <si>
    <t>7.3.2.100</t>
  </si>
  <si>
    <t>7.3.100</t>
  </si>
  <si>
    <t>7.3.2.101</t>
  </si>
  <si>
    <t>7.3.2.105</t>
  </si>
  <si>
    <t>7.3.2.102</t>
  </si>
  <si>
    <t>7.3.2.103</t>
  </si>
  <si>
    <t>7.3.2.104</t>
  </si>
  <si>
    <t>7.3.2.106</t>
  </si>
  <si>
    <t>7.3.2.107</t>
  </si>
  <si>
    <t>7.3.2.108</t>
  </si>
  <si>
    <t>7.4.12</t>
  </si>
  <si>
    <t>7.4.12.x</t>
  </si>
  <si>
    <t>7.4.12.1</t>
  </si>
  <si>
    <t>7.4.12.2</t>
  </si>
  <si>
    <t>7.3.1.11, 7.4.12.3</t>
  </si>
  <si>
    <t>7.4.13.1</t>
  </si>
  <si>
    <t>7.4.13.2</t>
  </si>
  <si>
    <t>7.4.14.1</t>
  </si>
  <si>
    <t>7.4.14</t>
  </si>
  <si>
    <t>7.4.15.1</t>
  </si>
  <si>
    <t>7.4.16.1</t>
  </si>
  <si>
    <t>7.4.16.2</t>
  </si>
  <si>
    <t>7.4.16.4</t>
  </si>
  <si>
    <t>7.4b</t>
  </si>
  <si>
    <t>7.4b.1.1</t>
  </si>
  <si>
    <t>7.4b.1.2</t>
  </si>
  <si>
    <t>8.4.1.1.2a</t>
  </si>
  <si>
    <t>8.4.1.1.1c</t>
  </si>
  <si>
    <t>8.4.1.1.3b</t>
  </si>
  <si>
    <t>8.5.2</t>
  </si>
  <si>
    <t>8.8</t>
  </si>
  <si>
    <t>8.9.1</t>
  </si>
  <si>
    <t>9.1</t>
  </si>
  <si>
    <t>9.1.3.1</t>
  </si>
  <si>
    <t>9.1.3a</t>
  </si>
  <si>
    <t>9.6</t>
  </si>
  <si>
    <t>9.6.0ca</t>
  </si>
  <si>
    <t>9.9.1</t>
  </si>
  <si>
    <t>9.9.1.2</t>
  </si>
  <si>
    <t>9.9.1.5</t>
  </si>
  <si>
    <t>9.9.1.6</t>
  </si>
  <si>
    <t>9.9a</t>
  </si>
  <si>
    <t>9.9a.1</t>
  </si>
  <si>
    <t>9.9a.2</t>
  </si>
  <si>
    <t>9.9a.2.1</t>
  </si>
  <si>
    <t>9.9a.2.2</t>
  </si>
  <si>
    <t>9.9a.2.3</t>
  </si>
  <si>
    <t>9.9a.2.5</t>
  </si>
  <si>
    <t>9.9a.2.7</t>
  </si>
  <si>
    <t>9.9a.2.4</t>
  </si>
  <si>
    <t>9.9a.2.6</t>
  </si>
  <si>
    <t>9.9a.2.8</t>
  </si>
  <si>
    <t>9.9a.2.9</t>
  </si>
  <si>
    <t>9.9a.2.10</t>
  </si>
  <si>
    <t xml:space="preserve">9.9a.2.10.1  </t>
  </si>
  <si>
    <t>9.9a.2.10.1</t>
  </si>
  <si>
    <t xml:space="preserve">9.9a.2.10.2    </t>
  </si>
  <si>
    <t>9.9a.2.10.2</t>
  </si>
  <si>
    <t>George Vlantis</t>
  </si>
  <si>
    <t>9.13.3.4a</t>
  </si>
  <si>
    <t>9.13 Protection mechanisms</t>
  </si>
  <si>
    <t>10.3</t>
  </si>
  <si>
    <t>10.3.64.1.2</t>
  </si>
  <si>
    <t>Jarkko Kneckt</t>
  </si>
  <si>
    <r>
      <t>K</t>
    </r>
    <r>
      <rPr>
        <sz val="10"/>
        <rFont val="Arial"/>
        <family val="2"/>
      </rPr>
      <t>azuyuki Sakoda</t>
    </r>
  </si>
  <si>
    <r>
      <t>R</t>
    </r>
    <r>
      <rPr>
        <sz val="10"/>
        <rFont val="Arial"/>
        <family val="2"/>
      </rPr>
      <t>ene Purnadi</t>
    </r>
  </si>
  <si>
    <r>
      <t>Liewn</t>
    </r>
    <r>
      <rPr>
        <sz val="10"/>
        <rFont val="Arial"/>
        <family val="2"/>
      </rPr>
      <t xml:space="preserve"> Chu</t>
    </r>
  </si>
  <si>
    <t>Accept</t>
  </si>
  <si>
    <r>
      <t>A</t>
    </r>
    <r>
      <rPr>
        <sz val="10"/>
        <rFont val="Arial"/>
        <family val="2"/>
      </rPr>
      <t>dd</t>
    </r>
    <r>
      <rPr>
        <sz val="10"/>
        <rFont val="Arial"/>
        <family val="2"/>
      </rPr>
      <t xml:space="preserve"> </t>
    </r>
    <r>
      <rPr>
        <sz val="10"/>
        <rFont val="Arial"/>
        <family val="2"/>
      </rPr>
      <t xml:space="preserve">sentence </t>
    </r>
    <r>
      <rPr>
        <sz val="10"/>
        <rFont val="Arial"/>
        <family val="2"/>
      </rPr>
      <t>"</t>
    </r>
    <r>
      <rPr>
        <sz val="10"/>
        <rFont val="Arial"/>
        <family val="2"/>
      </rPr>
      <t>This standard does not define procedures for using this combination of field values in an non-MBSS.</t>
    </r>
    <r>
      <rPr>
        <sz val="10"/>
        <rFont val="Arial"/>
        <family val="2"/>
      </rPr>
      <t>"</t>
    </r>
  </si>
  <si>
    <t>Counter</t>
  </si>
  <si>
    <t>Replace " this bit combination" with "this combination of field values".</t>
  </si>
  <si>
    <t>Defer</t>
  </si>
  <si>
    <r>
      <t xml:space="preserve">Change "MSDU" to "MPDU" in this subclause.  </t>
    </r>
    <r>
      <rPr>
        <sz val="10"/>
        <rFont val="Arial"/>
        <family val="2"/>
      </rPr>
      <t xml:space="preserve">
</t>
    </r>
    <r>
      <rPr>
        <sz val="10"/>
        <rFont val="Arial"/>
        <family val="2"/>
      </rPr>
      <t xml:space="preserve">Also </t>
    </r>
    <r>
      <rPr>
        <sz val="10"/>
        <rFont val="Arial"/>
        <family val="2"/>
      </rPr>
      <t>c</t>
    </r>
    <r>
      <rPr>
        <sz val="10"/>
        <rFont val="Arial"/>
        <family val="2"/>
      </rPr>
      <t>heck all the occurrences of MSDU and MPDU, and correct the use of these terms as appropriate.</t>
    </r>
  </si>
  <si>
    <t>Mesh Control field is a part of the MAC header, so the Mesh Control present both in the non-initial fragments of a fragmented MSDU and is not encrypted.
Amend Figure 7-1 to include Mesh Control as a part of MAC headers.
Remove the sentence "When present, the Mesh Control is placed in the first octets of the frame body." in line 17 page 9 of D3.0.</t>
  </si>
  <si>
    <t>Counter</t>
  </si>
  <si>
    <r>
      <t>1</t>
    </r>
    <r>
      <rPr>
        <sz val="10"/>
        <rFont val="Arial"/>
        <family val="2"/>
      </rPr>
      <t>1-08/341r3 suggests that the header field should be even octets.
Add the following note "Note- Upper layer generally expect packets correctly aligned by 4 octets, for implementation efficiency. The Mesh Control field is designed to meet with this expectation."</t>
    </r>
  </si>
  <si>
    <r>
      <t>R</t>
    </r>
    <r>
      <rPr>
        <sz val="10"/>
        <rFont val="Arial"/>
        <family val="2"/>
      </rPr>
      <t>eplace "Address Extension (AE) Mode field" with "Address Extension Mode field".</t>
    </r>
  </si>
  <si>
    <r>
      <t>R</t>
    </r>
    <r>
      <rPr>
        <sz val="10"/>
        <rFont val="Arial"/>
        <family val="2"/>
      </rPr>
      <t>eplace "PS-Poll frame is used only in infrastructure BSS" with "PS-Poll frame is not used in MBSS".</t>
    </r>
  </si>
  <si>
    <t>M-11n</t>
  </si>
  <si>
    <r>
      <t>T</t>
    </r>
    <r>
      <rPr>
        <sz val="10"/>
        <rFont val="Arial"/>
        <family val="2"/>
      </rPr>
      <t>ransferred from M-General to M-11n</t>
    </r>
  </si>
  <si>
    <r>
      <t xml:space="preserve">Add the following to the end of 7.1.2. "NOTE- In case of frames conveying aggregated MSDU, the content of Mesh Control field in MAC header should be ignored at the receiver."
</t>
    </r>
    <r>
      <rPr>
        <sz val="10"/>
        <rFont val="Arial"/>
        <family val="2"/>
      </rPr>
      <t>M</t>
    </r>
    <r>
      <rPr>
        <sz val="10"/>
        <rFont val="Arial"/>
        <family val="2"/>
      </rPr>
      <t>ove Mesh Control field after the Length field.</t>
    </r>
  </si>
  <si>
    <t>Liewn Chu</t>
  </si>
  <si>
    <r>
      <t xml:space="preserve">Replace 
</t>
    </r>
    <r>
      <rPr>
        <sz val="10"/>
        <rFont val="Arial"/>
        <family val="2"/>
      </rPr>
      <t>"</t>
    </r>
    <r>
      <rPr>
        <sz val="10"/>
        <rFont val="Arial"/>
        <family val="2"/>
      </rPr>
      <t>The NonERP_Present and Use_Protection bits shall be set to 1 when a NonERP Mesh STA establishes a peering with this Mesh STA transmitting the ERP Information element."
with 
"A NonERP mesh STA shall set the NonERP_Present and Use_Protection bits to 1, when establighing a peering with a mesh STA."</t>
    </r>
  </si>
  <si>
    <t>Counter</t>
  </si>
  <si>
    <t xml:space="preserve">The number of neighbor mesh STAs is important parameter, but it may not provide enough details for selecting the optimal mesh STA for peering.
The number of neighbor mesh STAs does not specify are the mesh STAs operating in the same MBSS or not. The number of neighbor mesh STAs that operate in the same MBSS is needed to provide information how well the mesh STA is positioned within MBSS and would it be good candidate for peering. 
The number of the peerings provides information how many peer links the candidate maintains, i.e. does it maintain multiple peer links and is it likely to have optimum paths within the MBSS. Also the number of peerings and number of neighbor in the same MBSS provide measured data of the mesh STA Peering logic, i.e. does it maximize or minimize the number of peerings.
</t>
  </si>
  <si>
    <r>
      <t xml:space="preserve">Mesh STA is always within a single MBSS only. </t>
    </r>
    <r>
      <rPr>
        <sz val="10"/>
        <rFont val="Arial"/>
        <family val="2"/>
      </rPr>
      <t xml:space="preserve">
</t>
    </r>
    <r>
      <rPr>
        <sz val="10"/>
        <rFont val="Arial"/>
        <family val="2"/>
      </rPr>
      <t>Neighbor mesh STAs may not be in the same MBSS necesarily. 
Needs some more discussion.</t>
    </r>
  </si>
  <si>
    <t>Guido, Dee, Liwen</t>
  </si>
  <si>
    <r>
      <t xml:space="preserve">Michelle </t>
    </r>
    <r>
      <rPr>
        <sz val="10"/>
        <rFont val="Arial"/>
        <family val="2"/>
      </rPr>
      <t xml:space="preserve">will </t>
    </r>
    <r>
      <rPr>
        <sz val="10"/>
        <rFont val="Arial"/>
        <family val="2"/>
      </rPr>
      <t>ping Bahar</t>
    </r>
  </si>
  <si>
    <t>M-QoSSTA</t>
  </si>
  <si>
    <t>Why does dot11MeshDTIMPeriod need to be MIB?</t>
  </si>
  <si>
    <t>"including mesh STA."   This is an example of the TGs group trying to comfort itself - "yes,  we really did think of that".  But why not call out all the other STA types for which this statement is correct - i.e. Non-QoS STA with a Clause 15 PHY,   QoS STA with a clause 20 PHY having 3 antennas and not supporting the LDPC option.   I could have endless fun listing all of the things that are also STAs.   The point is that "STA" includes all of these,  as it includes mesh STA".</t>
  </si>
  <si>
    <t>Remove cited text.</t>
  </si>
  <si>
    <t>The comment made by the commenter.   Minor fixups may be made to remove embedded objects.</t>
  </si>
  <si>
    <t>Proposed Change by Commenter</t>
  </si>
  <si>
    <t>The proposed change made by the commenter.   Minor fixups may be made to remove embedded objects.</t>
  </si>
  <si>
    <t>Clarify it.</t>
  </si>
  <si>
    <t>Clause</t>
  </si>
  <si>
    <t>Major Clause</t>
  </si>
  <si>
    <t>143</t>
  </si>
  <si>
    <t>8</t>
  </si>
  <si>
    <t>7.2.3</t>
  </si>
  <si>
    <t>53</t>
  </si>
  <si>
    <t>Remove "network" here.  Scan whole document use of "network" and remove where used in this context.</t>
  </si>
  <si>
    <t>Orig Type</t>
  </si>
  <si>
    <t>Orig Clause</t>
  </si>
  <si>
    <t>Page</t>
  </si>
  <si>
    <t>Previously "BSS" was equivalent to "infrastructure BSS or IBSS",  now with the MBSS - which is a type of BSS,  there may be rules in the baseline that are appropriate to the old definition of BSS,  that  are not also true in an MBSS.
How can I know that all of these occurances have been considered?  There are 450 instances of BSS in STD-2007.</t>
  </si>
  <si>
    <t>Line</t>
  </si>
  <si>
    <t>Type</t>
  </si>
  <si>
    <t>Topic category of the comment
MAC -- MAC-related comments, e.g. MDA, congestion control, power save, beaconing, etc.
Security -- Security-related comments, e.g. EMSA, peer link establishment, etc.
RFI -- Routing/Interworking/Forwarding-related comments, e.g. HWMP, RA-OLSR, Airtime metric, etc.
General -- All comments not covered by the other categories</t>
  </si>
  <si>
    <t>Y</t>
  </si>
  <si>
    <t>T</t>
  </si>
  <si>
    <t>E</t>
  </si>
  <si>
    <t>General</t>
  </si>
  <si>
    <t>Closed by:</t>
  </si>
  <si>
    <t>140</t>
  </si>
  <si>
    <t>Kazuyuki Sakoda</t>
  </si>
  <si>
    <t>Sony Corporation</t>
  </si>
  <si>
    <t>5-1-12 Kitashinagawa, Shinagawa-ku, Tokyo, Japan</t>
  </si>
  <si>
    <t>81-3-5448-4018</t>
  </si>
  <si>
    <t>sako@wcs.sony.co.jp</t>
  </si>
  <si>
    <t>The line number indicated by the commenter</t>
  </si>
  <si>
    <t>The type of comment indicated by the commenter</t>
  </si>
  <si>
    <t>Part of No Vote</t>
  </si>
  <si>
    <t>7</t>
  </si>
  <si>
    <t>Status of the comment (Open or Closed)</t>
  </si>
  <si>
    <t>open</t>
  </si>
  <si>
    <t>G-General</t>
  </si>
  <si>
    <t>Change the text accordingly.</t>
  </si>
  <si>
    <t>37</t>
  </si>
  <si>
    <t>Clarify.</t>
  </si>
  <si>
    <t>33</t>
  </si>
  <si>
    <t>26</t>
  </si>
  <si>
    <t>Password Auth KE</t>
  </si>
  <si>
    <t xml:space="preserve">  Editorial Comments:</t>
  </si>
  <si>
    <t xml:space="preserve">  Technical Comments:</t>
  </si>
  <si>
    <t>13</t>
  </si>
  <si>
    <t>35</t>
  </si>
  <si>
    <t xml:space="preserve">Original Clause </t>
  </si>
  <si>
    <t>MAC</t>
  </si>
  <si>
    <t>Defer</t>
  </si>
  <si>
    <t>Terminology.</t>
  </si>
  <si>
    <t>G-Def</t>
  </si>
  <si>
    <t>G-Editor</t>
  </si>
  <si>
    <t>59</t>
  </si>
  <si>
    <t>30</t>
  </si>
  <si>
    <t>7.1.3.1.3</t>
  </si>
  <si>
    <t>39</t>
  </si>
  <si>
    <t>7.1.3.1.6</t>
  </si>
  <si>
    <t>51</t>
  </si>
  <si>
    <t>54</t>
  </si>
  <si>
    <t>7.1.3.1..7</t>
  </si>
  <si>
    <t>7.1.3.4.1</t>
  </si>
  <si>
    <t>7.1.3.5b.1</t>
  </si>
  <si>
    <t>12</t>
  </si>
  <si>
    <t>48</t>
  </si>
  <si>
    <t>7.1.3.5b.2</t>
  </si>
  <si>
    <t>Channel Selection</t>
  </si>
  <si>
    <t>M-BS</t>
  </si>
  <si>
    <t>Beaconing and Synchronization</t>
  </si>
  <si>
    <t>M-General</t>
  </si>
  <si>
    <t>M-PM</t>
  </si>
  <si>
    <t>Power Management</t>
  </si>
  <si>
    <t>QoS requirements for MP</t>
  </si>
  <si>
    <t>RFI</t>
  </si>
  <si>
    <t>R-HWMP</t>
  </si>
  <si>
    <t>R-General</t>
  </si>
  <si>
    <t>10.3.64.1.2</t>
  </si>
  <si>
    <t>10.3.69.1.4</t>
  </si>
  <si>
    <t>150</t>
  </si>
  <si>
    <t>154</t>
  </si>
  <si>
    <t>11B.11.6.2</t>
  </si>
  <si>
    <t>Full Date:</t>
  </si>
  <si>
    <t>Donald E. Eastlake 3rd (Motorola)</t>
  </si>
  <si>
    <t>Donald Eastlake 3rd</t>
  </si>
  <si>
    <t>Comment / Explanation</t>
  </si>
  <si>
    <t>Recommended Change</t>
  </si>
  <si>
    <t>Append the 1st sentence with, "…when security is not required. If security is required a peering is established after a PMKSA has been created with a peer." Or some such.</t>
  </si>
  <si>
    <t>it seems wrong to close a peering instance if a received PM frame cannot be processed. It opens a huge DoS possibility, just send a forced PM frame with random data in the body and voila the link is torn down.</t>
  </si>
  <si>
    <t>remove the portion of the sentence begininng with "…or a failure of processing…."</t>
  </si>
  <si>
    <t>Done -- resolution has been implemented in the draft
To Be Done -- to be implemented in a future draft revision -- no additional action required by TG
Needs Rework -- insufficient detail provided for editor to implement in the draft.  TG needs to rework this CID.</t>
  </si>
  <si>
    <t>The text says "shall respond with a probe response only if...".  I'm not sure wheter this requires a STA to respond if it meets these conditions or merely allows a STA to respond if it meets these conditions</t>
  </si>
  <si>
    <t xml:space="preserve">A non-blank value indicates that the comment is an exact match  in the clause, comment and recommended change fields with the referenced comment. </t>
  </si>
  <si>
    <t>Topic Category</t>
  </si>
  <si>
    <t>Issue Identifier</t>
  </si>
  <si>
    <t>44</t>
  </si>
  <si>
    <t>It would be nice if an example was provided to generate the airtime link metric-- the following things imply a value of foo for O, and the rate is bar, and frame error rate is blah so the result is….</t>
  </si>
  <si>
    <t>in the comment.</t>
  </si>
  <si>
    <t>It would help to describe a data structure that represents the minimal set of information needed to represent a route/path and then refer to that data structure when describing path/route updates or calculations.</t>
  </si>
  <si>
    <t>I know the construction of a route/path table is outside the scope of the standard, but a concrete example representing the minimal amount of information needed which is referred to throughout 11B.11 would help greatly.</t>
  </si>
  <si>
    <t>what's the point of having two TTLs?</t>
  </si>
  <si>
    <t>get rid of the HWMP TTL or explain why the Mesh Control TTL can not adequately deal with a frame that has lived too long.</t>
  </si>
  <si>
    <t xml:space="preserve">case A? case B? case C? case D? That's the first mention of these cases! </t>
  </si>
  <si>
    <t>unify the definition of how to identify an FSM.</t>
  </si>
  <si>
    <t>this is for the case where security is not needed. BUt what if it is?</t>
  </si>
  <si>
    <t>ok, ok, already. I get it. The local nonce is random.</t>
  </si>
  <si>
    <t>explain the randomness once, not thrice.</t>
  </si>
  <si>
    <t>the notion of a "selector mesh STA" is only used in 11B.3.2.2.2 2) ii) to describe who wins a tie-breaker.</t>
  </si>
  <si>
    <t>get rid of the definition of "selector mesh STA" and just explain in 11B.3.2.2.2 2) ii) that the higher MAC wins.</t>
  </si>
  <si>
    <t>there is only 1 PMK between two mesh STAs so there is nothing to select. Either the peering management frame can be processed-- using the AKCK-- or it can't. If it can't we have ways to deal with it.</t>
  </si>
  <si>
    <t>get rid of section 11B.3.2.2.1</t>
  </si>
  <si>
    <t>if the AH IE and MIC are there then it's a sign that AH is being done and if there are other IEs necessary to do AH that are missing then drop the frame, don't continue as if the frame is OK.</t>
  </si>
  <si>
    <t xml:space="preserve">this is the first time the term "precursors" is used. </t>
  </si>
  <si>
    <t>please define the term before using it.</t>
  </si>
  <si>
    <t>shouldn't address 1 be set to the group address?</t>
  </si>
  <si>
    <t>please clarify</t>
  </si>
  <si>
    <t>what if address 1 is the group address but address 3 is not?</t>
  </si>
  <si>
    <t>add the missing case</t>
  </si>
  <si>
    <t>Issue Identifiers are put in column N of "Comments" sheet. Some of the topic category value are changed.</t>
  </si>
  <si>
    <t>Please refer to the IEEE-SA style guide for a description of hanging subclauses.   The text preceding 9.9a.1 makes 9.9a.1 a hanging subclause.</t>
  </si>
  <si>
    <t>Scan through the document and address all hanging subclauses.   This is typically done by adding a new heading "General" to contain the text that preceeds child subclauses.</t>
  </si>
  <si>
    <t>"adrdressed"</t>
  </si>
  <si>
    <t>figure s60 is nice and explanitory. Please refer these cases to that figure. It's hard to have to go back and forth, "let's see case D, who is this now, wait where's that figure again, ahh, hmmm, ahh, wait what's that case again?"</t>
  </si>
  <si>
    <t>"if the mesh STA is addressed by the PREQ…." What does that mean? Is it the "target" of the PREQ? Which address of the 6 means that the a mesh STA "is addressed" by the PREQ?</t>
  </si>
  <si>
    <t>that is one incredible run-on sentence. Read it and then try to explain exactly what it is you're updating and how you arrive at the updated value.</t>
  </si>
  <si>
    <t>please split this up and make it more clear.</t>
  </si>
  <si>
    <r>
      <t>Change "10^4"  to  "10</t>
    </r>
    <r>
      <rPr>
        <vertAlign val="superscript"/>
        <sz val="10"/>
        <rFont val="Arial"/>
        <family val="2"/>
      </rPr>
      <t>4</t>
    </r>
    <r>
      <rPr>
        <sz val="10"/>
        <rFont val="Arial"/>
        <family val="2"/>
      </rPr>
      <t>".  [Note, in Framemaker, Superscript is under "Format" and "Style".]</t>
    </r>
  </si>
  <si>
    <t>247, 399</t>
  </si>
  <si>
    <t>239, 399</t>
  </si>
  <si>
    <t>239, 247</t>
  </si>
  <si>
    <t>See 346, 347, 348, 349</t>
  </si>
  <si>
    <t>See 345</t>
  </si>
  <si>
    <t>if the conditions have not been met in those rules is the frame still forwarded or is it dropped?</t>
  </si>
  <si>
    <t>"is set" and then "is set to 1".</t>
  </si>
  <si>
    <t>be consistent, "is set" is probably fine since this is a bit we're talking about, right?</t>
  </si>
  <si>
    <t>how is this a list if it's the next hop is all that's added?</t>
  </si>
  <si>
    <t>Check captions of all tables and figure and apply a uniform (Arial) style.  FigTitle and TableTitle styles in the frame-maker source should provide this.</t>
  </si>
  <si>
    <t>Please use a uniform style for similar figures.  Figure s11 and Figure s12 differ.</t>
  </si>
  <si>
    <t>Use a uniform style.  Change s12 to use Arial font.</t>
  </si>
  <si>
    <t>"GTKExpriationTime" - typo?</t>
  </si>
  <si>
    <t>Replace with "GTKExpirationTime"</t>
  </si>
  <si>
    <t>There is no definition of the 1-octet Peering Control field.  Definition of the Peering Protocol field is unrelated to figure S52</t>
  </si>
  <si>
    <t>Update the figure,  or add a definition of Peering Control and remove Peering Protocol field.</t>
  </si>
  <si>
    <t>Replace globally with something relating to fields of frames, or value of mib variables or values of MLME primitives.</t>
  </si>
  <si>
    <t>"transmitted in an individually addressed manner."
Colloquial.</t>
  </si>
  <si>
    <t>11B.3 Mesh link security</t>
  </si>
  <si>
    <t>S-General</t>
  </si>
  <si>
    <t>David Cypher</t>
  </si>
  <si>
    <t>11B.3.2.2.1</t>
  </si>
  <si>
    <t>G-AboveBelow</t>
  </si>
  <si>
    <t>Jouni Malinen</t>
  </si>
  <si>
    <t>Security</t>
  </si>
  <si>
    <t>11B.3.2.3</t>
  </si>
  <si>
    <t>11B.3.2.4.3</t>
  </si>
  <si>
    <t>11B.3 Mesh link security</t>
  </si>
  <si>
    <t>G-AboveBelow</t>
  </si>
  <si>
    <t>Clint Chaplin</t>
  </si>
  <si>
    <t>Security</t>
  </si>
  <si>
    <t>11B.3.2.4.5</t>
  </si>
  <si>
    <t>Security</t>
  </si>
  <si>
    <t>11B.11.6.3.1</t>
  </si>
  <si>
    <t>11B.11 Hybrid Wireless Mesh Protocol</t>
  </si>
  <si>
    <t>R-HWMP</t>
  </si>
  <si>
    <t>Open</t>
  </si>
  <si>
    <t>Security</t>
  </si>
  <si>
    <t>Security</t>
  </si>
  <si>
    <t>Dan Harkins</t>
  </si>
  <si>
    <t>Security</t>
  </si>
  <si>
    <t>Security</t>
  </si>
  <si>
    <t>11B.3.3</t>
  </si>
  <si>
    <t>General</t>
  </si>
  <si>
    <t>7.1.3.5b.1</t>
  </si>
  <si>
    <t>7.1 MAC frame formats</t>
  </si>
  <si>
    <t>Jesse Walker</t>
  </si>
  <si>
    <t>Security</t>
  </si>
  <si>
    <t>Security</t>
  </si>
  <si>
    <t>11B.4</t>
  </si>
  <si>
    <t>11B.4 Mesh peering Instance Controller</t>
  </si>
  <si>
    <t>S-General</t>
  </si>
  <si>
    <t>Open</t>
  </si>
  <si>
    <t>Security</t>
  </si>
  <si>
    <t>11B.4.2</t>
  </si>
  <si>
    <t>11B.4 Mesh peering Instance Controller</t>
  </si>
  <si>
    <t>Open</t>
  </si>
  <si>
    <t>11B.4.4</t>
  </si>
  <si>
    <t>11B.4 Mesh peering Instance Controller</t>
  </si>
  <si>
    <t>G-AboveBelow</t>
  </si>
  <si>
    <t>Michael Bahr</t>
  </si>
  <si>
    <t>11B.4.3</t>
  </si>
  <si>
    <t>S-Editorial</t>
  </si>
  <si>
    <t>Security</t>
  </si>
  <si>
    <t>11B.4 Mesh peering Instance Controller</t>
  </si>
  <si>
    <t>Open</t>
  </si>
  <si>
    <t>Jarkko Kneckt</t>
  </si>
  <si>
    <t>11B.4.4</t>
  </si>
  <si>
    <t>G-Editor</t>
  </si>
  <si>
    <t>Open</t>
  </si>
  <si>
    <t>Security</t>
  </si>
  <si>
    <t>Open</t>
  </si>
  <si>
    <t>Open</t>
  </si>
  <si>
    <t>Guenael Strutt</t>
  </si>
  <si>
    <t>Security</t>
  </si>
  <si>
    <t>11B.5</t>
  </si>
  <si>
    <t>11B.5 Mesh peering management</t>
  </si>
  <si>
    <t>Open</t>
  </si>
  <si>
    <t>Guenael Strutt</t>
  </si>
  <si>
    <t>Security</t>
  </si>
  <si>
    <t>S-PLM</t>
  </si>
  <si>
    <t>Open</t>
  </si>
  <si>
    <t>11B.5.1</t>
  </si>
  <si>
    <t>11B.5 Mesh peering management</t>
  </si>
  <si>
    <t>S-PLM</t>
  </si>
  <si>
    <t>Open</t>
  </si>
  <si>
    <t>MAC</t>
  </si>
  <si>
    <t>11B.5.1</t>
  </si>
  <si>
    <t>M-PM</t>
  </si>
  <si>
    <t>G-Editor</t>
  </si>
  <si>
    <t>Open</t>
  </si>
  <si>
    <t>M-MCCA</t>
  </si>
  <si>
    <t>11B.5 Mesh peering management</t>
  </si>
  <si>
    <t>11B.5.2.1</t>
  </si>
  <si>
    <t>11B.5 Mesh peering management</t>
  </si>
  <si>
    <t>Open</t>
  </si>
  <si>
    <t>Security</t>
  </si>
  <si>
    <t>11B.5.2.1</t>
  </si>
  <si>
    <t>11B.5.2.1</t>
  </si>
  <si>
    <t>11B.5.2.1</t>
  </si>
  <si>
    <t>G-AboveBelow</t>
  </si>
  <si>
    <t>11B.5.2.2.1</t>
  </si>
  <si>
    <t>11B.5 Mesh peering management</t>
  </si>
  <si>
    <t>Security</t>
  </si>
  <si>
    <t>11B.5.2.2.2</t>
  </si>
  <si>
    <t>11B.5 Mesh peering management</t>
  </si>
  <si>
    <t>Security</t>
  </si>
  <si>
    <t>11B.5.2.4.2</t>
  </si>
  <si>
    <t>Security</t>
  </si>
  <si>
    <t>11B.5.3.3</t>
  </si>
  <si>
    <t>11B.5 Mesh peering management</t>
  </si>
  <si>
    <t>Kazuyuki Sakoda</t>
  </si>
  <si>
    <t>11B.6</t>
  </si>
  <si>
    <t>11B.6 Interaction of Protocols</t>
  </si>
  <si>
    <t>S-General</t>
  </si>
  <si>
    <t>Qi Wang</t>
  </si>
  <si>
    <t>MAC</t>
  </si>
  <si>
    <t>11B.7</t>
  </si>
  <si>
    <t>11B.7 MBSS channel switching</t>
  </si>
  <si>
    <t>M-CS</t>
  </si>
  <si>
    <t>Open</t>
  </si>
  <si>
    <t>General</t>
  </si>
  <si>
    <t>11B.7</t>
  </si>
  <si>
    <t>11B.7 MBSS channel switching</t>
  </si>
  <si>
    <t>G-Editor</t>
  </si>
  <si>
    <t>Kazuyuki Sakoda</t>
  </si>
  <si>
    <t>MAC</t>
  </si>
  <si>
    <t>11B.7.2</t>
  </si>
  <si>
    <t>11B.7</t>
  </si>
  <si>
    <t>M-CS</t>
  </si>
  <si>
    <t>Jouni Malinen</t>
  </si>
  <si>
    <t>David Cypher</t>
  </si>
  <si>
    <t>11B.7.1</t>
  </si>
  <si>
    <t>11B.7 MBSS channel switching</t>
  </si>
  <si>
    <t>Michael Bahr</t>
  </si>
  <si>
    <t>Jarkko Kneckt</t>
  </si>
  <si>
    <t>Qi Wang</t>
  </si>
  <si>
    <t>MAC</t>
  </si>
  <si>
    <t>Rene Purnadi</t>
  </si>
  <si>
    <t>Kazuyuki Sakoda</t>
  </si>
  <si>
    <t>11B.7 MBSS channel switching</t>
  </si>
  <si>
    <t>11B.8.1</t>
  </si>
  <si>
    <t>11B.8 Mesh path selection and forwarding framework</t>
  </si>
  <si>
    <t>G-Def</t>
  </si>
  <si>
    <t>Open</t>
  </si>
  <si>
    <t>11B.8</t>
  </si>
  <si>
    <t>11B.8 Mesh path selection and forwarding framework</t>
  </si>
  <si>
    <t>R-FWD</t>
  </si>
  <si>
    <t>11B.8.2</t>
  </si>
  <si>
    <t>G-Editor</t>
  </si>
  <si>
    <t>Open</t>
  </si>
  <si>
    <t>Harish Ramamurthy</t>
  </si>
  <si>
    <t>RFI</t>
  </si>
  <si>
    <t>11B.8.2</t>
  </si>
  <si>
    <t xml:space="preserve">11B.8.2.  </t>
  </si>
  <si>
    <t>11B.8 Mesh path selection and forwarding framework</t>
  </si>
  <si>
    <t>G-Discovery</t>
  </si>
  <si>
    <t>11B.8 Mesh path selection and forwarding framework</t>
  </si>
  <si>
    <t>G-Editor</t>
  </si>
  <si>
    <t>Open</t>
  </si>
  <si>
    <t>RFI</t>
  </si>
  <si>
    <t>R-FWD</t>
  </si>
  <si>
    <t>Open</t>
  </si>
  <si>
    <t>11B.8 Mesh path selection and forwarding framework</t>
  </si>
  <si>
    <t>Open</t>
  </si>
  <si>
    <t>RFI</t>
  </si>
  <si>
    <t>11B.8.4</t>
  </si>
  <si>
    <t>R-LM</t>
  </si>
  <si>
    <t>11B.8.5</t>
  </si>
  <si>
    <t>11B.8 Mesh path selection and forwarding framework</t>
  </si>
  <si>
    <t>11B.8.5.1</t>
  </si>
  <si>
    <t>G-Frame</t>
  </si>
  <si>
    <t>Open</t>
  </si>
  <si>
    <t>11B.8.5.1</t>
  </si>
  <si>
    <t>Open</t>
  </si>
  <si>
    <t>11B.8.5.1</t>
  </si>
  <si>
    <t>R-General</t>
  </si>
  <si>
    <t>11B.8.5.1</t>
  </si>
  <si>
    <t>G-Architecture</t>
  </si>
  <si>
    <t>R-LM</t>
  </si>
  <si>
    <t>R-BM</t>
  </si>
  <si>
    <t>R-FF</t>
  </si>
  <si>
    <t>Open</t>
  </si>
  <si>
    <t>11B.8.5.1</t>
  </si>
  <si>
    <t>11B.8 Mesh path selection and forwarding framework</t>
  </si>
  <si>
    <t>R-FF</t>
  </si>
  <si>
    <t>RFI</t>
  </si>
  <si>
    <t>11B.8.5.1</t>
  </si>
  <si>
    <t>G-Architecture</t>
  </si>
  <si>
    <t>RFI</t>
  </si>
  <si>
    <t>11B.8.5.2.1</t>
  </si>
  <si>
    <t>11B.8 Mesh path selection and forwarding framework</t>
  </si>
  <si>
    <t>11B.8.5.2.1</t>
  </si>
  <si>
    <t>Tomoko Adachi</t>
  </si>
  <si>
    <t>11B.8.5.2</t>
  </si>
  <si>
    <t>11B.8.5.2.1</t>
  </si>
  <si>
    <t>M-11n</t>
  </si>
  <si>
    <t>11B.8.5.2.1</t>
  </si>
  <si>
    <t>11B.8.5.2.2</t>
  </si>
  <si>
    <t>11B.8.5.2.2</t>
  </si>
  <si>
    <t>11B.8.5.3.1</t>
  </si>
  <si>
    <t>11B.8 Mesh path selection and forwarding framework</t>
  </si>
  <si>
    <t>R-BM</t>
  </si>
  <si>
    <t>11B.8.5.3.1</t>
  </si>
  <si>
    <t>M-General</t>
  </si>
  <si>
    <t>RFI</t>
  </si>
  <si>
    <t>11B.8.5.3.1</t>
  </si>
  <si>
    <t>Open</t>
  </si>
  <si>
    <t>11B.8.5.3.2</t>
  </si>
  <si>
    <t>11B.8.5.3.2</t>
  </si>
  <si>
    <t>11B.8.5.3.1</t>
  </si>
  <si>
    <t>RFI</t>
  </si>
  <si>
    <t>11B.8.5.5</t>
  </si>
  <si>
    <t>11B.8 Mesh path selection and forwarding framework</t>
  </si>
  <si>
    <t>11B.9.1</t>
  </si>
  <si>
    <t>11B.9 Interworking</t>
  </si>
  <si>
    <t>R-Portal</t>
  </si>
  <si>
    <t>Open</t>
  </si>
  <si>
    <t>11B.9.2.1</t>
  </si>
  <si>
    <t>11B.9 Interworking</t>
  </si>
  <si>
    <t>11B.9.2.1</t>
  </si>
  <si>
    <t>R-Portal</t>
  </si>
  <si>
    <t>Open</t>
  </si>
  <si>
    <t>11B.9.2.2</t>
  </si>
  <si>
    <t>11B.9.2.2</t>
  </si>
  <si>
    <t>11B.9 Interworking</t>
  </si>
  <si>
    <t>11B.9.2.3.2</t>
  </si>
  <si>
    <t>11B.9.4</t>
  </si>
  <si>
    <t>R-Portal</t>
  </si>
  <si>
    <t>Open</t>
  </si>
  <si>
    <t>11B.9.2.3.1</t>
  </si>
  <si>
    <t>11B.9 Interworking</t>
  </si>
  <si>
    <t>R-Portal</t>
  </si>
  <si>
    <t>Open</t>
  </si>
  <si>
    <t>11B.9.3</t>
  </si>
  <si>
    <t>R-General</t>
  </si>
  <si>
    <t>Open</t>
  </si>
  <si>
    <t>11B.9 Interworking</t>
  </si>
  <si>
    <t>11B.9.4.1</t>
  </si>
  <si>
    <t>11B.9 Interworking</t>
  </si>
  <si>
    <t>R-Portal</t>
  </si>
  <si>
    <t>Qi Wang</t>
  </si>
  <si>
    <t>RFI</t>
  </si>
  <si>
    <t>11B.9.5.1</t>
  </si>
  <si>
    <t>States their construction and encoding is described in Clause 11B.2.3, while Table 7-16 states that scalar and element are encoded as per 11B.2.6.3.  They both appear to contain information, but not complete information.  Are the references truly correct? Can information be located in only one place or must it be scattered?</t>
  </si>
  <si>
    <t>States its construction and encoding is described in Clause 11B.2.3, while Table 7-16 states that scalar and element are encoded as per 11B.2.6.4.  They both appear to contain information, but not complete information.  Are the references truly correct? Can information be located in only one place or must it be scattered?</t>
  </si>
  <si>
    <t>Not a contraction, but possessive word form.   It's = It is</t>
  </si>
  <si>
    <t>Change It's to Its</t>
  </si>
  <si>
    <t>Wrong reference</t>
  </si>
  <si>
    <t>Change Figure 12 to Figure s12</t>
  </si>
  <si>
    <t>Consistency</t>
  </si>
  <si>
    <t>there is an incredible amount of wasted space in this element. It's doubtful that we're going to have 255 different path selection protocol identifiers or 255 different path selection metric identifiers or 255 different congestion control mode identifiers or 255 different syncronization protocol identifier values or 255 different Authentication protocol identifiers (note that all these basically define 1 thing and leave a whole slew of reserved). And on top of that each of these is defined with a 3 octet OUI! So we're using 4 octets to define a single option.</t>
  </si>
  <si>
    <t>Do some consolidation. 4 bits for each should be plenty and then define a special all zeros for each to mean "not the thing defined here, proprietary vendor specific, look for some vendor-specific IE to tell you what you need". Then we have room for 7 different ways to do these things if some future TG needs to define them.</t>
  </si>
  <si>
    <t>can't this stuff be conflated into the AKM defined in 7.3.2.25.2?</t>
  </si>
  <si>
    <t>6.1.5</t>
  </si>
  <si>
    <t>11-50</t>
  </si>
  <si>
    <t>31-32</t>
  </si>
  <si>
    <t>37-43</t>
  </si>
  <si>
    <t>51-65</t>
  </si>
  <si>
    <t>30-34</t>
  </si>
  <si>
    <t>all</t>
  </si>
  <si>
    <t>32-33</t>
  </si>
  <si>
    <t>59-65, 1-26</t>
  </si>
  <si>
    <t>53, 64-65</t>
  </si>
  <si>
    <t>8, 24-25</t>
  </si>
  <si>
    <t>44,45</t>
  </si>
  <si>
    <t>51, 20-21</t>
  </si>
  <si>
    <t>21-36, 51-56</t>
  </si>
  <si>
    <t>7.3.2.103</t>
  </si>
  <si>
    <t>59-61</t>
  </si>
  <si>
    <t>55-65</t>
  </si>
  <si>
    <t>1-2</t>
  </si>
  <si>
    <t>The neighbor offset protocol does not specify how the clock drift will be handled. The clock drift compensation should be described as a part of synchronization protocol. In D3.0, such a function is defined as a part of MBCA TBTT adjustment, but the clock drift compensation should be synchronization function, not a part of beacon collision problems. In a word, sugget to decouple clock drift compensation and beacon collision problems.</t>
  </si>
  <si>
    <t>11B.11</t>
  </si>
  <si>
    <t>63</t>
  </si>
  <si>
    <t>39-40</t>
  </si>
  <si>
    <t>11B.11.4</t>
  </si>
  <si>
    <t>155-156</t>
  </si>
  <si>
    <t>22-10</t>
  </si>
  <si>
    <t>11B.11.5.1</t>
  </si>
  <si>
    <t>26-40</t>
  </si>
  <si>
    <t>156-158</t>
  </si>
  <si>
    <t>57-62</t>
  </si>
  <si>
    <t>62-65</t>
  </si>
  <si>
    <t>267</t>
  </si>
  <si>
    <t>11B.11.5.3</t>
  </si>
  <si>
    <t>157</t>
  </si>
  <si>
    <t>11B.11.5</t>
  </si>
  <si>
    <t>159-166</t>
  </si>
  <si>
    <t>11B.11.6.3.2</t>
  </si>
  <si>
    <t>167</t>
  </si>
  <si>
    <t>35-42</t>
  </si>
  <si>
    <t>11B.11.7.3.2</t>
  </si>
  <si>
    <t>171</t>
  </si>
  <si>
    <t>42-44</t>
  </si>
  <si>
    <t>50, 56</t>
  </si>
  <si>
    <t>11B.11.8.2</t>
  </si>
  <si>
    <t>172-175</t>
  </si>
  <si>
    <t>6.1 Overview of MAC services</t>
  </si>
  <si>
    <t>7.4b Multihop Action</t>
  </si>
  <si>
    <t>8.5 Keys and key distribution</t>
  </si>
  <si>
    <t>11B.9 Interworking</t>
  </si>
  <si>
    <t>11B.10 Airtime link metric</t>
  </si>
  <si>
    <t>SAE is not part of the architecture</t>
  </si>
  <si>
    <t>The second sentence of the paragraph begins "Here, 'independent' means…", but there's no prior use of 'independent' in this section.</t>
  </si>
  <si>
    <t>Clarify the use of 'independent' in this section.</t>
  </si>
  <si>
    <t>4. Abbreviations and acronyms</t>
  </si>
  <si>
    <t>8.5 Keys and key distribution</t>
  </si>
  <si>
    <t>7.3 Management frame body components</t>
  </si>
  <si>
    <t xml:space="preserve">“The MCCAOP owner can foreshorten any reservation period by transmitting frames available under EDCA, see Clause 9.9.1, that set the NAV at a receiving stations. These frames not only set the NAV of the receiving station, but also the time period during which the receiving station is blocked from accessing the medium due to the reservation.”  </t>
  </si>
  <si>
    <t>Add definition for AKEK to clause 4.</t>
  </si>
  <si>
    <t>AKCK is not defined</t>
  </si>
  <si>
    <t>Add definition for AKCK to clause 4.</t>
  </si>
  <si>
    <t>AKMP is not defined</t>
  </si>
  <si>
    <t>Add definition for AKMP to clause 4.</t>
  </si>
  <si>
    <t>MTK is not defined</t>
  </si>
  <si>
    <t>Delete “Here, 'independent' means that” and change “, and that“ to “.”</t>
  </si>
  <si>
    <t>“An example 802.11 wireless mesh network is illustrated in Figure s1” implies that the entire figure is a mesh network, but later text suggests that the mesh network is some unidentified subset of the figure.</t>
  </si>
  <si>
    <t>7.3 Management frame body components</t>
  </si>
  <si>
    <t>7.4 Action frame format details</t>
  </si>
  <si>
    <t>The RSPI bit allows to start a unidirectional or a bidirectional peer service period. While this allows some flexibility in starting service periods, it implies added complexity, also because the RSPI bit is in a possibly encrypted part of the MPDU (the bit is not part of the MAC header). Is there a justification for the added complexity over, for instance, always starting a bidirectional service period? How does the initiator of a service period know that the other side has no buffered traffic, so that a unidirectional service period must be started? Another issue is that a Null frame can not be used to send an RSPI bit, because a Null frame does not contain a mesh header.</t>
  </si>
  <si>
    <t>"The length field indicates
the length of this information element, which is constrained as described below." yet since an IE is a TLV, and the L field does not include lenmgth for TL</t>
  </si>
  <si>
    <t>1/16 is a very large fraction in some deployments</t>
  </si>
  <si>
    <t>Increase resolution.</t>
  </si>
  <si>
    <t>Alastair Malarky</t>
  </si>
  <si>
    <t>7.1.3.6</t>
  </si>
  <si>
    <t>7.3.1.4</t>
  </si>
  <si>
    <t>7.3.1.8</t>
  </si>
  <si>
    <t>"… , No explicit …", the N should not be title case.</t>
  </si>
  <si>
    <t>as per comment</t>
  </si>
  <si>
    <t>The restriction to infrastructure BSS and IBSS in the third sentence is duplication.  It is already covered by the first sentence.</t>
  </si>
  <si>
    <t>Delete second statement of restriction</t>
  </si>
  <si>
    <t>There is no need to state the case being that of a mesh STA.  This is already defined by the first instance.  By definition to be in an MBSS the STA is a mesh STA.</t>
  </si>
  <si>
    <t>Figure s3 is not referenced and there is no statement that this defines the sub-field order</t>
  </si>
  <si>
    <t>provide statement clearly defining sub-field order, or referencing figure for this.</t>
  </si>
  <si>
    <t>"for describe" does not make sense</t>
  </si>
  <si>
    <t>correct text</t>
  </si>
  <si>
    <t>Add the mesh header to the MPDU by defining a new Annex U encapsulation. Examples of Annex U encapsulations can be found in 802.11r-2008, 802.11z draft 4.0 and 802.11v draft 4.0. If desired I would offer my help in creating a normative text proposal that satisfies this comment.</t>
  </si>
  <si>
    <t>8.4.1.1.2a</t>
  </si>
  <si>
    <t>67</t>
  </si>
  <si>
    <t>9</t>
  </si>
  <si>
    <t>8.4.1.1.3b</t>
  </si>
  <si>
    <t>43</t>
  </si>
  <si>
    <t>55</t>
  </si>
  <si>
    <t>8.5.2</t>
  </si>
  <si>
    <t>68</t>
  </si>
  <si>
    <t>8.8</t>
  </si>
  <si>
    <t>70</t>
  </si>
  <si>
    <t>19</t>
  </si>
  <si>
    <t>2</t>
  </si>
  <si>
    <t>7.3.2.25.2</t>
  </si>
  <si>
    <t>Henry Ptaskinski</t>
  </si>
  <si>
    <t>AKEK is not defined</t>
  </si>
  <si>
    <t xml:space="preserve">The acknowledgement modes do not include normal Ack mode for MBSS. As the name:"normal Ack" suggests it is widely used and should be available also for MBSS. </t>
  </si>
  <si>
    <t xml:space="preserve">Add Normal Ack mode as supported Ack mode. </t>
  </si>
  <si>
    <t>Add definition for MTK to clause 4.</t>
  </si>
  <si>
    <t>Key Index should be included in GTKSA</t>
  </si>
  <si>
    <t>Add Key Index to GTKSA.</t>
  </si>
  <si>
    <t>The forms "Address 1 (RA) field..." or "Address 1 (RA=DA) field..." should be replaced with the forms "Address 1 field, which is set to the RA field, …" and "Address 1 field, which is set to the DA field, …" thoughout the changes introduced.</t>
  </si>
  <si>
    <t>As per comment</t>
  </si>
  <si>
    <t>The instruction instructs to change the text of 7.2.3 but not all of 7.2.3 is shown.</t>
  </si>
  <si>
    <t>Either restrict the editorial instruction to identify that not trailing paragraphs of 7.2.3 that have not been changed are not shown, or add an editorial note after the clause text provided.</t>
  </si>
  <si>
    <t>The instruction refers to the first sentence but the second sentence has been modified</t>
  </si>
  <si>
    <t>Correct instruction</t>
  </si>
  <si>
    <t>It states "Also, a mesh STA may adjust its TSF timer if it discovers that its TBTT may repeatedly collide with the TBTT of a neighbor."  I assume that you meant "its beacon may repeatedly collide with the beacon of a neighbor." TBTT is a single point of time.  Beacon has a duration.  TBTT collision is not equivalent to beacon collision.</t>
  </si>
  <si>
    <t>Replace with "Also, a mesh STA may adjust its TSF timer if it discovers that its beacon may repeatedly collide with the beacon of a neighbor."</t>
  </si>
  <si>
    <t>It's unclear how frequently these procedures need to be performed.  If a MSTA takes small steps to advance or suspend the TSF timer, it may have to do it frequently.  If it takes big steps, all neighboring peer STAs would lose synchronization with it.  It is also unclear how peer STAs can resynchronize after one STA suspends its TSF timer.  This section is related to 11B.14.5 line 24-29.  If a MSTA always goes into doze state after CCA Idle for some time when an expected mesh beacon is not received, it cannot resynchronize with the peer MSTA any more.</t>
  </si>
  <si>
    <t>Please clarify</t>
  </si>
  <si>
    <t>The note should not be note 1.  802.11n includes notes 1 &amp; 2 in 7.2.2.2</t>
  </si>
  <si>
    <t>Correct note number</t>
  </si>
  <si>
    <t>Allow the use of traffic mapping to correct AC in mesh portal, otherwise the QoS of the incoming traffic and outgoing are having different QoS levels. If the incoming traffic needs to be forwarded with best effort AC (=1) the performance of the traffic may be too poor for VoIP and video streaming.</t>
  </si>
  <si>
    <t>The EOSP field use should be described. 
Please add definitions of the EOSP bit.</t>
  </si>
  <si>
    <t>If the RAV is set according to the duration field of a received frame, the RAV for a neighbor could expire before all the frames buffered at the owner of the MCCAOP are transmitted.  One such instance arises when the TXOPlimit is shorter than the MCCAOP.  Please fix.</t>
  </si>
  <si>
    <t xml:space="preserve"> If it does, explain how.</t>
  </si>
  <si>
    <t>MAC</t>
  </si>
  <si>
    <t>Security</t>
  </si>
  <si>
    <t>RFI</t>
  </si>
  <si>
    <t xml:space="preserve">Modify the statement to "If CCA is IDLE for the duration of PHY specific Group Delivery Idle Time when a mesh STA expects to receive a group addressed frame, the receiving mesh STA may assume that no more frames destined to group addresses will be transmitted and return to Doze state." </t>
  </si>
  <si>
    <t>Define the OUI bit and octet order</t>
  </si>
  <si>
    <t xml:space="preserve">Within the OUI identifier space, the IEEE-RAC have been issuing OUI based identifiers to organizations that are longer than 24-bits, specifically the IAB and OUI-36, such that multiple organizations share the same OUI value.  </t>
  </si>
  <si>
    <t>Address how the current IEEE-RAC assigned longer OUI based organization identifiers are to be supported, in order to be vendor specific. Note the method being proposed by TGp for the Vendor Specific IE and the Vendor Specific Action frame could also be used for this.</t>
  </si>
  <si>
    <t>The table heading is "Mesh Peering Protocol Selectors" but the table is for the "Peering Protocol field".</t>
  </si>
  <si>
    <t>Make the table heading consistent with the field name.</t>
  </si>
  <si>
    <t>No context is provided for the OUI listed in the table</t>
  </si>
  <si>
    <t>Provide a reference to the element or item whose OUI value is being referenced.  Alternatively, delete this column since it adds no value (all values are identical).</t>
  </si>
  <si>
    <t>Michael Montemurro</t>
  </si>
  <si>
    <t>11.B.2</t>
  </si>
  <si>
    <t>Dee Denteneer</t>
  </si>
  <si>
    <t>7.3.2.89</t>
  </si>
  <si>
    <t>7.3.2.94</t>
  </si>
  <si>
    <t>7.4.16.4</t>
  </si>
  <si>
    <t>9.9a.2.5</t>
  </si>
  <si>
    <t>11B.12</t>
  </si>
  <si>
    <t>11B.13.5.1</t>
  </si>
  <si>
    <t>11B.14.1</t>
  </si>
  <si>
    <t>11B.14.2</t>
  </si>
  <si>
    <t>1B.14.7</t>
  </si>
  <si>
    <t>11B.14.8.1</t>
  </si>
  <si>
    <t>e</t>
  </si>
  <si>
    <t>N</t>
  </si>
  <si>
    <t>The SAE protocol is not added consistently with other IEEE 802.11 security mechanisms</t>
  </si>
  <si>
    <t>Add an AKM suite selector for SAE in Table 7-34</t>
  </si>
  <si>
    <t>The statement "11B.8.5.3 describes how the Mesh Sequence Number is used to discard duplicate frames." is incorrect.  11B.8.5.3 does not describe "how".</t>
  </si>
  <si>
    <t>Correct 11B.8.5.3 to define how it is used.</t>
  </si>
  <si>
    <t>The length of the frame body is not extended by adding the Mesh Control field.  7.1.2 makes it clear it is part of the frame body.</t>
  </si>
  <si>
    <t>Delete the addition</t>
  </si>
  <si>
    <t>If the intent is to state this frame is not used in MBSS, then make that statement.  As worded TGs would prevent any other use that others may wish.</t>
  </si>
  <si>
    <t>Change to state frame is not used in MBSS</t>
  </si>
  <si>
    <t>Figure 7-17c is not referenced and there is no statement that this defines the sub-field order</t>
  </si>
  <si>
    <t>Remove defintion or clarify</t>
  </si>
  <si>
    <t>Change "MCCAOP is a period of time …" to "A period of time …"</t>
  </si>
  <si>
    <t xml:space="preserve">The Mesh topology does not contain APs, only Mesh STAs. The end station term may be confused with non-AP STA, i.e. with device that is served by the AP.
The main purpose of the MBSS is to create a flexible network between mesh STAs that is capable of backbone operations and direct Device-to-Device connectivity. </t>
  </si>
  <si>
    <t xml:space="preserve">Delete the lines 53-56 or modify the lines 53 -56 to describe how mesh STAs benefit from MBSS use. It is Ok to mention that a mesh STA may have collocated AP functionality, but mesh functionality should not be described as an enhancement to infrastructure mode. </t>
  </si>
  <si>
    <t>Change caption text: "Mesh APs" to "mesh APs".</t>
  </si>
  <si>
    <t xml:space="preserve">Please change the text as suggested. </t>
  </si>
  <si>
    <t xml:space="preserve">The TSPEC setup may not be needed as it is defined for infrastructure networks, but the mesh networks could benefit from mesh portal functionality to map the incoming traffic to correct AC. The mapping of the incoming traffic requires the use of TCLAS elements to make the rules for correct AC mapping. </t>
  </si>
  <si>
    <t>“and” doesn't fit in with opening sentence of clause 8.8 (since “NDF” is not described or defined earlier in the clause).</t>
  </si>
  <si>
    <t>Replace “and” with a description of NDF.  Also add NDF to clause 3.</t>
  </si>
  <si>
    <t>Missing normative references.</t>
  </si>
  <si>
    <t>Add IETF RFC 5297, IETF RFC 2409</t>
  </si>
  <si>
    <t>TKIP and WEP should be disallowed in Mesh networks, and CCMP support should be mandatory.</t>
  </si>
  <si>
    <t>60, 61,62</t>
  </si>
  <si>
    <t>31 -35</t>
  </si>
  <si>
    <t>78</t>
  </si>
  <si>
    <t>11 - 14</t>
  </si>
  <si>
    <t>11 -14</t>
  </si>
  <si>
    <t>39 -45</t>
  </si>
  <si>
    <t>9.9a.2.8</t>
  </si>
  <si>
    <t>2 - 3</t>
  </si>
  <si>
    <t>9.9a.2.9</t>
  </si>
  <si>
    <t>21 , 32-33</t>
  </si>
  <si>
    <t>96 -97</t>
  </si>
  <si>
    <t>60 - 7</t>
  </si>
  <si>
    <t>11B.4.4</t>
  </si>
  <si>
    <t>123</t>
  </si>
  <si>
    <t>11B.5.1</t>
  </si>
  <si>
    <t>124</t>
  </si>
  <si>
    <t>13 - 15</t>
  </si>
  <si>
    <t>11B.5.2.1</t>
  </si>
  <si>
    <t>126</t>
  </si>
  <si>
    <t>11B.8.1</t>
  </si>
  <si>
    <t>39, 42</t>
  </si>
  <si>
    <t>11B.8.2</t>
  </si>
  <si>
    <t>52- 59</t>
  </si>
  <si>
    <t>11B.8.4</t>
  </si>
  <si>
    <t>35 - 44</t>
  </si>
  <si>
    <t>140, 141</t>
  </si>
  <si>
    <t xml:space="preserve">36, 43, 3 </t>
  </si>
  <si>
    <t>142</t>
  </si>
  <si>
    <t>11B.11.5.2</t>
  </si>
  <si>
    <t>156</t>
  </si>
  <si>
    <t>62 - 65</t>
  </si>
  <si>
    <t>11B.13.2</t>
  </si>
  <si>
    <t>178</t>
  </si>
  <si>
    <t>4 -5</t>
  </si>
  <si>
    <t>59, 65</t>
  </si>
  <si>
    <t>207</t>
  </si>
  <si>
    <t>V.2.2</t>
  </si>
  <si>
    <t>209</t>
  </si>
  <si>
    <t>Why the special SSID value isused by all MBSS? The SSID field does not really provide any relevant information, just add overhead. The SSID field of the mesh STA should provide device name, like: " Jack Kack's Phone". If the field is not used, it should be stated that the field is not present when dot11MeshEnabled is true.
Why SSID and Mesh ID are not the same field. The both elements are used to provide human understandable network name and have the vewry same purpose.</t>
  </si>
  <si>
    <t xml:space="preserve">Align SSID and Mesh ID or describe how SSID could be used as device name. </t>
  </si>
  <si>
    <t>How the SSID field is set in Probe.Request frames sent to MBSS? What happens if the SSID is not set to wildcard value?</t>
  </si>
  <si>
    <t xml:space="preserve">Please clarify. </t>
  </si>
  <si>
    <t>How the SSID field is set in Probe.Response frames sent by mesh STA?</t>
  </si>
  <si>
    <t>Change the clause 7.1.3.5.2 as folows: "The EOSP subfield is 1 bit in length and is used by the HC and mesh STA.
The HC uses the field to indicate the end of the current service period (SP). The HC sets the EOSP subfield to 1 in its transmission and retransmissions of the SP’s final frame to end a scheduled/unscheduled SP and sets it to 0 otherwise.
The mesh STA uses the field to indicate the end of the current peer service period (PSP) in which it operates as transmitter. The mesh STA sets the EOSP subfield to 1 in its transmission and retransmissions of the PSP’s final frame to end a scheduled/unscheduled PSP and sets it to 0 otherwise."</t>
  </si>
  <si>
    <t>The QoS Control field has one octet set to reserved. To eliminate overhead the Mesh Flags field should be placed to the reserved fields of the QoS Control field</t>
  </si>
  <si>
    <t>Move information from Mesh Flags field to the reserved octet of the QoS Control field,</t>
  </si>
  <si>
    <t xml:space="preserve">The text explaining the Mesh Flags field does not describe all of its functionalities. The operations of power save related fields should be summarized in the induction. </t>
  </si>
  <si>
    <t>Path selection protocol identifier value, path selection metric identifier value, congestion control mode idenfier value, synchronization protocol identifier value, and authentication protocol identifier values should be defined in consistent way. In D3.0, some identifier does not contain null protocol, and some identifier use zero for null protocols.</t>
  </si>
  <si>
    <t>Assigned the number to be consistent among these identifiers.</t>
  </si>
  <si>
    <t>Nymber of Neighbors field should contain "peer mesh STA" rather than "neighbor mesh STA".</t>
  </si>
  <si>
    <t>Replace 
"... is set to the number of neighbor mesh STAs or..." 
with 
"... is set to the number of peer mesh STAs or ..."</t>
  </si>
  <si>
    <t>insert the following. "MBCA  Mesh Beacon Collision Avoidance"</t>
  </si>
  <si>
    <t>RSPI should be listed here.</t>
  </si>
  <si>
    <t>insert the following. "RSPI  Receiver Service Period Initiation"</t>
  </si>
  <si>
    <t>SP-ID is not used any other places in the draft spec.</t>
  </si>
  <si>
    <t>remove the acronym of SP-ID.</t>
  </si>
  <si>
    <t>The sentence reads: "Mesh Stations (mesh STAs) are QoS STAs that support mesh services,..." Is it true? Note that mesh STA only support subset of the QoS functionalities, and the draft spec has many description like "QoS STAs and/or mesh STAs". The entity mapping needs to be consistent.</t>
  </si>
  <si>
    <t>"portal" must be an independent entity from mesh operation.</t>
  </si>
  <si>
    <t>replace "portal" with "mesh STA collocated with portal".</t>
  </si>
  <si>
    <t>Suggest to add the detailed rules for RAV setting here. Especially, how the RAV is foreshorten needs to be described clearly.</t>
  </si>
  <si>
    <t>It is not clear what "after the conclusion of TXOPs" means.</t>
  </si>
  <si>
    <t>The sentence reads: "The Congestion Control Element field contains one or more congestion control related inforamtion elements." Although this allows some flexibility for the future enhancements it is a bit confusing. It must be better to put congestion notification element in the congestion control notification frame. We can define a new action frames for the transmission of new information elements, in case we would like to enhance the congestion control protocols.</t>
  </si>
  <si>
    <t>Modify frame format to show multiple "HWMP Sequence Numbers"</t>
  </si>
  <si>
    <t>Why can there be more than one congestion control element in the frame?</t>
  </si>
  <si>
    <t xml:space="preserve">If more elements can be present, then each of them should be defined and specified. Undefined frames can be in the vendor specific category. </t>
  </si>
  <si>
    <t>According to p79, cluase e) the frame can also be send in group addressed frames</t>
  </si>
  <si>
    <t>Make consistent choice</t>
  </si>
  <si>
    <t xml:space="preserve">Align MSDU length in A-MSDU used by 802.11s with 802.11n or give reasons why A-MSDU aggregated MSDUs have different maximum lengths. </t>
  </si>
  <si>
    <t xml:space="preserve">In the A-MSDU the Mesh Control field is before the length field which  complicates the reception of the A-MSDU.  The place of the length field depends on the length of the Mesh Control field. </t>
  </si>
  <si>
    <t>Reorder the A-MSDU Subframe. Set the Length field is before the Mesh Control field.</t>
  </si>
  <si>
    <t>The referenced figure s3 indicates the structure of Mesh Control field, not how all Mesh Data Frames and multi-hop management frames include the Mesh Control field.</t>
  </si>
  <si>
    <t>Please change the text to following:" All Mesh Data Frames and multi-hop management frames include the Mesh Control field. The Mesh Control field is shown in Figure s3."</t>
  </si>
  <si>
    <t xml:space="preserve">Delete the sentence: "This information may be used to ensure that the link metric is symmetric for all mesh links if the path selection protocol so requires." or delete the mechanism for symmetric mesh link maintenance as alternative path selection mechanism. </t>
  </si>
  <si>
    <t xml:space="preserve">The QoS Info field contains AC specific U-APSD flags to indicate is the AC trigger and delivery enabled. In MBSS all ACs are trigger and delivery enabled and these fields should be set as reserved. 
The Max SP Length field should be reserved and peer service periods should transfer always all buffered frames, because the opportunity to initialise the next peer service may take long time, especially if both mesh STAs operate in power save mode. 
The Q-ACK field in the QoS info field should be reserved, because +CF-ACK frame exchange sequences may only be used in HCCA and MBSS does not support HCCA. </t>
  </si>
  <si>
    <t xml:space="preserve">Set bits 0 - 6 in QoS Info field as reserved. </t>
  </si>
  <si>
    <t>The More data Ack provides flexibility to peer service period handling. However the details of More Data Ack use in mesh are poorly described.</t>
  </si>
  <si>
    <t>Add possibility to apply more data bit in ack in peer service period termination to improve the power save and efficiency of the data transmissions.</t>
  </si>
  <si>
    <t xml:space="preserve">How SSID field is set in Probe.Request and Probe.Response frames transmitted by mesh STA? </t>
  </si>
  <si>
    <t>Please clarify or align the mesh ID and SSID to be the same field.</t>
  </si>
  <si>
    <t>186</t>
  </si>
  <si>
    <t>A.4.14</t>
  </si>
  <si>
    <t>A.4.15</t>
  </si>
  <si>
    <t>191</t>
  </si>
  <si>
    <t>V.4.5</t>
  </si>
  <si>
    <t>212</t>
  </si>
  <si>
    <t>"Awake Window" should be listed here.</t>
  </si>
  <si>
    <t>Power Save level field and RSPI field should be placed in the QoS Control field, since power save is more related to link control. Mesh Control field should be used for multihop related functions. QoS control field has a lot of reserved field.</t>
  </si>
  <si>
    <t>Relocate the power save level field and RSPI field to QoS Control field. Suggest to operate the following changes:
- Amend the table7-4 to include these PS related field, and add description under the 7.1.3.5.
- remove these PS related field from figure s4, and text describing these field in 7.1.3.5b.2.
- change the reference to these PS related field described in 11B.14 (mesh power management).</t>
  </si>
  <si>
    <t xml:space="preserve">The symmetric link metric is not described in the standard. The symmetric link metric maintenance requires other than the default HWMP path selection protocol and it should be described as an alternative path selection mechanism. The symmetric link metric creates unnecessary complexity and confuses readers. Symmetric link metric is a detail of an alternative path selection protocols. </t>
  </si>
  <si>
    <t>The MCCAOP Reservation does not have any expiration time after which the MCCAOP Reservation may be teardown unless the reservation is renewed. The expiration time is needed to eliminate zombi (=unused) reservations.
Especially the MCCAOP reservation timer is needed if MCCA is used to transmit group addressed frames.</t>
  </si>
  <si>
    <t>Add clarification how "zombi" MCCAOPs are handled.Zombi MCCAOPs exist, but no data transmission occurs during the reserved time.</t>
  </si>
  <si>
    <t xml:space="preserve">The PANN frame should provide information of the capabilities of the Portal. For instance, is Portal providing access to Internet, Internet access type (fixed or wireless) and assumed throughput of the link to  Internet. 
</t>
  </si>
  <si>
    <t>Please add information elememts to specifies characterizes the Internet connectivity of the Portal.</t>
  </si>
  <si>
    <t>The Table s1 does not contain the reference to 11B.4 and 11B.6. Include the references to these subclauses.</t>
  </si>
  <si>
    <t>All the subtype value for management type is soldout.</t>
  </si>
  <si>
    <t>Change 7.4b.2.2 to 7.4b.1.2</t>
  </si>
  <si>
    <t>Change 11B.5 to 7.4.12</t>
  </si>
  <si>
    <t>Duplicate information</t>
  </si>
  <si>
    <t>Delete duplicate rows FR26 through FR35</t>
  </si>
  <si>
    <t>Change Modify to Change</t>
  </si>
  <si>
    <t>MeshForwarding is truthvalue here, but Integer on page 198 line 11</t>
  </si>
  <si>
    <t>PortalAnnouncementProtocol is truthvalue, but the default value is zero.</t>
  </si>
  <si>
    <t>Truthvalue with (0..16), What does this mean?</t>
  </si>
  <si>
    <t>Delete (0..16)</t>
  </si>
  <si>
    <t>Name ends in MAX while the description is minimum interval. Which is it? A minimum or a maximum?</t>
  </si>
  <si>
    <t>perrMinInterva is missing an L</t>
  </si>
  <si>
    <t>Insert an l at the end of the term</t>
  </si>
  <si>
    <t>Use term, above</t>
  </si>
  <si>
    <t>Delete word, above</t>
  </si>
  <si>
    <t>Insert new page</t>
  </si>
  <si>
    <t>Readability</t>
  </si>
  <si>
    <t>Insert new line feed /carriage return before the sentence with "The length …"</t>
  </si>
  <si>
    <t>Figure s52 has a field called Peering Control, yet the text and Table s10 appear to call it Peering Protocol field.</t>
  </si>
  <si>
    <t xml:space="preserve">The use of when TRUE or true was decided in xxx, </t>
  </si>
  <si>
    <t>In tables s12, s13, and s14: Change TRUE to true</t>
  </si>
  <si>
    <t>10.3.67.1.2</t>
  </si>
  <si>
    <t>10.3.69.1.2</t>
  </si>
  <si>
    <t>93</t>
  </si>
  <si>
    <t>10.3.69.3.2</t>
  </si>
  <si>
    <t>94</t>
  </si>
  <si>
    <t>11B.3.2.1</t>
  </si>
  <si>
    <t>113</t>
  </si>
  <si>
    <t>11B.5.2.2.1</t>
  </si>
  <si>
    <t>11B.6</t>
  </si>
  <si>
    <t>135</t>
  </si>
  <si>
    <t>11B.7.2</t>
  </si>
  <si>
    <t>141</t>
  </si>
  <si>
    <t>11B.8.5.3.2</t>
  </si>
  <si>
    <t>144</t>
  </si>
  <si>
    <t>11B.9.2.2</t>
  </si>
  <si>
    <t>11B.9.4</t>
  </si>
  <si>
    <t>11B.11.5.5</t>
  </si>
  <si>
    <t>inser the following. "Awake Window: A period of time where the mesh STA are in awake state after the Beacon or Probe Response frame transmission."</t>
  </si>
  <si>
    <t>The numbering of definitions should be updated to be aligned with the base standard. Do not use 3.s&lt;x&gt;.</t>
  </si>
  <si>
    <t>as in comment.</t>
  </si>
  <si>
    <t>3.s3 mesh should be removed, since we define MBSS as a network operating the mesh protocols.</t>
  </si>
  <si>
    <t>The abbreviation "PSP" is not used any other part of the draft spec.</t>
  </si>
  <si>
    <t>remove "(PSP)".</t>
  </si>
  <si>
    <t>page 87, line 65 states that the confirm reports the result, however no results are present only the local link ID</t>
  </si>
  <si>
    <t>Add missing results that are to be reported</t>
  </si>
  <si>
    <t>Valid range is enumerated, while description and type indicate an integer.</t>
  </si>
  <si>
    <t>8.4 RSNA security association management</t>
  </si>
  <si>
    <t>8.8 Key derivation function</t>
  </si>
  <si>
    <t>9.1 MAC architecture</t>
  </si>
  <si>
    <t>9.6 Multirate support</t>
  </si>
  <si>
    <t>9.9 HCF</t>
  </si>
  <si>
    <t>9.9a MCF</t>
  </si>
  <si>
    <t>7.1.3.5b.4</t>
  </si>
  <si>
    <t>11B.11.3</t>
  </si>
  <si>
    <t>32    “A mesh STA may update its RAV upon receipt of a NAV setting frame that originates from either the owner or the responder of the reservation that is associated with the RAV. The rules for this are the same as for standard NAV resetting operation and are as described in Clause 9.9.2.1. The RAV is not adjusted upon receipt of any NAV setting frame by other stations than the reservation owner or responder.”</t>
  </si>
  <si>
    <t xml:space="preserve">How does a mesh STA request peering establishment with an existing mesh that is using a protocol other than the default protocol coordinate connection to the mesh?  Can such a mesh STA join this mesh?   If the standard does not provide a means for a mesh STA to link to such a mesh, what is the purpose of a mesh standard?   </t>
  </si>
  <si>
    <t>To be more useful, a different metric capturing queuing and access delays as well would be needed.</t>
  </si>
  <si>
    <t>A new key descriptor version type is unnecessary, since the MIC and key wrap algorithms are identical to key descriptor version type 3.</t>
  </si>
  <si>
    <t>Use key descriptor version type 3. Add authentication suite 5 and 6 to section iii on line 43.</t>
  </si>
  <si>
    <t>suggest to change the order of argument in 10.3.69.3.2. (and the order of table entry as well)</t>
  </si>
  <si>
    <t>It is not clear how the MS-ID is assigned.</t>
  </si>
  <si>
    <t>Clarify how the MS-ID is assigned, or replace MS-ID with other ID (and remove the MS-ID from clause 4).</t>
  </si>
  <si>
    <t>Congestion Control Mode ID, Synchronization Protocol ID, and Authentication Protocol ID shall be verified as well.</t>
  </si>
  <si>
    <t>replace Address 4 with Address 3.</t>
  </si>
  <si>
    <t>There is no description if the frame is frame will be send to upper layer through MAC-SAP.</t>
  </si>
  <si>
    <t>Add the following bullet to the end of this subclause.
"4) If the frame is not discarded by the above criteria, the mesh STA shall send the frame to an upper layer through MAC-SAP."</t>
  </si>
  <si>
    <t>The PANN sequence number should not be incremented by portal but by the mesh STA collocated with portal.</t>
  </si>
  <si>
    <t>The sentence "The mesh STA is configured as a portal" sounds strange since portal is an entity independent from mesh STA.</t>
  </si>
  <si>
    <t>replace "The mesh STA is configured as a portal" with "The mesh STA is collocated with portal".</t>
  </si>
  <si>
    <t>The Portal Announcement is not transmitted by portal but by the mesh STA collocated with portal.</t>
  </si>
  <si>
    <t>replace "from this portal" with "associated with this portal".</t>
  </si>
  <si>
    <t>The term "portal" in this clause and the subclauses under this clause sounds confusing. Sometimes, "portal" is meant to be a "mesh STA collocated with portal". The text needs to be refined to use the term "portal" in a consistent way.</t>
  </si>
  <si>
    <t>The clause title should not contain the mentioning of (optional)</t>
  </si>
  <si>
    <t>Remove the "(optional)"</t>
  </si>
  <si>
    <t>Typo:
The sentence "... all of its neighboring peer mesh STAs support the New Regulatory Class, Supported MBSS Regulatory Classes, and Supported MBSS Regulatory Classes and Channels" looks broken.</t>
  </si>
  <si>
    <t>Requirement to delete GTKSA when a new GTKSA is created does not allow for group key rotation.</t>
  </si>
  <si>
    <t>“Here, 'independent' means that ...” doesn't have a preceeding usage of 'independent' to which it is being referenced.  There's no here here ...</t>
  </si>
  <si>
    <t>The sentence says that the MCCAOP owner may attempt to transmit additional MSDUs if any are ready to be transmitted by accessing the channel again during the MCCAOP to obtain a subsequent TXOP.
Does MCCAOP owner needs to perform random backoff for the subsequent frame transmission? If so, owner only has very limited priority right to access to the medium.</t>
  </si>
  <si>
    <t>The sentence includes mesh AP or a portal as a part of entity included in the MBSS. This sentence needs to be clarified.</t>
  </si>
  <si>
    <t>Mesh AP must be a "mesh STA collocated with AP" and mesh portal must be a "mesh STA collocated with portal".
Additionally, figure s59 also includes the term "mesh AP" and "mesh Portal". This figure needs to be updated as well.</t>
  </si>
  <si>
    <t>11B.13.5.2</t>
  </si>
  <si>
    <t>11B.13.5.2</t>
  </si>
  <si>
    <t>MAC</t>
  </si>
  <si>
    <t>11B.14</t>
  </si>
  <si>
    <t>11B.14 Power save in a mesh BSS</t>
  </si>
  <si>
    <t>11B.14 Power save in a mesh BSS</t>
  </si>
  <si>
    <t>11B.14 Power save in a mesh BSS</t>
  </si>
  <si>
    <t>M-PM</t>
  </si>
  <si>
    <t>11B.14.1</t>
  </si>
  <si>
    <t>11B.14 Power save in a mesh BSS</t>
  </si>
  <si>
    <t>MAC</t>
  </si>
  <si>
    <t>11B.13.5.2</t>
  </si>
  <si>
    <t>11B.14.2</t>
  </si>
  <si>
    <t>11B.14.3.1</t>
  </si>
  <si>
    <t>11B.14.2</t>
  </si>
  <si>
    <t>11B.14.6</t>
  </si>
  <si>
    <t>11B.14.6</t>
  </si>
  <si>
    <t>11B.14 Power save in a mesh BSS</t>
  </si>
  <si>
    <t>11B.14.5</t>
  </si>
  <si>
    <t>11B.14.7</t>
  </si>
  <si>
    <t>11B.14.7</t>
  </si>
  <si>
    <t>11B.14.8</t>
  </si>
  <si>
    <t>11B.14.8.1</t>
  </si>
  <si>
    <t>11B.14 Power save in a mesh BSS</t>
  </si>
  <si>
    <t>11B.14.8.2</t>
  </si>
  <si>
    <t>11B.14.8.2</t>
  </si>
  <si>
    <t>11B.14 Power save in a mesh BSS</t>
  </si>
  <si>
    <t>11B.14.8.3</t>
  </si>
  <si>
    <t>11B.14.8.3</t>
  </si>
  <si>
    <t>Adrian Stephens</t>
  </si>
  <si>
    <t>11B.14.8.4</t>
  </si>
  <si>
    <t>11B.14.8.3</t>
  </si>
  <si>
    <t>11B.14.8.2</t>
  </si>
  <si>
    <t>Kazuyuki Sakoda</t>
  </si>
  <si>
    <t>11B.14.9.1</t>
  </si>
  <si>
    <t>11B.14.9</t>
  </si>
  <si>
    <t>11B.14.9.1</t>
  </si>
  <si>
    <t>11B.14.9.2</t>
  </si>
  <si>
    <t>11B.14.9.3</t>
  </si>
  <si>
    <t>11B.14.9.3</t>
  </si>
  <si>
    <t>A.4.4.2</t>
  </si>
  <si>
    <t>A.4 PICS proforma</t>
  </si>
  <si>
    <t>G-PICS</t>
  </si>
  <si>
    <t>G-PICS</t>
  </si>
  <si>
    <t>David Cypher</t>
  </si>
  <si>
    <t>General</t>
  </si>
  <si>
    <t>A.4.4.2</t>
  </si>
  <si>
    <t>G-PICS</t>
  </si>
  <si>
    <t>Tomoko Adachi</t>
  </si>
  <si>
    <t>A.4.4.2</t>
  </si>
  <si>
    <t>Michael Bahr</t>
  </si>
  <si>
    <t>R-PICS</t>
  </si>
  <si>
    <t>Open</t>
  </si>
  <si>
    <t>G-PICS</t>
  </si>
  <si>
    <t>A.4 PICS proforma</t>
  </si>
  <si>
    <t>A.4.4.3</t>
  </si>
  <si>
    <t>A.4.14</t>
  </si>
  <si>
    <t>G-PICS</t>
  </si>
  <si>
    <t>A.</t>
  </si>
  <si>
    <t>A.4 PICS proforma</t>
  </si>
  <si>
    <t>G-PICS</t>
  </si>
  <si>
    <t>A.4.15</t>
  </si>
  <si>
    <t>G-PICS</t>
  </si>
  <si>
    <t>A.4.22.1</t>
  </si>
  <si>
    <t>G-PICS</t>
  </si>
  <si>
    <t>A.4.22.1</t>
  </si>
  <si>
    <t>A.4.22.2</t>
  </si>
  <si>
    <t>R-PICS</t>
  </si>
  <si>
    <t>A.4.22.2</t>
  </si>
  <si>
    <t>D. ASN.1 encoding of the MAC and PHY MIB</t>
  </si>
  <si>
    <t>M-MIB</t>
  </si>
  <si>
    <t>Open</t>
  </si>
  <si>
    <t>D</t>
  </si>
  <si>
    <t>D. ASN.1 encoding of the MAC and PHY MIB</t>
  </si>
  <si>
    <t>G-Editor</t>
  </si>
  <si>
    <t>R-MIB</t>
  </si>
  <si>
    <t>Open</t>
  </si>
  <si>
    <t>Open</t>
  </si>
  <si>
    <t>R-MIB</t>
  </si>
  <si>
    <t>H</t>
  </si>
  <si>
    <t>H. RSNA reference implementation and test vectirs</t>
  </si>
  <si>
    <t>Open</t>
  </si>
  <si>
    <t>G-Editor</t>
  </si>
  <si>
    <t>V.1</t>
  </si>
  <si>
    <t>M-General</t>
  </si>
  <si>
    <t>Open</t>
  </si>
  <si>
    <t>V.1</t>
  </si>
  <si>
    <t>V.1 Overview of Unified Channel Graphs</t>
  </si>
  <si>
    <t>G-Def</t>
  </si>
  <si>
    <t>Open</t>
  </si>
  <si>
    <t>Shusaku Shimada</t>
  </si>
  <si>
    <t>V.1</t>
  </si>
  <si>
    <t>V.1 Overview of Unified Channel Graphs</t>
  </si>
  <si>
    <t>G-General</t>
  </si>
  <si>
    <t>Open</t>
  </si>
  <si>
    <t>V.2.2</t>
  </si>
  <si>
    <t>V.2 Operational considerations for interworking</t>
  </si>
  <si>
    <t>R-Proxy</t>
  </si>
  <si>
    <t>V.2.2</t>
  </si>
  <si>
    <t>V.2 Operational considerations for interworking</t>
  </si>
  <si>
    <t>G-Editor</t>
  </si>
  <si>
    <t>V.3</t>
  </si>
  <si>
    <t>V.3 Design rationale of MBCA</t>
  </si>
  <si>
    <t>M-BS</t>
  </si>
  <si>
    <t>Open</t>
  </si>
  <si>
    <t>V.3</t>
  </si>
  <si>
    <t>V.3 Design rationale of MBCA</t>
  </si>
  <si>
    <t>M-BS</t>
  </si>
  <si>
    <t>V.3.1</t>
  </si>
  <si>
    <t>V.3.2</t>
  </si>
  <si>
    <t>V.3 Design rationale of MBCA</t>
  </si>
  <si>
    <t>V.4.2</t>
  </si>
  <si>
    <t>V.4 Power Save parameters selection</t>
  </si>
  <si>
    <t>M-PM</t>
  </si>
  <si>
    <t>Open</t>
  </si>
  <si>
    <t>V.4.2</t>
  </si>
  <si>
    <t>V.4 Power Save parameters selection</t>
  </si>
  <si>
    <t>M-PM</t>
  </si>
  <si>
    <t>Open</t>
  </si>
  <si>
    <t>V.4.2</t>
  </si>
  <si>
    <t>V.4 Power Save parameters selection</t>
  </si>
  <si>
    <t>V.4.4</t>
  </si>
  <si>
    <t>V.4.5</t>
  </si>
  <si>
    <t>V.4 Power Save parameters selection</t>
  </si>
  <si>
    <t>V.4.5</t>
  </si>
  <si>
    <t>V.6.2</t>
  </si>
  <si>
    <t>V.6 Generation of proactive PREPs in proactive PREQ mechanism of HWMP</t>
  </si>
  <si>
    <t>G-Editor</t>
  </si>
  <si>
    <t>Open</t>
  </si>
  <si>
    <t>11B.11.5.2</t>
  </si>
  <si>
    <t>11B.11 Hybrid Wireless Mesh Protocol</t>
  </si>
  <si>
    <t>Michael Bahr</t>
  </si>
  <si>
    <t>General</t>
  </si>
  <si>
    <t>3</t>
  </si>
  <si>
    <t>3. Definitions</t>
  </si>
  <si>
    <t>11B.2.6.1</t>
  </si>
  <si>
    <t>Security</t>
  </si>
  <si>
    <t>11B</t>
  </si>
  <si>
    <t>11B. MLME Mesh Procedures</t>
  </si>
  <si>
    <t>Security</t>
  </si>
  <si>
    <t>Open</t>
  </si>
  <si>
    <t>11B.4 Mesh peering Instance Controller</t>
  </si>
  <si>
    <t>11B.8.5.1</t>
  </si>
  <si>
    <t>G-Def</t>
  </si>
  <si>
    <t>11B.9.2</t>
  </si>
  <si>
    <t>R-General</t>
  </si>
  <si>
    <t>11B.9.5</t>
  </si>
  <si>
    <t>R-Proxy</t>
  </si>
  <si>
    <t>11B.11 Hybrid Wireless Mesh Protocol</t>
  </si>
  <si>
    <t>11B.11.5.1</t>
  </si>
  <si>
    <t>11B.11.5</t>
  </si>
  <si>
    <t>11B.11.6.2</t>
  </si>
  <si>
    <t>11B.11.8.2</t>
  </si>
  <si>
    <t>11B.11.8</t>
  </si>
  <si>
    <t>11B.11.9</t>
  </si>
  <si>
    <t>11B.13</t>
  </si>
  <si>
    <t>11B.14.8</t>
  </si>
  <si>
    <t>General</t>
  </si>
  <si>
    <t>7.3.2.86</t>
  </si>
  <si>
    <t>7.3 Management frame body components</t>
  </si>
  <si>
    <t>G-General</t>
  </si>
  <si>
    <t>Open</t>
  </si>
  <si>
    <t>7.3.2.86.5</t>
  </si>
  <si>
    <t>S-General</t>
  </si>
  <si>
    <t>7.3 Management frame body components</t>
  </si>
  <si>
    <t>R-HWMP</t>
  </si>
  <si>
    <t>7.3 Management frame body components</t>
  </si>
  <si>
    <t>R-PU</t>
  </si>
  <si>
    <t>7.4 Action frame format details</t>
  </si>
  <si>
    <t>Open</t>
  </si>
  <si>
    <t>R-HWMP</t>
  </si>
  <si>
    <t>7.4.16.2</t>
  </si>
  <si>
    <t>M-MCCA</t>
  </si>
  <si>
    <t>7.4b.1</t>
  </si>
  <si>
    <t>7.4b Multihop Action</t>
  </si>
  <si>
    <t>9.9a</t>
  </si>
  <si>
    <t>9.9a MCF</t>
  </si>
  <si>
    <t>10.3</t>
  </si>
  <si>
    <t>10.3 MLME SAP interface</t>
  </si>
  <si>
    <t>R-General</t>
  </si>
  <si>
    <t>Michael Bahr</t>
  </si>
  <si>
    <t>G-General</t>
  </si>
  <si>
    <t>Jarkko Kneckt</t>
  </si>
  <si>
    <t>11.9.7.2a</t>
  </si>
  <si>
    <t>M-MCCA</t>
  </si>
  <si>
    <t>11B.1</t>
  </si>
  <si>
    <t>11B.1 Mesh discovery</t>
  </si>
  <si>
    <t>G-Discovery</t>
  </si>
  <si>
    <t>Dan Harkins</t>
  </si>
  <si>
    <t>Wayne Fisher</t>
  </si>
  <si>
    <t>Introduction</t>
  </si>
  <si>
    <t>Open</t>
  </si>
  <si>
    <t>General</t>
  </si>
  <si>
    <t>Allan Thomson</t>
  </si>
  <si>
    <t>Jon Rosdahl</t>
  </si>
  <si>
    <t>General</t>
  </si>
  <si>
    <t>Participants</t>
  </si>
  <si>
    <t>Participants</t>
  </si>
  <si>
    <t>G-Editor</t>
  </si>
  <si>
    <t>Jon Rosdahl</t>
  </si>
  <si>
    <t>General</t>
  </si>
  <si>
    <t>Wayne Fisher</t>
  </si>
  <si>
    <t>General</t>
  </si>
  <si>
    <t>Introduction</t>
  </si>
  <si>
    <t>G-Editor</t>
  </si>
  <si>
    <t>Adrian Stephens</t>
  </si>
  <si>
    <t>G-Architecture</t>
  </si>
  <si>
    <t>Security</t>
  </si>
  <si>
    <t>Nancy Cam-Winget</t>
  </si>
  <si>
    <t>S-General</t>
  </si>
  <si>
    <t>Jouni Malinen</t>
  </si>
  <si>
    <t>General</t>
  </si>
  <si>
    <t>R-Proxy</t>
  </si>
  <si>
    <t>Matthew Fischer</t>
  </si>
  <si>
    <t>G-General</t>
  </si>
  <si>
    <t>Security</t>
  </si>
  <si>
    <t>11B.5.2</t>
  </si>
  <si>
    <t>Andrew Myles</t>
  </si>
  <si>
    <t>11B.9.2.3.1</t>
  </si>
  <si>
    <t>11B.9 Interworking</t>
  </si>
  <si>
    <t>11B.9.2.3.2</t>
  </si>
  <si>
    <t>Mathilde Benveniste</t>
  </si>
  <si>
    <t>MAC</t>
  </si>
  <si>
    <t>General</t>
  </si>
  <si>
    <t>M-General</t>
  </si>
  <si>
    <t>Open</t>
  </si>
  <si>
    <t>M-General</t>
  </si>
  <si>
    <t xml:space="preserve">Use SIV-- RFC 5297-- instead of AES Key Wrap. </t>
  </si>
  <si>
    <t>the great thing about SIV (over AES Key Wrap) is that it can take AAD. There is no need to define a Mesh GTK Delivery KDE to have MAC addresses bound to the key, just add them as AAD!</t>
  </si>
  <si>
    <t>Add another Action Field Value in table s11 in 7.4.12 for the mesh group key handshake and convey the appropriate key data in it. Also, this would align nicely with the recommendations in 11-09/0283r0 in suggesting SIV to protect the entire frame. The MAC addresses can be AAD to SIV instead of trying to craft them into a KDE that gets wrapped.</t>
  </si>
  <si>
    <t>get rid of the MTKName.</t>
  </si>
  <si>
    <t>The TKSA is established by the Abbreviated Handshake from an existing PM&lt;. "a key management protocol other than Abbreviated  Handshake" does not exist.</t>
  </si>
  <si>
    <t>get rid of the remnant of MSA</t>
  </si>
  <si>
    <t>There is no other "Key Management protocol that established the mesh TKSA separately."  If there's a TKSA then it's from an Abbreviated Handshake state amchine.</t>
  </si>
  <si>
    <t>if the Abbreviated Handshake is correctly implemented then there should be no need to "identify" an FSM by more than what is used for a MPM FSM.</t>
  </si>
  <si>
    <t>just use one authentication algorithm to say "SAE" and then define a new field that is not an information element in section 7.3.1 for "finite cyclic group" and place it appropriately in table 7-16.</t>
  </si>
  <si>
    <t>there is much duplicated process between the elliptic curve definition and the prime modulus definition.</t>
  </si>
  <si>
    <t>define special operator symbols for elliptic curves and prime modulus groups and then have 1 unified definition of SAE.using the special operators.</t>
  </si>
  <si>
    <t>11B.3 has forward references to 11B.4 and 11B.5</t>
  </si>
  <si>
    <t>move 11B.4 and 11B.5 before 11B.3</t>
  </si>
  <si>
    <t>It's very difficult to understand what is being placed where. Perhaps there's a problem in the specification or perhaps it's a problem in terminology (using similar sounding things to mean different things). Whatever it is, it's confusing. Please clarify.</t>
  </si>
  <si>
    <t>It may be worth to include reason code field in PERR element. There exists possiblities that mesh STA after receiving data frame may find next hop unreachable, or mesh STA does not have forwarding information, dot11MeshForwarding is off, etc. This can be utlized by an implementation to take better decision after receiving PERR frame.</t>
  </si>
  <si>
    <t>A proposal can be submitted which will modify PERR element to include reason code of one octet and include processing of this during PERR creation and propagation.</t>
  </si>
  <si>
    <t xml:space="preserve">dot11MeshMaxRetries is read-only. </t>
  </si>
  <si>
    <t>Either make dot11MeshMaxRetries read-write or replace this with a constant and remove MIB entry.</t>
  </si>
  <si>
    <t>dot11MeshRetryTimeout is read only</t>
  </si>
  <si>
    <t>Either make dot11MeshRetryTimeout read-write or replace this with a constant and remove MIB entry.</t>
  </si>
  <si>
    <t>dot11MeshConfirmTimeout is read-only.</t>
  </si>
  <si>
    <t>Either make dot11MeshConfirmTimeout read-write or replace this with a constant and remove MIB entry.</t>
  </si>
  <si>
    <t>Remove dot11MeshDTIMPeriod as a MIB variable.</t>
  </si>
  <si>
    <t>The value of this depends on individual mesh beacon length, which may vary a lot. There seems no need for a MIB variable like this.</t>
  </si>
  <si>
    <t>Remove MIB variable and use beacon timing element for this purpose.</t>
  </si>
  <si>
    <t>The sentence "Mesh STAs may degrade the link metric value" should not be true for non-PS Mesh STAs.</t>
  </si>
  <si>
    <t>Modify sentence "Mesh STAs may degrade the link metric value " with "Mesh STAs in power save mode may degrade the link metric value."</t>
  </si>
  <si>
    <t>Mesh STA shall honour Quiet element that may be needed by other STAs. Current draft should extend the definition of Quiet element 7.3.2.23 and its usage in 11.9.2.</t>
  </si>
  <si>
    <t>Proposal "11-09-0508-00-000s" may be used to addresses this.</t>
  </si>
  <si>
    <t>The mechanism to support measurement request and response are currently defined only for BSS and IBSS. These mechanism should be extended for MBSS as well.</t>
  </si>
  <si>
    <t>Sequence number of mesh null frame, the one with mesh control field, is not defined here.</t>
  </si>
  <si>
    <t>Modify sentence "Sequence numbers for QoS (+)Null frames may be set to any value" as "Sequence numbers for QoS (+)Null or mesh null frames  may be set to any value."</t>
  </si>
  <si>
    <t xml:space="preserve">In this shouldn't it be beacon transmission time rather than beacon reception, also this element gives information about non-mesh STAs as well? </t>
  </si>
  <si>
    <t>Modify sentence "The mesh STA that receives Beacon Timing element can obtain the beacon reception timing of its neighbor mesh STAs." as "The mesh STA that receives Beacon Timing element can obtain the beacon transmission timing of its neighbor STAs."</t>
  </si>
  <si>
    <t>"… mesh STAs to identify if and how it…"</t>
  </si>
  <si>
    <t>Replace "… mesh STAs to identify if and how it…" with "… mesh STAs to identify it and how it…"</t>
  </si>
  <si>
    <t xml:space="preserve">Y </t>
  </si>
  <si>
    <t>11B.2.3.2.6</t>
  </si>
  <si>
    <t>11B.2.5.1.2</t>
  </si>
  <si>
    <t>11B.3.1</t>
  </si>
  <si>
    <t xml:space="preserve">Why is a new TSF timer requirement needed for a mesh TSF? </t>
  </si>
  <si>
    <t>Refer to the base specification for the relevant requirements. The format and accuracy requirements for the a mesh TSF should be the same as for a STA in a infrastructure BSS.</t>
  </si>
  <si>
    <t>Christopher Young</t>
  </si>
  <si>
    <t>54 (Fig. s1)</t>
  </si>
  <si>
    <t xml:space="preserve">"A station that implements the mesh facility…." "mesh facility" is not defined. Please define it before use. </t>
  </si>
  <si>
    <t>"- The lifetime of the forwarding information of the destination and the source is set to its initial value.
- The lifetime of the precursor list entries for the precursors of the paths to the destination and the source are set to the maximum of the initial lifetime for this destination/source and the current value."</t>
  </si>
  <si>
    <t>The lifetime of a precursor cannot be larger than the lifetime the forwarding information it belongs to.</t>
  </si>
  <si>
    <t xml:space="preserve">At beginning of line 41, insert sentence "The lifetime of a precursor cannot be larger than the lifetime of the forwarding information to the destination." </t>
  </si>
  <si>
    <t>Term "mesh portal" is not defined</t>
  </si>
  <si>
    <t>Define mesh portal: "mesh portal: A mesh station (STA) that is collocated with one or more portal(s)."</t>
  </si>
  <si>
    <t>Christopher Hansen</t>
  </si>
  <si>
    <t xml:space="preserve">"Delete definition 3.170 wireless distribution system (WDS)", "WDS" is a term that has been in use by 802.11 for a long time.  It should not be removed. </t>
  </si>
  <si>
    <t>Do not delete definition of WDS.</t>
  </si>
  <si>
    <t>The changes in this clause are changing legacy, normative behavior….is it also breaking compatibility?  Specifically as the Addr 1 is now changed from DA ro RA?  Also, what happens to the existing broadcast mgmt frames now that addressing is modified especially in an MBSS- are they forbidden? Or do they apply to all meshes in the neighborhood?</t>
  </si>
  <si>
    <t>There is no additional security benefit for adopting yet another key derivation function.  NIST has also stated that they will not recommend this mode.</t>
  </si>
  <si>
    <t>Please clarify.</t>
  </si>
  <si>
    <t>"The Awake Window field is 2 octets in length and contain the Awake Window length in TUs." Why not to use ms or us as units (or tens or hundreds of).</t>
  </si>
  <si>
    <t>"Generation of rand and mask should be normative."</t>
  </si>
  <si>
    <t>The use of a new elliptic curve algorithm, while novel, must be well understood of its security properties and validated by either a security proof or accrued acceptable review by the security community.  I do not believe either one have been provided for the proposed SAE mechanism.  However, there are protocols that are similar to the one provided by 11s that has been accepted by the security community....so, why create a new one?</t>
  </si>
  <si>
    <t>Either provide a proof that this new algorithm is secure or replace this mechanism by one that is.</t>
  </si>
  <si>
    <t>It is unclear whether the defined elliptic curve algorithm is proprietary and unencumbered by IPR.  Though from 11B.2 it appears similar enough to other protocols that are IPR encumbered.</t>
  </si>
  <si>
    <t>Clarification of the proprietary nature and IPR encumberances must be addressed.</t>
  </si>
  <si>
    <t>Should PMK be MPMK?</t>
  </si>
  <si>
    <t>Does a peer really send both a Commit and Confirm message?  Perhaps a protocol flow for this would help as well, as the "Committed" and "Confirmed" states do not seem to indicate the perspectives from the initiator and responder….or is it that both mesh STA's must initiate a "Commit and Confirm" message and if so, then how do they synchronize the SAE? How are the protocol instances synchronized between a transmitter and receiver?</t>
  </si>
  <si>
    <t>Clause numbering needs to be updated and consistant.</t>
  </si>
  <si>
    <t>Define a mesh STA as including QoS STA functionality (perhaps in the Definitions section). That way it would only be necessary to mention QoS STA in all QoS related text.</t>
  </si>
  <si>
    <t>Mark Kobayashi</t>
  </si>
  <si>
    <t>The description "Not all neighbor mes STAs are peer mesh STAs" is vague</t>
  </si>
  <si>
    <t>Write a clear statement describing the differences between a neighbor mesh STA and a PEER mesh STA.</t>
  </si>
  <si>
    <t>Since power mode is the power save level of a mesh STA, it seem appropriate to rename this mesh power mode</t>
  </si>
  <si>
    <t>Rename power mode to mesh power mode</t>
  </si>
  <si>
    <t>Power save level descrbes the condition of a mesh STA, this should be renamed to mesh power save level to be consistent.</t>
  </si>
  <si>
    <t>This is an architectural clause and the text in these lines starts by describing QoS limitations without providing a description of the QoS functionality provided.  I'm left not knowing what QoS functionality is provided by the mesh architecture.</t>
  </si>
  <si>
    <t>The text uses a term which is not defined, "mesh network".  Define the term or substitute an alternative term (e.g., MBSS).</t>
  </si>
  <si>
    <t>Per comment.</t>
  </si>
  <si>
    <t>In figure s1, there are Mesh STAs (e.g., Mesh STA8) which have dotted lines to more than 1 other mesh STA.  This implies that a Mesh STA can be associated to more than one mesh STA, however, this is not described in the text of clause 5 (at least that I could find).  Since this is very different from how STAs behave in an BSS/IBSS, it should be described.</t>
  </si>
  <si>
    <t>the abbreviated handshake is a nice optimization of the 4-Way handshake and presumed to follow SAE but after or prior to association?  Also, new 802.11 formats have been created along with new states that affect how and data traffic may flow, though no discussion is provided to this state (e.g. port control in 802.1X speak).  The presumption is that Figure s56 provides such a state machine, but it is not readily obvious when data can begin flowing?</t>
  </si>
  <si>
    <t>George Bumiller</t>
  </si>
  <si>
    <t xml:space="preserve">7.3.2.25.2 </t>
  </si>
  <si>
    <t xml:space="preserve">29 </t>
  </si>
  <si>
    <t>remove "and" in "and FT Authentication"</t>
  </si>
  <si>
    <t>as stated</t>
  </si>
  <si>
    <t>Replace the paragraph with the following: "Upon receipt of a Con event, the Sync counter shall be check. If the value is greater than five (5) the protocol instance shall send a Del event to the parent process and shall transition to Nothing state. If the value of Sync is not greater than five (5) the Confirm portion of the frame is checked according to 11B.2.3.1.5. If the verification fails, the received frame is silently discarded. If the verification succeeds, the send-confirm portion of the frame is checked. If the value of send-confirm is not greater than Rc, the received frame is silently discarded. Otherwise, the Rc variable is set to the send-confirm portion of the frame. If the Rc variable does not equal to 2^16 - 1, the Sync is incremented and a new Confirm message is constructed (with Sc set to 2^16 -1). The protocol instance shall remain in Accepted state."</t>
  </si>
  <si>
    <t>Change “with each function” to “about each function”.</t>
  </si>
  <si>
    <t>Most of this clause is informative in nature, and could even be replaced with a pointer to a suitable reference.  However, the instantiation of function F must be done consistently in all implementations and should thus be a normative requirement.</t>
  </si>
  <si>
    <t>Change “Function F is instantiated by” to “Function F shall be instantiated by”</t>
  </si>
  <si>
    <t>The instantiation of function H must be done consistently in all implementations and should thus be a normative requirement.</t>
  </si>
  <si>
    <t>Change “Function H is instantiated” to “Function H shall be instantiated”</t>
  </si>
  <si>
    <t>Improper capitalization.</t>
  </si>
  <si>
    <t>Change “mesh STAs begin the protocol” to “Mesh STAs begin the protocol”</t>
  </si>
  <si>
    <t>There is no frame called an "SAE frame" in the specification. This is instead the 802.11 authentication frame conveying fields specific to SAE authentication. The terminology is inconsistent. Sometime it is called "SAE frame", sometimes "SAE 802.11 authentication frame", sometimes "802.11 authentication frame with..." and sometimest "SAE message".</t>
  </si>
  <si>
    <t>Much of 11B.2 is written descriptively, not normatively, so it is impossible to separete exactly what has to be implemented versus what is optional.</t>
  </si>
  <si>
    <t>There is no normative text describing how secure peering is established using SAE, the Peer Management protocol, and the Abbreviated Handshake. What events in one protocol trigger the next?</t>
  </si>
  <si>
    <t>The base standard uses the terminology "discarded" instead of "dropped"</t>
  </si>
  <si>
    <t xml:space="preserve">It's not clear from the current text that the rand used in 11B.2.3.1.2 is different from the rand used in 11B.2.3.1.3. It appears in fact that the two need to be distinct values maintained as secretes by each of the two mesh STAs. </t>
  </si>
  <si>
    <t>"… and upon receipt of an MLME primitive to initiate SAE to a peer". Clause 10 fails to define an MLME primitive for this purpose. I believe this omission is in fact correct, as it appears the protocol instance state machine for SAE needs to be in the SME, so this should documented as an internal SAE ooperation.</t>
  </si>
  <si>
    <t>11B.4</t>
  </si>
  <si>
    <t>121</t>
  </si>
  <si>
    <t>11B.3.3</t>
  </si>
  <si>
    <t>Reference to 8.8 to last column for row ANA 41</t>
  </si>
  <si>
    <t>In the comment</t>
  </si>
  <si>
    <t>Choose one name to refer to the frames for SAE. Use the same terminology consistently throughout the document</t>
  </si>
  <si>
    <t>Revise the text to use "shall" and "shall not"</t>
  </si>
  <si>
    <t>Add a subclause of 11B to explain relationships and interactions among SAE, PLM, and Abbreviated Handshake.</t>
  </si>
  <si>
    <t>Use some terminology to help distinguish the two, e.g. rand[A] and rand[B]</t>
  </si>
  <si>
    <t>Delete the second half of the sentence from "… and upon" to "a peer.". And insert text to clarify how to initiate SAE as an internal SME process.</t>
  </si>
  <si>
    <t xml:space="preserve">The ordering of subclauses makes it difficult to read and understand the protocol specification. Many times, I was puzzled by the frame format and contents in the SAE messages as the encoding of the frames is explained too late. </t>
  </si>
  <si>
    <t xml:space="preserve">As far as I can tell, this is the first time the term "peer identity" is used. I think it means "the MAC address of the peer", but don't really know </t>
  </si>
  <si>
    <t>Extra period</t>
  </si>
  <si>
    <t>Replace “Reservation. by” with “Reservation by”.</t>
  </si>
  <si>
    <t>Missing word</t>
  </si>
  <si>
    <t>Replace “the MCCAOP verifies” with “the MCCAOP responder verifies”, same on line 31.</t>
  </si>
  <si>
    <t>Suggested wording</t>
  </si>
  <si>
    <t>Replace “latters” with “latter's”.</t>
  </si>
  <si>
    <t>Missing capitalization</t>
  </si>
  <si>
    <t>Replace “range. mesh” with “range. Mesh”.</t>
  </si>
  <si>
    <t>Replace “mode. mesh” with “mode. Mesh”.</t>
  </si>
  <si>
    <t>Replace “indicates the number of protocol instances are in” with “indicates the number of protocol instances in”.</t>
  </si>
  <si>
    <t>Replace “When set the t1” with “When set, the t1”.</t>
  </si>
  <si>
    <t>Mismatch in SAE state machine state names: text uses capitalized form, Figure s55 does not (e.g., “Nothing” vs. “nothing”).</t>
  </si>
  <si>
    <t>Use consistent spelling of the state names between text and Figure s55.</t>
  </si>
  <si>
    <t>The description here on which variables are zeroed upon receipt of an Init event does not match with Figure s55. The text zeros sync and Sc while the figure zeros sync and rc.</t>
  </si>
  <si>
    <t>Replace “dotMeshHoldingTimeout” with “dot11MeshHoldingTimeout”.</t>
  </si>
  <si>
    <t>The timer model used here has not been document. When fire(X) occurs, will the time be reset automatlically or will it remain cleared until it is again set?.</t>
  </si>
  <si>
    <t>Bullets style does not match the style guide (long dashes)</t>
  </si>
  <si>
    <t>Since the supported algorithm field is not integrity protected, merely comparing the content in the algorithm field to make a (security) protocol decision is not reliable. The attacker can change the value of this field to any desired value. Similarly, the status code can be modified in arbitrary ways. Since it is not feasible at this stage of the protocol to protect any of the fields, erroneous messages must be discarded to achieve correctness. I know this is not the designers intent, but I don't see any way to work around forgeries at this stage of the protocol</t>
  </si>
  <si>
    <t xml:space="preserve">Is there a reason that the threshold value for Sync is defined as the magic value 5? The rationale for this value is not clear from the specification. </t>
  </si>
  <si>
    <t>Add text in paragraphs at line 7 and line 15 to specify that AKCK (as in 8.9.1) is used to compute the MIC and AKEK (as in 8.9.1) is used to encrypt the GTK key material. And also, to make it consistent (see Abbreviated Handshake in 11B.3.2.3), specify that "the deterministic authenticated encryption mode of AES-SIV, as defined in IETF RFC 5297, shall be used to wrap the mesh GTK data."</t>
  </si>
  <si>
    <t>The key derivation type is blank in Table 7-34</t>
  </si>
  <si>
    <t>"TKName" should be "MTKName"</t>
  </si>
  <si>
    <t>"KDF-384(MPMK,…" should read "KDF-384(PMK, …"</t>
  </si>
  <si>
    <t>When receiving the confirm message in the accepted state, the content of the Confirm portion of the frame should be verified first, before further processing other fields, e.g., send-confirm counter. Failing to do so allow the attacker to arbitrarily change the confirm message or forge the confirm message to trick the mesh STA to take incorrect actions to its state machine and further incorrectly delete the established PMK. Furthermore, it would be preferrable that the two peers both maintain their Rc value as 2^16-1, when they both reach the Accepted state. This could further reduce the chance being tricked to delete the established valid PMK. So, the state machine should update the Rc when Con event occur in Accepted state and the Confirm is valid.</t>
  </si>
  <si>
    <t>The order of the clauses for SAE, Link Security, Controller, and MPM seems un-natural. The Abbreviated Handshake specification refers to MPM, which occurs later in the draft. A better of order would be the following: 1) move SAE earlier in the document; 2) create a sub-clause for mesh peering; 3) under this clause, first give overview text of all related protocols (SAE, controller, MPM, AbbrHS, group key handshake), then 2nd subclause: controller, 3rd: MPM, 4th: Abbreviated Handshake, 5th: Group key handshake protocol.</t>
  </si>
  <si>
    <t>The KEK is not used for wrapping the GTK as the text specifies, and that the KCK is used to MIC the EAPOL-Key frame for mesh group key handshake protocol</t>
  </si>
  <si>
    <t>If necessary, a 20/40 MHz MBSS may be changed to a 20 MHz MBSS and a 20 MHz MBSS may be changed to a 20/40 MHz MBSS.
What does "If necessary mean"?  is there some preference as to whether a STA changes form 20 to 20/40 or vice versa?  From the point fo view of standardization, what value does this clause have?</t>
  </si>
  <si>
    <t>Clarify using normative language.</t>
  </si>
  <si>
    <t>3.s24</t>
  </si>
  <si>
    <t>3.s.25</t>
  </si>
  <si>
    <t>Replace “Beacons and Probe Response frames” with “Beacon and Probe Response frames” (same on line 59).</t>
  </si>
  <si>
    <t>Table s42 defines a 4-octet unsigned integer that has a range of 0..2^32. However, 4-octet unsigned integer cannot present such a range (the maximum value is (2^32)-1).</t>
  </si>
  <si>
    <t>We know that it is always feasible for the last message of any protocol instance to be lost (the "Two Armies" problem). Both PLM and the Abbreviated Handshake integrate link establishment tightly with link tear-down to recover gracefully from this situation. SAE lacks such a mechanism, so is subject to deadlock when this happens</t>
  </si>
  <si>
    <t>Tomoko Adachi</t>
  </si>
  <si>
    <t>11B.8.5.2</t>
  </si>
  <si>
    <t>11B.8.5.2.2</t>
  </si>
  <si>
    <t>159</t>
  </si>
  <si>
    <t>11B.11.7.2</t>
  </si>
  <si>
    <t>168</t>
  </si>
  <si>
    <t xml:space="preserve">"… MCCAOP responder. or responders It also avoids using …" If the "or responders" part is intended to express the possibility of multiple responders, then the position of the period is wrong and should be moved after "responders". If it is not the case, then "or responders" is redundant and should be removed. </t>
  </si>
  <si>
    <t xml:space="preserve">As in comment. </t>
  </si>
  <si>
    <t xml:space="preserve">The items c) and d) do not end with periods, on the other hand, all the other items end with periods. </t>
  </si>
  <si>
    <t xml:space="preserve">Add a period at the end of item c) and d), respectively. </t>
  </si>
  <si>
    <t xml:space="preserve">There are two conditions, the number of retries (item b) ) and the timeout (item d) ), for the transmitter to assume a successful teardown. Isn't this redundant? Either one can be deleted. Same thing can be said for the condition at the receiver. </t>
  </si>
  <si>
    <t>Insert a unique value identifier (i.e. "RFI-Waikoloa-1") in column X (Updated Resolution) for any row edited</t>
  </si>
  <si>
    <t>Blank</t>
  </si>
  <si>
    <t>Updated (to assist editor)</t>
  </si>
  <si>
    <t>74</t>
  </si>
  <si>
    <t>75</t>
  </si>
  <si>
    <t>73</t>
  </si>
  <si>
    <t>R-Portal</t>
  </si>
  <si>
    <t>R-MSN</t>
  </si>
  <si>
    <t>Mesh sequence number</t>
  </si>
  <si>
    <t>S-General</t>
  </si>
  <si>
    <t>S-IPR</t>
  </si>
  <si>
    <t>116</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</si>
  <si>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</si>
  <si>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</si>
  <si>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</si>
  <si>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</si>
  <si>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</si>
  <si>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</si>
  <si>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To read "The QoS functionality of a mesh STA is limited. Mesh STAs support non-AP STA operation under the HCF using TXOPs gained through the EDCA mechanism that is defined in 9.9.1. Since a Mesh BSS (MBSS) has no HC; HCCA, polled TXOP operation, admission control or TSPEC setup are not applicable for mesh STAs. Mesh STAs may utilize ACK Policies of No Acknowledgement, No Explicit Acknowledgment and Block Acknowledgment"</t>
  </si>
  <si>
    <t>N</t>
  </si>
  <si>
    <t>81</t>
  </si>
  <si>
    <t>Comment identifier.   This is a unique integer that identifies a comment whereever the need to cross-reference occurs.   There is no significance to the actual values or ordering of values in this field.</t>
  </si>
  <si>
    <t>82</t>
  </si>
  <si>
    <t>28</t>
  </si>
  <si>
    <t>The name of the commenter</t>
  </si>
  <si>
    <t>The clause number indicated by the commenter</t>
  </si>
  <si>
    <t>The page number indicated by the commenter</t>
  </si>
  <si>
    <t>If non-blank, the person identified by this column has agreed to bring a submission to TGs in resolution of the comment.</t>
  </si>
  <si>
    <t>1</t>
  </si>
  <si>
    <t>3</t>
  </si>
  <si>
    <t>6</t>
  </si>
  <si>
    <t>Description of Fields used on the Comments Tab</t>
  </si>
  <si>
    <t>Field</t>
  </si>
  <si>
    <t>Description</t>
  </si>
  <si>
    <t>Whether the comment forms part of the commenter's "No" vote</t>
  </si>
  <si>
    <t>174</t>
  </si>
  <si>
    <t>11B.1.2</t>
  </si>
  <si>
    <t>10</t>
  </si>
  <si>
    <t>45</t>
  </si>
  <si>
    <t>Do not use AutoSort when pasting multiple fields from one spreadsheet to another!!!!</t>
  </si>
  <si>
    <t>52</t>
  </si>
  <si>
    <t>Overall Summary</t>
  </si>
  <si>
    <t>151</t>
  </si>
  <si>
    <t>80</t>
  </si>
  <si>
    <t>15</t>
  </si>
  <si>
    <t>5</t>
  </si>
  <si>
    <t>"A mesh STA shall not use the same transmitter address (TA) as a
collocated AP (see informative note in Clause 8.4.1.1.1C)."
Isn't this just a well-disguised way of saying "A mesh STA shall not be an AP".</t>
  </si>
  <si>
    <t>"(CF12 or MP1)".   Because a mesh STA is a QoS STA,  MP1 implies CF12.   CF12 or MP1 is identical to CF12.  All of the insertions of "or MP1" are unnecessary.</t>
  </si>
  <si>
    <t>Turn into an informative note.</t>
  </si>
  <si>
    <t>Paul Lambert</t>
  </si>
  <si>
    <t>N</t>
  </si>
  <si>
    <t>"or mesh STA" - a mesh STA is a QoS STA,  so the addition is unncessary.</t>
  </si>
  <si>
    <t>Replace cited text with "it shall change neither the BSSBasicRateSet nor
the BSSBasicMCSSet parameters."</t>
  </si>
  <si>
    <t>"and that are in MCCA enabled mode." - this is informal,  how is it determined?</t>
  </si>
  <si>
    <t>Replace with something relating to MLME parameters, MIB variable or OTA signalling.</t>
  </si>
  <si>
    <t>"shall refrain from accessing the WM"
Don't be afraid to call an agricultural digging implement a spade.  Also,  it is not entirely clear what "accessing the WM" means - does it mean that it cannot also transmit response frames?</t>
  </si>
  <si>
    <t>Replace with "shall not initiate an MCCAOP".</t>
  </si>
  <si>
    <t>"that operate in MCCA enabled mode" - this is informal,  how is it determined?
Ditto,  line 5</t>
  </si>
  <si>
    <t>Split into two separate tables,  or add " (continued)" to the second caption.  (special/variable/insert  a table continuation character in the table caption).</t>
  </si>
  <si>
    <t>"dot11MeshEnabled attribute" - it's a variable, not an attribute.</t>
  </si>
  <si>
    <t>Scan all "dot11..." and remove any unnecessary decoration such as "attribute".</t>
  </si>
  <si>
    <t>The bulleted list style isn't acknowledged by the IEEE style guide.</t>
  </si>
  <si>
    <t>Replace bulleted lists here with dashed lists.  Do so globally through the document.  Where different levels of indentation are required,  consider turning into an ordered list,  for which different indentation levels are defined.</t>
  </si>
  <si>
    <t>Rhun dhe sbeling qeka</t>
  </si>
  <si>
    <t>Notes are informative.  As such,  they must not contain any of the normative verbs "may", "should" or "shall".</t>
  </si>
  <si>
    <t>explain why this is a list and why it's necessary to maintain a list of all precursors for a given path?</t>
  </si>
  <si>
    <t>please refer to figure s60 and not just "case A".</t>
  </si>
  <si>
    <t>S-E2E</t>
  </si>
  <si>
    <t>S-E2E</t>
  </si>
  <si>
    <t>E</t>
  </si>
  <si>
    <t>Open</t>
  </si>
  <si>
    <t>Need end-to-end security?</t>
  </si>
  <si>
    <t>describe the addressing of the frames with respect to the mesh STAs in figure s60. Explain how the "path originator" addresses a frame, then how "intermediate" mesh STAs address the frame, then how the frame given to the "path target" looks and what, if anything, a frame emitted by the "path target" (e.g. possibly to a proxied mesh STA) would look like.</t>
  </si>
  <si>
    <t>aren't there 6 addresses in a mesh frame? This only talks about 3 addresses.</t>
  </si>
  <si>
    <t>explain what the other 3 addresses are or why they are not there and maybe mention what the TODS and FROMDS bits are set to.</t>
  </si>
  <si>
    <t>7.3.2.102 also has some processing rules. This is unnecessarily confusing.</t>
  </si>
  <si>
    <t>put all the processing rules in one place</t>
  </si>
  <si>
    <t>G-AboveBelow</t>
  </si>
  <si>
    <t>General</t>
  </si>
  <si>
    <t>G-AboveBelow</t>
  </si>
  <si>
    <t>Don't use "above" or "below"</t>
  </si>
  <si>
    <t>See also 377.</t>
  </si>
  <si>
    <t>See also 172.</t>
  </si>
  <si>
    <t>"…last received HWMP sequence number or that mesh STA…"</t>
  </si>
  <si>
    <t>should it be "for that mesh STA"?</t>
  </si>
  <si>
    <t>The styles used for captions are inconsistent.  E.g. Table 7-6 uses a Roman font and table s3 using an Arial font.</t>
  </si>
  <si>
    <t>Replace with "The contents of the Action field of the Peering Open,...."  or perhaps it's the frame-body field?   If the latter,  is it encrypted or not?
Make same change globally wherever a similar phrase occurs in Clause 10.</t>
  </si>
  <si>
    <t>"This request sets the mesh STA’s TBTT adjustment functionality status."
Can somebody translate this into English?</t>
  </si>
  <si>
    <t>Relate to changes in internal state or behaviour.
Similar comment in 10.3.69.2.3</t>
  </si>
  <si>
    <t>"to find optimized path" - not English</t>
  </si>
  <si>
    <t>"to find an optimized path"</t>
  </si>
  <si>
    <t>please use a different term to describe the destination mesh STA's address. Maybe "relay address" or something. The similarity makes 11B.9.5 very hard to read and follow. For instance, "A proxy mesh STA…adds or delets a local proxy…." Uhm, wait. Who's the guy not in the MBSS? The proxied address. So is the address of the local proxy a proxied address or is the address of the local proxy a proxy address. Ahhh, hold on, lemme read that one more time.... Oh and in 11B.11.3 "the term target proxy mesh STA will refer to the mesh STA proxying for the target." So the target is the, lets see, proxied address, and the STA proxying for the proxied address is the target proxy mesh STA. No wait, that's not right. Lemme read that one more time....</t>
  </si>
  <si>
    <t>A forward reference to PUC element.</t>
  </si>
  <si>
    <t>Suggest "In an IBSS network, frame transmission is limited to one hop and it may not be possible to communicate with all the member STAs.  In a mesh network, frames can be propagated over multiple hops and connectivity is provided to all member STAs."</t>
  </si>
  <si>
    <t xml:space="preserve">Should be "In an MBSS.." </t>
  </si>
  <si>
    <t>Replace "In a MBSS...", with "In an MBSS…"</t>
  </si>
  <si>
    <t>Reword to read better.</t>
  </si>
  <si>
    <t>Replace "A value of 1 indicates that the mesh STA will be in power save mode for non-peer mesh STAs."  with “For non-peer STAs, a value of 1 indicates that the mesh STA will be in power save mode.”</t>
  </si>
  <si>
    <t>Delete A-MSDU from the whole forwarding subclause.</t>
  </si>
  <si>
    <t>Replace "PS-Poll frame is used only in infrastructure BSS." with "PS-Poll frame is not used in mesh BSS."</t>
  </si>
  <si>
    <t>make it "If TO=0, intermediate mesh STAs…."</t>
  </si>
  <si>
    <t>"intermediate mesh STAs…are allowed to respond"? That's mighty generous but how about some normative text? What MUST one do and what behavior can the recipient of this frame expect?</t>
  </si>
  <si>
    <t>get rid of the Mesh GTK Delivery KDE. Pass information needed to bind to the wrapped key as AAD to SIV.</t>
  </si>
  <si>
    <t>The MTK already has a name. That name is "MTK". There is no need to produce a 128-bit random string as it's name. The MTK is not used anywhere and is not needed.</t>
  </si>
  <si>
    <t>SAE defines a new authentication algorithm. It is more appropriate in section 8 where the other authenticaiton algorithm is defined.</t>
  </si>
  <si>
    <t>move 11B.2 to section 8 somewhere. Then in 11B say that SAE, as defined in section 8.foo.bar.tbd, is used in a mesh to obtain a PMK which is then used in AH…..</t>
  </si>
  <si>
    <t>overloading the authentication algorithm to define the group used is a bad practice.</t>
  </si>
  <si>
    <t>since a proxy mesh STA is proxied into the mesh how does it manage its own HWMP sequence number? A PREQ only has a proxy address so how do I, as the generator of a PREP learn what the proxy's HWMP sequence number is?</t>
  </si>
  <si>
    <t>please clarify.</t>
  </si>
  <si>
    <t>the address of the target proxy mesh STA is in the "Target mesh STA Address" not the "Target Proxied Address"? And the "Target mesh STA Address" can be one of two addresses but that is distinguished how? If the AE bit is set then say so but if the AE bit is used to disambiguate then it's even more confusing since what is the target proxied address if it's not the address of the target proxy?</t>
  </si>
  <si>
    <t>Let's just remove them from beacons because beacon bloat is becoming a problem.</t>
  </si>
  <si>
    <t>the key used with CMAC is pairwise and there is no ambiguity. This key has a name, it's "AKCK". There is no need to hash that name down to some incomprehensible string of bits.</t>
  </si>
  <si>
    <t>Get rid of the "key name".</t>
  </si>
  <si>
    <t>it's not N/A, it's SAE</t>
  </si>
  <si>
    <t>make the authentication type be SAE and the key management type be Abbreviated Handshake for MSTAs and RSNA key management as defined in 8.5 for all other STAs.</t>
  </si>
  <si>
    <t>please clarify when the lifetime is applicable and when it's not, whether it is present but set to some special value when not applicable or whether it's not part of the IE when not applicable.</t>
  </si>
  <si>
    <t xml:space="preserve">what about rollover of this modulo-256 counter? </t>
  </si>
  <si>
    <t>Please refer to 11B.9.5 here, and then process my other comment in that section that requests pseudo-code describing the processing and a description of how to handle sequence number rollover?</t>
  </si>
  <si>
    <t>SIV accepts AAD and it would be a good idea to make then entire IE, from Element ID through the nonces, be part of that AAD.</t>
  </si>
  <si>
    <t>Please extend the AAD to cover the whole IE. An appropriate counter to this comment would be to use AES-SIV to protect the entire frame sent as part of AH, and there's another comment to that effect.</t>
  </si>
  <si>
    <t>I would like to see this field become a mere 4 bits (and have another comment to that effect) but if not, then can we at least use the OUI+value from the AKM instead of defining the same thing in two places?</t>
  </si>
  <si>
    <t xml:space="preserve">the subtype is not needed. This element is going to be in a subtype-specific action frame already (per table s11) so indicating a "peering confirm element" in a "peering confirm frame" is redundant. </t>
  </si>
  <si>
    <t>get rid of the subtype</t>
  </si>
  <si>
    <t>the TTL is unnecessary since the PANN element is going to be part of a mesh frame with a mesh control field with its own TTL. Loops will already be detected.</t>
  </si>
  <si>
    <t>get rid of the TTL</t>
  </si>
  <si>
    <t>35-39</t>
  </si>
  <si>
    <t>57-65</t>
  </si>
  <si>
    <t>45-47</t>
  </si>
  <si>
    <t>53-54</t>
  </si>
  <si>
    <t>7.4.12.2</t>
  </si>
  <si>
    <t>54-55</t>
  </si>
  <si>
    <t>7.4b</t>
  </si>
  <si>
    <t>14-15</t>
  </si>
  <si>
    <t>7.4b.1.1</t>
  </si>
  <si>
    <t>63-65</t>
  </si>
  <si>
    <t>69</t>
  </si>
  <si>
    <t>8-38</t>
  </si>
  <si>
    <t>72</t>
  </si>
  <si>
    <t>30-42</t>
  </si>
  <si>
    <t>98-112</t>
  </si>
  <si>
    <t>11B.2.6.1</t>
  </si>
  <si>
    <t>110-111</t>
  </si>
  <si>
    <t>63-10</t>
  </si>
  <si>
    <t>11B.2.3.1-2</t>
  </si>
  <si>
    <t>100-103</t>
  </si>
  <si>
    <t>8-50</t>
  </si>
  <si>
    <t>11B.3</t>
  </si>
  <si>
    <t>112</t>
  </si>
  <si>
    <t>11-15</t>
  </si>
  <si>
    <t>19-22</t>
  </si>
  <si>
    <t>29-46</t>
  </si>
  <si>
    <t>11B.3.2.2.2</t>
  </si>
  <si>
    <t>113-114</t>
  </si>
  <si>
    <t>51-20</t>
  </si>
  <si>
    <t>11B.3.2.3</t>
  </si>
  <si>
    <t>114</t>
  </si>
  <si>
    <t>38-39, 45</t>
  </si>
  <si>
    <t>37-42</t>
  </si>
  <si>
    <t>11B.3.2.4.2 - 11B.3.2.4.5</t>
  </si>
  <si>
    <t>115-116</t>
  </si>
  <si>
    <t>4-65</t>
  </si>
  <si>
    <t>11B.3.2.5.3</t>
  </si>
  <si>
    <t>118</t>
  </si>
  <si>
    <t>40-46</t>
  </si>
  <si>
    <t>120</t>
  </si>
  <si>
    <t>1-47</t>
  </si>
  <si>
    <t>32-49</t>
  </si>
  <si>
    <t>120-121</t>
  </si>
  <si>
    <t>52-3</t>
  </si>
  <si>
    <t>11B.4.2</t>
  </si>
  <si>
    <t>122</t>
  </si>
  <si>
    <t>10-13</t>
  </si>
  <si>
    <t>11B.4.3</t>
  </si>
  <si>
    <t>27-31, 40-45</t>
  </si>
  <si>
    <t>122-123</t>
  </si>
  <si>
    <t>54-58, 19-38</t>
  </si>
  <si>
    <t>56-57</t>
  </si>
  <si>
    <t>13-14</t>
  </si>
  <si>
    <t>11B.9.5.1</t>
  </si>
  <si>
    <t>147</t>
  </si>
  <si>
    <t>13-21</t>
  </si>
  <si>
    <t>61-62</t>
  </si>
  <si>
    <t>11B.10</t>
  </si>
  <si>
    <t>149</t>
  </si>
  <si>
    <t>19-50</t>
  </si>
  <si>
    <t>add normative language.</t>
  </si>
  <si>
    <t>"has responds"?</t>
  </si>
  <si>
    <t>Maybe "has already responded"? Please fix.</t>
  </si>
  <si>
    <t xml:space="preserve">what if TO=0 and an intermediate mesh STA does not have forwarding info for a target but the RF=0? Is it still forwarded? </t>
  </si>
  <si>
    <t>some pseudo-code describing how this frame containing this element is processed would be most helpful.</t>
  </si>
  <si>
    <t xml:space="preserve">there is a description of processing and the meaning of bits in this description. There is also processing rules in section 11B.115 and it's quite confusing having to jump around. </t>
  </si>
  <si>
    <t>Please consider consolidating the processing rules into one place, with pseudo-code!</t>
  </si>
  <si>
    <t>"the sequence number is now known". Not it's not.</t>
  </si>
  <si>
    <t>change to "the sequence number is not known."</t>
  </si>
  <si>
    <t>add an optional box to the "IEEE 802.11 Mesh Relay Entity" indicating SAE</t>
  </si>
  <si>
    <t>11B.8.5.3 does not describe how the Mesh Sequence Number is used.</t>
  </si>
  <si>
    <t>find the appropriate section to refer to here.</t>
  </si>
  <si>
    <t>5 days is too short</t>
  </si>
  <si>
    <t>come up with a way to deal with sequence number rollover</t>
  </si>
  <si>
    <t xml:space="preserve">the portal and root announcments "may be present". And therefore they may also be absent. So an implementation cannot count on them to be there. </t>
  </si>
  <si>
    <t>Check if we should treat mesh STA as exclusive parallel entity or overlaying entity and update the PICS table in A.4.14 accordingly.</t>
  </si>
  <si>
    <t>Check if we should treat mesh STA as exclusive parallel entity or overlaying entity and update the PICS table in A.4.15 accordingly.</t>
  </si>
  <si>
    <t>The mesh protocol capailities should be listed in the PICS table in more detailed way. For instence, each functions within mesh power management function should be listed here more explicitly.</t>
  </si>
  <si>
    <t>The sentence reads:"mesh STAs shall maintain synchronization among neighbor mesh STAs." However, the definition or criteria for the synchronization is not described.</t>
  </si>
  <si>
    <t>clarify how to assure/measure that the synchronization is maintained. (Probably should be described as a part of synchronization spec.)</t>
  </si>
  <si>
    <t>One solution might be to make the MCCAOP limit = TXOP limit, or just simply use one TXOP.</t>
  </si>
  <si>
    <t xml:space="preserve">Remove "If its MAC address is greater than the colliding ones, the mesh STA shall advance its TSF timer for a period of time when it does not maintain a peering with power saving mesh STA." </t>
  </si>
  <si>
    <t>The version is is described as being set to 1. However, there does not seem to be clear instructions on how the receiver is supposed to interpret this field should it not match expectations (e.g., if a newer version is taken into use in the future). As such, the version field is of not much use since it does not magically make the data extensible.</t>
  </si>
  <si>
    <t>Remove the version field or add explicit instruction on how the receiver is to process the data if the version field does not match 1.</t>
  </si>
  <si>
    <t>Figure s52 does not have Peering Protocol field (nor does the text describe the Peering Control field that is included in Figure s52). Neither would the the 4-octet Mesh Peering Protocol Selector from Table s10 fit into the 1-octet field in the end of the Peering Protocol Version element as described in Figure s52.</t>
  </si>
  <si>
    <t>Make Figure s52 consistent with the text describing its contents.</t>
  </si>
  <si>
    <t>Describing the default AKM value here is in conflict with Table 7-34 which describes 00-0F-AC:1 as the default AKM. It would be clearer to describe the default in the same place, i.e., in Table 7-34 for all cases.</t>
  </si>
  <si>
    <t>Can a MSTA set its beacon interval to any value it desires?  If so, it can be difficult for a source MSTA to transmit to a dest MSTA in deep sleep mode even within one hop.</t>
  </si>
  <si>
    <t>Define a MaxBeaconInterval so that the sleep interval of a MSTA in deep sleep mode is upper-bounded.</t>
  </si>
  <si>
    <t>It states "the mesh STA shall remain Awake until the More Data field of the group addressed MSDUs indicated the last group addressed MSDU."  It's not clear how the More Data field indicates the last group addressed MSDU.</t>
  </si>
  <si>
    <t>This clause sounds like we are trying to convince ourselves that we need a standard in the first place. Why be so hypothetical?</t>
  </si>
  <si>
    <t>Rewrite with a more assertive tone, indicating that such architecture is a reality, not just a possibility.</t>
  </si>
  <si>
    <t>I'm all in favour of hybrid British/American spelling, but it's a bit unbecoming when it's used in the same sentence!</t>
  </si>
  <si>
    <t>Oh just pick one spelling…</t>
  </si>
  <si>
    <t>Congestion control is allegedly composed of three mechanisms, but there is a clause describing one only (the signalling protocol). Where are the two others?</t>
  </si>
  <si>
    <t>It was mentioned in subclause 11B.9 that multiple portals from the a segment to the same external portals are not allowed.  Why then does the figure illustrating general mesh network topologies show precisely this forbidden conifg?  (See Portal 3 and 4.)  Moreover, in this figure, which infrasture BSS does Mesh STA11 belong to?  It looks like it's straddling between two infra. BSS.</t>
  </si>
  <si>
    <t>Pls clarify Figure s1 and ensure it complies with 11B.9.</t>
  </si>
  <si>
    <t>Rene Purnadi</t>
  </si>
  <si>
    <t>11B4.4</t>
  </si>
  <si>
    <t>11B5.2.4.2</t>
  </si>
  <si>
    <t>128</t>
  </si>
  <si>
    <t>11B.11.12</t>
  </si>
  <si>
    <t>153</t>
  </si>
  <si>
    <t>11B11.8.1</t>
  </si>
  <si>
    <t>11B14.3.1</t>
  </si>
  <si>
    <t>11B14.8.3</t>
  </si>
  <si>
    <t>It's unclear what "non-peer power mode" is and what it tries to achieve.  It states that "The non-peer power mode shall be equal to or lower than the lowest activity level in which the mesh STA is operating for peer mesh STAs."  How to achieve this low activity level?  What's the behavior?</t>
  </si>
  <si>
    <t>Please define specific behaviors of the non-peer power mode and explain the relationship between the non-peer power mode and other power modes.</t>
  </si>
  <si>
    <t>It states "If CCA is IDLE for the duration of PHY specific Group Delivery Idle Time when a mesh STA expects to receive a Mesh Beacon or a group addressed frame, the receiving mesh STA may assume that no more frames destined to group addresses will be transmitted and return to Doze state."  However, if a STA suspends its TSF timer to avoid potential collisions, its peer STAs may miss its beacon and group addressed frame transmission.  The statement should not be applied to beacons.  Instead, it should only be applied to a group addressed frame with More Data bit set to 0.</t>
  </si>
  <si>
    <t>A bit of signalling and a few methods would help make this protocol somewhat usable.</t>
  </si>
  <si>
    <t>There is no difference between a "non-forwarding mesh STA" and a "forwarding mesh STA"</t>
  </si>
  <si>
    <t>Separate functionalities</t>
  </si>
  <si>
    <t>Completely unnecessary annex</t>
  </si>
  <si>
    <t>Delete</t>
  </si>
  <si>
    <t>This paragraph clearly applies to an MBSS.  But then it states "in the case of a mesh STA".  Why is there such incredibly redundant text in there?</t>
  </si>
  <si>
    <t>Replace "the mesh STA shall remain Awake until the More Data field of the group addressed MSDUs indicated the last group addressed MSDU." with "the mesh STA shall remain Awake until the More Data field of a received group addressed MSDU is set to 0."</t>
  </si>
  <si>
    <t>As a general comment, if each MSTA operates autonomously, the source MSTA cannot influence the wake up time of the destination MSTA.  There is always a tradeoff between usability and energy efficiency.  How can a source MSTA influence the responsiveness of the dest MSTA in deep PS mode?</t>
  </si>
  <si>
    <t>Allow two MSTAs to negotiate a Max sleep interval upon peer link set up or define a MaxBeaconInterval to bound the max sleep interval.</t>
  </si>
  <si>
    <t>11.B.10</t>
  </si>
  <si>
    <t>The proposed Airtime Link Metric here is insufficient mostly due to  the fact that the rate (r) used would not actually represent the rate that would actually be used by the mesh STA.  For example, the frame sent may be unicast or multicast, and the rate used for each of these modes can be drastically different.  Another example would be the fact that a mesh STA may be communicating to other STAs of different PHYs, in that case, the rates used would be different as well.  So what rate should we be using to calculate the metric?  The lowest denomination?</t>
  </si>
  <si>
    <t>Determine a rate to be used so the metric is computed fairly.</t>
  </si>
  <si>
    <t>The USN conflicts with everything that is in HWMP.  For example page 156 line 50 "an HWMP sequence number is included in the PREQ…".  There is absolutely no normative definition of what the USN does.  I don't even remember it being ever introduced?!</t>
  </si>
  <si>
    <t>The USN is a mess and need to be thoroughly redesigned (or eliminated)</t>
  </si>
  <si>
    <t>I always thought "PU" and "PUC" were horrible names.  "PU" looks like "pee-yew" and "PUC" looks like "puke".  Yes that is a bit sophomoric but I know we can do better.</t>
  </si>
  <si>
    <t>Mesh</t>
  </si>
  <si>
    <t>MBSS</t>
  </si>
  <si>
    <t xml:space="preserve">Text reads: "EDCA mechanism that defined in 9.9.1. Since a Mesh ..." </t>
  </si>
  <si>
    <t>Remove the word "that" and rephrase the sentence starting with "Since a Mesh BSS (MBSS) has no HC either of HCCA, ..." so that it reads correctly.</t>
  </si>
  <si>
    <t xml:space="preserve">Text reads: "Effectively, this means that an MBSS appears functionally equivalent to a link from the perspective of
other networks and higher layer protocols."  Links are implicitly defined in 802.11 as existing between two STAs.  As such, they can not be "functionally equivalent to" a set of STAs in a basic service set of any kind, mesh or otherwise.  It seems the intent is to describe MAC layer mesh services as transparent to all layers above the MAC, i.e. as a form of MAC bridging (forwardsing at the MAC sublayer). </t>
  </si>
  <si>
    <t>Rewrite the paragraph so the meaning is clearer.</t>
  </si>
  <si>
    <t>Text reads: "In an IBSS frames go only one hop and you may
not be able to communicate with …"  Who is "you"????</t>
  </si>
  <si>
    <t>Rephrase without using the word "you".</t>
  </si>
  <si>
    <t>The "root announcement" and the "portal announcement" elements are conspicuously missing from table 7-15</t>
  </si>
  <si>
    <t>Add the missing elements?</t>
  </si>
  <si>
    <t>I'm a bit dismayed that the congestion is defined in terms of duration.  A duration is essentially meaningless because no de-congestion action can be taken.</t>
  </si>
  <si>
    <t>The intensity of the congestion, or the delay incurred by the congestion are more usable metrics.</t>
  </si>
  <si>
    <t>not "efficiency of communication"</t>
  </si>
  <si>
    <t>"communication efficiency" --  although we might as well remove the whole sentence (frame definitions are not there for implementation hints!)</t>
  </si>
  <si>
    <t>The "target count" is an unusual optimization in 802.11.  It makes processing of the PREQ unusually complex, and the benefit is dubious since PREQs can be appended to one another in a single action frame.</t>
  </si>
  <si>
    <t>Remove the "per target" mechanism in the PREQ</t>
  </si>
  <si>
    <t>reads weirdly</t>
  </si>
  <si>
    <t>Maybe more "(e.g. STA)" before "proxied"?</t>
  </si>
  <si>
    <t>3.s27</t>
  </si>
  <si>
    <t>D</t>
  </si>
  <si>
    <t>V</t>
  </si>
  <si>
    <t>"update proxy" (UP), "proxy set" (PSET), "proxy confirm" (PC), "PUP", "PCONF" etc.</t>
  </si>
  <si>
    <t>The OUI octet ordering is not defined.  Note that in another instance (7.3.2.25.1) the order is specified.  The IEEE-RAC also state "Given the possible confusions of bit ordering and byte positioning, applications must clearly specify a mapping of the OUI value (expressed ashexadecimal digits) to the applicable register or byte-string sequence, in an unambiguous manner."</t>
  </si>
  <si>
    <t>Add "This frame is transmitted via individually addressed frames."</t>
  </si>
  <si>
    <t>For better readability change the sentence from  ".., set up between an MCCAOP owner and one (..) or more (..) MCCAOP responders for frame transmissions." to ".., set up for frame transmissions between an MCCAOP owner and one (..) or more (..) MCCAOP responders."</t>
  </si>
  <si>
    <t xml:space="preserve">Remove lines 49-50. Add below line 65 "The set of MCCAOP Reservations identified by an MCCAOP ID between 0 and 127 in which a mesh STA is involved as either an MCCAOP owner or responder is referred to as the TX-RX times of this mesh STA. The set of MCCAOP Reservations identified by an MCCAOP ID between 128 and 254 in which a mesh STA is involved as either an MCCAOP owner or responder is referred to as the Broadcast times of this mesh STA. </t>
  </si>
  <si>
    <t xml:space="preserve">Change lines 24-25 to "The Interfering Times are directly derived from neighbor peer mesh STAs' TX-RX Times and Broadcast Times reports. The Interfering Times report reflects the latest TX-RX and Broadcast Times reports from the neighbor peer mesh STAs." </t>
  </si>
  <si>
    <t>Change linbe 24 "After a teardown, the MCCAOP owner and MCCAOP responder stop advertising the MCCAOP Reservation in their TX-RX times." to "After a teardown, the MCCAOP owner and MCCAOP responder stop advertising the MCCAOP Reservation in their TX-RX and Broadcast Times."</t>
  </si>
  <si>
    <t>Clause b) for the receiver case can be deleted</t>
  </si>
  <si>
    <t>Delete clause b) for the receiver case.</t>
  </si>
  <si>
    <t>Capitalize mesh in "mesh STAs use .. "</t>
  </si>
  <si>
    <t>Mesh authentication procedures should be consistent with  RSNA security mechanisms.</t>
  </si>
  <si>
    <t>Change Value 1 to mean "use RSNA". The SAE protocol then could then be defined as an AKM suite in the RSN IE.</t>
  </si>
  <si>
    <t>The mesh authentication procedures should be consistent with RSNA security mechanism. This makes the IEEE 802.11 more consistent and provides better extensibility for future amendments.</t>
  </si>
  <si>
    <t>Move clause 11B.2 to Clause 8 and rename to clause 8.4.10A.</t>
  </si>
  <si>
    <t xml:space="preserve">The defintion of MBSSSA is not clear; and MBSSSA is not used in the Draft </t>
  </si>
  <si>
    <t>Change to "A mesh STA that receives a Beacon Timing element .."</t>
  </si>
  <si>
    <t>Change to "A mesh STA can also check if the neighbor mesh STAs received its Beacon frame .."</t>
  </si>
  <si>
    <t>Make these sentence more grammatical, by small adjustments to the text</t>
  </si>
  <si>
    <t xml:space="preserve">E.g. rewrite as "A mesh STA may select a TBTT and Beacon Interval so that its Beacon frames do not collide with Beacon frames transmitted by other STAs in its 2 hop range, using the information obtained from the Beacon Timing element from its neighboring mesh STAs. It is important that a mesh STA selects its TBTT and Beacon Interval not to coincide with any of the TBTTs of neighbor mesh STAs and neighbor’s neighbor mesh STAs, in order to make sure that neighboring mesh STAs can receive its Beacon frames without collision. Even if the beacon collision is not observed by itself, its beacon frame may be collided with the Beacon frame from the hidden nodes at the receiving mesh STA.
After it starts beaconing, a mesh STA may keep on monitoring the Beacon Timing elements from neighboring mesh STAs and adjust its TSF timer to reduce the chances that it will transmit Beacon frames at the same time as one of its neighbors or neighbors’ neighbors. Also, a mesh STA may adjust its TSF timer if it discovers that its TBTT may repeatedly coincide with the TBTT of a neighbor. Options a mesh STA has for adjusting its TSF include advancing or suspending the TSF for a period of time.
"
</t>
  </si>
  <si>
    <t>Change "… very low power." to "… very little power."</t>
  </si>
  <si>
    <t>Change "that specifies the number of, n, .." to "that specifies the number of, N, .."</t>
  </si>
  <si>
    <t>11B.11.9</t>
  </si>
  <si>
    <t>174-176</t>
  </si>
  <si>
    <t>30-35</t>
  </si>
  <si>
    <t>11B.13</t>
  </si>
  <si>
    <t>177-180</t>
  </si>
  <si>
    <t>39-21</t>
  </si>
  <si>
    <t>180-187</t>
  </si>
  <si>
    <t>24-62</t>
  </si>
  <si>
    <t>76-81</t>
  </si>
  <si>
    <t>15-42</t>
  </si>
  <si>
    <t>17-50</t>
  </si>
  <si>
    <t>25-28</t>
  </si>
  <si>
    <t>48-51</t>
  </si>
  <si>
    <t>D</t>
  </si>
  <si>
    <t>197-198</t>
  </si>
  <si>
    <t>65-8</t>
  </si>
  <si>
    <t>7.3.2.106</t>
  </si>
  <si>
    <t>47-48</t>
  </si>
  <si>
    <t>11B.9.4.1</t>
  </si>
  <si>
    <t>38-41</t>
  </si>
  <si>
    <t>Too many S's in the abbreviation.
The Service Area has not "Service Set" in ist name</t>
  </si>
  <si>
    <t>change 3.s6 to: "mesh basic service area (MBSA)"
include also abbreviations in clause 4</t>
  </si>
  <si>
    <t>The list of abbreviations and acronyms is not complete</t>
  </si>
  <si>
    <t>insert all missing abbreviations / acronyms
check if listed acronyms are actually used</t>
  </si>
  <si>
    <t>The use of abbreviations in brackets is confusing:
Is it the abbreviation of the term to be defined?
Or is it only the abbreviation of a part of the term to be defined?</t>
  </si>
  <si>
    <t>metric identifier should be included</t>
  </si>
  <si>
    <t>give an acronym in brackets only if it is the abbreviation of the whole term to be defined</t>
  </si>
  <si>
    <t>Replace "f)  The MCCAOP responder verifies that the MCCAOP Reservation does not overlap with its Neighborhood MCCAOP Times. The MCCAOP responder verifies that the MCCAOP Reservation does not overlap with other times that it knows are set to be used by itself or its neighbor mesh STAs for activities such as Beacon transmissions. The MCCAOP responder also verifies that the new MCCAOP Reservation will not cause the MAF limit to be crossed for itself or its neighbor mesh STAs. ... " with "f)  The MCCAOP responder verifies that the new MCCAOP Reservation will not cause the MAF limit to be crossed for itself or its neighbor mesh STAs. ... " Add the check on the "other times both in g) and h).</t>
  </si>
  <si>
    <t>N</t>
  </si>
  <si>
    <t>Does Each UCG in a mesh shares a common channel precedence value that is used to coalesce or switch the channel in the UCG. Or UCG and the common current precedence value within MBSS channel switching protocol are not inter-related anymore ?</t>
  </si>
  <si>
    <t xml:space="preserve">If the current precedence value and UCG can be un-correlated, state it explicitly. If the current precedence value should be shared within UCG, restore the explanation like as in D2.0. </t>
  </si>
  <si>
    <t>Harish Ramamurthy</t>
  </si>
  <si>
    <t>3.s7</t>
  </si>
  <si>
    <t>17-18</t>
  </si>
  <si>
    <t>46-47</t>
  </si>
  <si>
    <t>9.6</t>
  </si>
  <si>
    <t>36-37</t>
  </si>
  <si>
    <t>95</t>
  </si>
  <si>
    <t>40-52</t>
  </si>
  <si>
    <t>13-15</t>
  </si>
  <si>
    <t>11B.9.2.3.1</t>
  </si>
  <si>
    <t>1-7</t>
  </si>
  <si>
    <t>11-16</t>
  </si>
  <si>
    <t>50-58</t>
  </si>
  <si>
    <t>11B.11.5.4</t>
  </si>
  <si>
    <t>49-52</t>
  </si>
  <si>
    <t>31-33</t>
  </si>
  <si>
    <t>35-36</t>
  </si>
  <si>
    <t>165</t>
  </si>
  <si>
    <t>11B.11.6.3</t>
  </si>
  <si>
    <t>166</t>
  </si>
  <si>
    <t>36-45</t>
  </si>
  <si>
    <t>182</t>
  </si>
  <si>
    <t>5-7</t>
  </si>
  <si>
    <t>11B.13.5</t>
  </si>
  <si>
    <t>61-64</t>
  </si>
  <si>
    <t>11B.14.7</t>
  </si>
  <si>
    <t>184</t>
  </si>
  <si>
    <t xml:space="preserve">This Clause specifies neither congestion detection nor rate control. Moreover, it is not at all clear why every congestion control would like to specify an Expiration Timer (for all Acs). </t>
  </si>
  <si>
    <t>If no default congestion control can be specified, then also the signalling should be reduced to a bare minmimum. E.g. consider reducing the signalling  to just specifying congestion per AC, leaving out the timers.</t>
  </si>
  <si>
    <t>Capitalize beacon timing in "The beacon Timeing element .."</t>
  </si>
  <si>
    <t>The channel switch mechanism contains two types of the channel switches as specified by the Reason field. 
The channel switches due spectrum usage rules should have higher priority than the channel switches due other reasons. The spectrum rules clearly define mechanisms for radar avoidance, etc. and by regulation these operations shall be perfomed. 
 The higher priorrity should be clearly described in the spec.</t>
  </si>
  <si>
    <t>Please define that channel switches due spectrum usage rules should be performed regardless of the current channel precedence value. If multiple channel switches due spectrum usage are transmitted, the channel precedence value shall be applied to select the channel switch for excecution.</t>
  </si>
  <si>
    <t xml:space="preserve">The defintion "positive integer" is unclear, because the format of the field is still a bit unclear. </t>
  </si>
  <si>
    <t xml:space="preserve">Add Number of neighbor mesh STAs in the same MBSS and Number of the Peerings to Mesh Formation Info field. </t>
  </si>
  <si>
    <t>The Mesh Formation Info field does not provide any guidance of the mesh STAs peering establishment, acceptance and maintenance principles. These principles provide important knowledge how the peering will be maintained. 
The peering maintenance principles may not be easy to detect from the other parameters, because both mesh STAs in peering are equal on peering establishment and maintenance.
The Mesh Formation Info should provide information is the mesh STA selfish or does it optimise throughput.</t>
  </si>
  <si>
    <t>Add parameters to characterize the peering maintenance principle of the mesh STA.</t>
  </si>
  <si>
    <t>check the length of all elements thoroughly and correct it if necessary</t>
  </si>
  <si>
    <t>The NOTE in table 7-26 does not bear any useful meaning. It is not marked as an insertion, but it is only available in this amendment.</t>
  </si>
  <si>
    <t>remove NOTE from table 7-26</t>
  </si>
  <si>
    <t>Version 0 shouldn't be wasted.</t>
  </si>
  <si>
    <t>"The Version field is set to 0."</t>
  </si>
  <si>
    <t>These lines talk about a path metrics, but the rest of the amendment talks about path selection metrics.</t>
  </si>
  <si>
    <t>Change path metric to path selection metric.</t>
  </si>
  <si>
    <t>There is no text describing the Active Path Selection Protocol Identifier.</t>
  </si>
  <si>
    <t>Add text similar to 7.3.2.86.2. Move the two lines to 11B.8.</t>
  </si>
  <si>
    <t>no reference to HWMP</t>
  </si>
  <si>
    <t>add "defined in 11B.11" after Protocol</t>
  </si>
  <si>
    <t>remove "Null protocol" and the brackets around "no congestion control". Furthermore, it might be more self-explaining, when "no congestion control" has value 0 (Congestion Control Signaling Protocol would than be value 1).</t>
  </si>
  <si>
    <t>no synchronization is not a Null Protocol.</t>
  </si>
  <si>
    <t>The statement "In an IBSS frames go only one hop and you may
not be able to communicate with all the member STAs" is not true; IBSS member STAs can hear each other.</t>
  </si>
  <si>
    <t>Suggest: "In an IBSS, frames can be transmitted to one-hop neighboring stations only, whereas, mesh STAs can communicate with other msesh STAs located multiple hops away. "</t>
  </si>
  <si>
    <t>It is not clear if Mesh control field would be encrypted when security is enabled.</t>
  </si>
  <si>
    <t xml:space="preserve">Clarify. </t>
  </si>
  <si>
    <t xml:space="preserve">Table 7-2 needs modification for the row describing FromDS=1 and ToDS =0 to include mesh group addressed data frames. </t>
  </si>
  <si>
    <t>Modify Table 7-2 row describing FromDS=1 and ToDS=0 to include mesh group addressed data frame as follows:
"A data frame exiting the DS or being sent by the Port Access Entity in an AP, or a 3-address group addressed mesh data frame."</t>
  </si>
  <si>
    <t>"The value of this field indicates the mode in which the mesh STA will be after the completion of the frame exchange sequence" is not needed as already covered in the later sentences in this clause.</t>
  </si>
  <si>
    <t>Consistent interpunction: add colons after cluase  2 and 3</t>
  </si>
  <si>
    <t>Change " … is operating for peer mesh STAs." to .. is operating for any of its peer mesh STAs."</t>
  </si>
  <si>
    <t>Change  "destinated" to "destined"</t>
  </si>
  <si>
    <t>Capitalize "save" in title</t>
  </si>
  <si>
    <t>Remove "the" in title</t>
  </si>
  <si>
    <t>The first check in f) is redundant as it is repeated in g) (for inidv. Addressed frames) and h) for group addressed frames. ,</t>
  </si>
  <si>
    <t>"A value of 1 indicates that the mesh" can be made more clear by adding this for group addressed frame only.</t>
  </si>
  <si>
    <t xml:space="preserve">The strucutre to indicate timing information provides poor means to identify the non-peer mesh STAs. 
The current format uses one octet to indicate the AID field for peer mesh STAs and has no identification possibility for non peer mesh STAs. This balance is not optimal for non-peer mesh STAs. 
More optimal is the solution, where the first bit of the octet is set to 1 to indicate that the remaining seven bits present AID value of the peer mesh STA and otherwise set to  0 to indicate that the last seven bits indicate the last seven bits of the MAC address of hte non-peer mesh STA.
Thus, the non-peer mesh STA may detect its information from the provided timing information. </t>
  </si>
  <si>
    <t>Change the AID field as proposed in the Comment.</t>
  </si>
  <si>
    <t>The text should be split into paragraps. Each field should be described in separate paragraph.</t>
  </si>
  <si>
    <t>10.3.65.1.2</t>
  </si>
  <si>
    <t>10.3.65.3.2</t>
  </si>
  <si>
    <t>10.3.66</t>
  </si>
  <si>
    <t>10.3.66.1.2</t>
  </si>
  <si>
    <t>10.3.66.2.1</t>
  </si>
  <si>
    <t>10.3.66.2.2</t>
  </si>
  <si>
    <t>10.3.67.1.2</t>
  </si>
  <si>
    <t>10.3.67.4.2</t>
  </si>
  <si>
    <t>10.3.68.1.1</t>
  </si>
  <si>
    <t>10.3.69.1.2</t>
  </si>
  <si>
    <t>10.3.69.1.4</t>
  </si>
  <si>
    <t>10.3.69.3.1</t>
  </si>
  <si>
    <t>10.3.69.3.2</t>
  </si>
  <si>
    <t>11.1.3.2.1</t>
  </si>
  <si>
    <t>Jim Petranovich</t>
  </si>
  <si>
    <t>11.3</t>
  </si>
  <si>
    <t>11.3 STA Authentication and Association</t>
  </si>
  <si>
    <t>11.3.3</t>
  </si>
  <si>
    <t>11.8.4</t>
  </si>
  <si>
    <t>11.9</t>
  </si>
  <si>
    <t>11.9.7.2a</t>
  </si>
  <si>
    <t>11B.1.1</t>
  </si>
  <si>
    <t>11B.1.2</t>
  </si>
  <si>
    <t>11B.1.3</t>
  </si>
  <si>
    <t>11B.1.4</t>
  </si>
  <si>
    <t>11B.2</t>
  </si>
  <si>
    <t>11B.2.1</t>
  </si>
  <si>
    <t>11B.2.2</t>
  </si>
  <si>
    <t>11B.2.3</t>
  </si>
  <si>
    <t>11B.2.3.1</t>
  </si>
  <si>
    <t>11B.2.3.1.1</t>
  </si>
  <si>
    <t>11B.2.3.1.2</t>
  </si>
  <si>
    <t>11B.2.3.1.4</t>
  </si>
  <si>
    <t>11B.2.3.2</t>
  </si>
  <si>
    <t>11B.2.3.2.1</t>
  </si>
  <si>
    <t>11B.2.3.2.6</t>
  </si>
  <si>
    <t>11B.2.4</t>
  </si>
  <si>
    <t>11B.2.5</t>
  </si>
  <si>
    <t>11b.2.5</t>
  </si>
  <si>
    <t>11B.2.5.1.2</t>
  </si>
  <si>
    <t>11B.2.5.2.2</t>
  </si>
  <si>
    <t>11B.2.5.4.1</t>
  </si>
  <si>
    <t>11B.2.5.4.2</t>
  </si>
  <si>
    <t>11B.2.5.5.1</t>
  </si>
  <si>
    <t>11B.2.5.5.2</t>
  </si>
  <si>
    <t>11B.2.5.5.2a</t>
  </si>
  <si>
    <t>11B.2.5.5.2b</t>
  </si>
  <si>
    <t>11B.2.5.5.2c</t>
  </si>
  <si>
    <t>11B.2.5.5.2d</t>
  </si>
  <si>
    <t>11B.2.6.3</t>
  </si>
  <si>
    <t>11B.3</t>
  </si>
  <si>
    <t>11B.3.1</t>
  </si>
  <si>
    <t>11B.3.2</t>
  </si>
  <si>
    <t>Open</t>
  </si>
  <si>
    <t>Rene Purnadi</t>
  </si>
  <si>
    <t>Security</t>
  </si>
  <si>
    <t>11B.3 Mesh link security</t>
  </si>
  <si>
    <t>Security</t>
  </si>
  <si>
    <t>11B.3.2.1</t>
  </si>
  <si>
    <t xml:space="preserve">Table s40; Why is framing redefined here.  It is already present in 7.3.2.106 and adds no additional information. </t>
  </si>
  <si>
    <t>Delete Table s40 and delete sentence referring to it on page 148, line 48.</t>
  </si>
  <si>
    <t>Delete entire clause or add the conditions which cause a PUC to be generated and sent.</t>
  </si>
  <si>
    <t>Delete the word, below.</t>
  </si>
  <si>
    <t>Use of term, above.  Cross reference already sighted.  No need for indirection</t>
  </si>
  <si>
    <t>Delete the word, above.</t>
  </si>
  <si>
    <t>Reference 7.1.3.5a does not exist in this draft</t>
  </si>
  <si>
    <t>Change reference 7.1.3.5a to 7.1.3.5b</t>
  </si>
  <si>
    <t>Reference 7.4.12.1 should be 7.4.15</t>
  </si>
  <si>
    <t>Change reference 7.4.12.1 to 7.4.15</t>
  </si>
  <si>
    <t>Reference wrong</t>
  </si>
  <si>
    <t>Change 7.4.11.1 to 7.4.14.1</t>
  </si>
  <si>
    <t>Change 7.4.11.2 to 7.4.14.1</t>
  </si>
  <si>
    <t>Change 7.4.11.3 to 7.4.14.1</t>
  </si>
  <si>
    <t>Change 7.4.11.4 to 7.4.14.1</t>
  </si>
  <si>
    <t>Change 7.4b.2.1 to 7.4b.1.1</t>
  </si>
  <si>
    <t>What about the value 255 when with 00-0F-AC</t>
  </si>
  <si>
    <t>Change 254 to 255</t>
  </si>
  <si>
    <t>Table 7-26 states the length as a known value, while here it is marked variable.  Does variable permit zero?  According to table 7-26 zero is not permitted.</t>
  </si>
  <si>
    <t>Change variable to 1-255</t>
  </si>
  <si>
    <t>Does this unnumbered bulleted list mean to include all values from table 7-22 that were added for mesh on page 21 and page 22?</t>
  </si>
  <si>
    <t>Is so add the missing reasons (i.e. 8 -10)</t>
  </si>
  <si>
    <t>The term, below is used and is meaning less</t>
  </si>
  <si>
    <t>misspelling</t>
  </si>
  <si>
    <t>Change ore to or</t>
  </si>
  <si>
    <t>2009 IEEE Standard Style Manual Clause 11.1 page 18, second paragraph.</t>
  </si>
  <si>
    <t>Delete this sentence and move the text to this position</t>
  </si>
  <si>
    <t>7.4.12.x</t>
  </si>
  <si>
    <t>7.4.14.1</t>
  </si>
  <si>
    <t>10.3.65.1.2</t>
  </si>
  <si>
    <t>85</t>
  </si>
  <si>
    <t>10.3.65.3.2</t>
  </si>
  <si>
    <t>86</t>
  </si>
  <si>
    <t>10.3.66.1.2</t>
  </si>
  <si>
    <t>87</t>
  </si>
  <si>
    <t>10.3.66.2.1</t>
  </si>
  <si>
    <t>88</t>
  </si>
  <si>
    <t>10.3.67.4.2</t>
  </si>
  <si>
    <t>91</t>
  </si>
  <si>
    <t>11B.2.4</t>
  </si>
  <si>
    <t>103</t>
  </si>
  <si>
    <t>11B.2.5.5.1</t>
  </si>
  <si>
    <t>11B.3.2.2.1</t>
  </si>
  <si>
    <t>11B.3.2.4.3</t>
  </si>
  <si>
    <t>11B.3.2.4.5</t>
  </si>
  <si>
    <t>11B.7</t>
  </si>
  <si>
    <t>136</t>
  </si>
  <si>
    <t>11B.9.2.1</t>
  </si>
  <si>
    <t>11B.9.2.3.2</t>
  </si>
  <si>
    <t>146</t>
  </si>
  <si>
    <t>11B.9.5.3.2</t>
  </si>
  <si>
    <t>148</t>
  </si>
  <si>
    <t>11B.9.5.4.2</t>
  </si>
  <si>
    <t>11B.14.8</t>
  </si>
  <si>
    <t>A.4.4.2</t>
  </si>
  <si>
    <t>189</t>
  </si>
  <si>
    <t>A.4.4.3</t>
  </si>
  <si>
    <t>A.4.22.1</t>
  </si>
  <si>
    <t>192</t>
  </si>
  <si>
    <t>Annex D</t>
  </si>
  <si>
    <t>195</t>
  </si>
  <si>
    <t>197</t>
  </si>
  <si>
    <t>198</t>
  </si>
  <si>
    <t>200</t>
  </si>
  <si>
    <t>201</t>
  </si>
  <si>
    <t>202</t>
  </si>
  <si>
    <t>Annex H</t>
  </si>
  <si>
    <t>Text states Path Request frame in Table s19, however it looks like it could be A path reply or path error frame also</t>
  </si>
  <si>
    <t>Delete entire second sentence</t>
  </si>
  <si>
    <t>Editorial instructions are insert, delete, change, or replace</t>
  </si>
  <si>
    <t>Change Add to Insert</t>
  </si>
  <si>
    <t>Neither nor; either or; logical not applies to both BSSBasicRateSet or BSSBasicMCSSet</t>
  </si>
  <si>
    <t>Change nor to or</t>
  </si>
  <si>
    <t xml:space="preserve">The sentence uses the term, below.    Below what?  This paragraph, subclause, on page. </t>
  </si>
  <si>
    <t>Delete the sentence, "The MCCA … below." or include the exact subclause cross reference</t>
  </si>
  <si>
    <t>Delete the sentence, "The access … below." or include the exact subclause cross reference</t>
  </si>
  <si>
    <t>Reference clauses do not address SAE commit and Confirm messages</t>
  </si>
  <si>
    <t>Inconsistency with parameter for the request (Content of SAE frame) and indication (Content of Peering Management frame).</t>
  </si>
  <si>
    <t>Change ACIVE to ACTIVE</t>
  </si>
  <si>
    <t>Verb tense is not correct.</t>
  </si>
  <si>
    <t>Change configures to configured</t>
  </si>
  <si>
    <t>When inserting another item at the end of the list, one forgot to remove the old "and" before the last item: FT authentication</t>
  </si>
  <si>
    <t>Delete and prior to FT authentication</t>
  </si>
  <si>
    <t>table 7-15, row for order 4; Figure s7.3.2.1 does not exist.  To what is it referring?</t>
  </si>
  <si>
    <t>Correct cross reference</t>
  </si>
  <si>
    <t>In title (front cover and Pg 1) put longer dashes (M dashes under "Symbols" in Framemaker) after "Information Technology", "… between systems", and "Specific requirements".</t>
  </si>
  <si>
    <t>As in comment.</t>
  </si>
  <si>
    <t>Center the "Copyright" statement at the bottom of each page.</t>
  </si>
  <si>
    <t>Remove blank pages from "Frontmatter" except to make an even number of pages so that the "Body" starts on the "Right" side as Page 1.</t>
  </si>
  <si>
    <t>Table 7-16 and others: Move title and header to the next page or adjust so at least one row of information is on the first page.</t>
  </si>
  <si>
    <t xml:space="preserve">The maintenance of the Internet access may require a periodical data transmission to keep the connectivity alive. The minimum periodicity enables devices to reduce the amount of unnecessary transmissions and  lower the stand-by power consumption in MBSS. </t>
  </si>
  <si>
    <t xml:space="preserve">If the RANN operates as Portal, it should also  provide information of the Internet access. For instance, Internet access type (fixed or wireless) and assumed throughput of the link to  Internet would be good to have. 
</t>
  </si>
  <si>
    <t>Mesh condiguration element contains only one identifier for synchronisation protocol, link metric, path discovery, etc. Mesh network should have single synchronisation protocol active at a time, otherwise the interoperability becomes too complicated. 
The only way how vendor may make multiple synchronisation protocols to operate simultaneously is to give a joint name for the protocols, but still it is just a single protocol with multiple operations.</t>
  </si>
  <si>
    <t xml:space="preserve">Remove MCCA Enabled field from the list. </t>
  </si>
  <si>
    <t>Change multiple to multiples</t>
  </si>
  <si>
    <t>Change Figure s24 to Figure s13</t>
  </si>
  <si>
    <t>Do not use contractions</t>
  </si>
  <si>
    <t>Change don't to do not</t>
  </si>
  <si>
    <t>Table s3 and others:  Close the bottom of the table on the first page when it extends to the next page and provide a table header row on the next page. [ I think these are in "Table Designer" in Framemaker.]</t>
  </si>
  <si>
    <t>Figure s7 and others and tables: Make the borders consistently dark. [In Framemaker, Table designer, Ruling.]</t>
  </si>
  <si>
    <t>Change "It's"  to  "Its".</t>
  </si>
  <si>
    <t>David Cypher</t>
  </si>
  <si>
    <t>5.4.3.1</t>
  </si>
  <si>
    <t>7.3.1.7</t>
  </si>
  <si>
    <t>21</t>
  </si>
  <si>
    <t>7.3.1.36</t>
  </si>
  <si>
    <t>7.3.2.13</t>
  </si>
  <si>
    <t>7.3.2.86.2</t>
  </si>
  <si>
    <t>7.3.2.96</t>
  </si>
  <si>
    <t>7.3.2.97</t>
  </si>
  <si>
    <t>41</t>
  </si>
  <si>
    <t>7.3.2.102</t>
  </si>
  <si>
    <t>210</t>
  </si>
  <si>
    <t>5.4 Overview of the services</t>
  </si>
  <si>
    <t>8.4 RSNA security association management</t>
  </si>
  <si>
    <t>9.6 Multirate support</t>
  </si>
  <si>
    <t>The Peering Close frame may be sent both after the establishment of security.  For 11s to be in alignment with 1ww Protected Mangement Frames - a encrypted version of Peering Close needs to be in a different action frame category than the category used by Peering Open or PeeringCOnfirm.</t>
  </si>
  <si>
    <t>11B.2 Mesh Authentication Using a Pre-Shared Secret</t>
  </si>
  <si>
    <t>Remove statement,  or replace with a note.  Add reference 11.1.2.</t>
  </si>
  <si>
    <t>"and may not update the value of its TSF timer" - there is no such construction as "may not".  It's either may (which implies that the negative is also permitted), "shall not" (expressing prohibition) or "might not" (expressing uncertainty)</t>
  </si>
  <si>
    <t>Globally replace "may not" with "shall not",  "may" or "might not" as appropriate
There are 10 occurrances.</t>
  </si>
  <si>
    <t>"the mesh STA operates in power save mode for all of the links" - what links?</t>
  </si>
  <si>
    <t>I think this should talk of peer links or associations.</t>
  </si>
  <si>
    <t>"The peer service period may contain one or more TXOPs. During the peer service period, the
transmitter is able to transmit frames from any AC, but a TXOP shall contain frames from a single AC only."
Unless the power-saving scheme genuinely modifies the channel access mechanism, any normative specification related to medium access should be elsewhere (Clause 9).</t>
  </si>
  <si>
    <t>May 2009</t>
  </si>
  <si>
    <t>Intro</t>
  </si>
  <si>
    <t>i</t>
  </si>
  <si>
    <t xml:space="preserve">ii </t>
  </si>
  <si>
    <t>vi</t>
  </si>
  <si>
    <t>7.2.3.10</t>
  </si>
  <si>
    <t>7.2.3.14</t>
  </si>
  <si>
    <t>7.1.3.34</t>
  </si>
  <si>
    <t>7.3.1.37</t>
  </si>
  <si>
    <t>"If an Ack to
the retransmission of this last frame in the same peer service period is not received, the mesh STA may use
the next peer service period to further retransmit that frame subject to the applicable retry or lifetime limit."
There's nothing that stops a mesh STA from doing this already.</t>
  </si>
  <si>
    <t>Remove cited text globally where it occurs after "a QoS STA"</t>
  </si>
  <si>
    <t>I'm not sure this subclause number is correct.
Also "it shall not change the BSSBasicRateSet nor
BSSBasicMCSSet parameters." - grammar</t>
  </si>
  <si>
    <t>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t>
  </si>
  <si>
    <t>Replace per-hop protection with MAC-SAP to MAC-SAP protection.</t>
  </si>
  <si>
    <t>The inequality is truncated left and right.</t>
  </si>
  <si>
    <t>Untrunactionalizementify it.</t>
  </si>
  <si>
    <t>IEEE style for large numbers is to include a space every 3 digits</t>
  </si>
  <si>
    <t>Change 4,294,967,296 to 4 294 967 296 globally.</t>
  </si>
  <si>
    <t>We appear to have two tables s44.</t>
  </si>
  <si>
    <t>11.9 DFS procedures</t>
  </si>
  <si>
    <t>G-Editor</t>
  </si>
  <si>
    <t>11B.5 Mesh peering management</t>
  </si>
  <si>
    <t>11B.11 Hybrid Wireless Mesh Protocol</t>
  </si>
  <si>
    <t>11B.13 Mesh beaconing and synchronization</t>
  </si>
  <si>
    <t>V.1 Overview of Unified Channel Graphs</t>
  </si>
  <si>
    <t>205</t>
  </si>
  <si>
    <t>Annex V</t>
  </si>
  <si>
    <t>208</t>
  </si>
  <si>
    <t>Replace all "CF12 or MP1" with "CF12" in Annex A.</t>
  </si>
  <si>
    <t>Add a new action frame category for Peering Close when protected by PMF.</t>
  </si>
  <si>
    <t>Comment probably meant to say "… may be sent both before and after …".</t>
  </si>
  <si>
    <t>7.3.1.11, 7.4.12.3</t>
  </si>
  <si>
    <t>7.4.12.3</t>
  </si>
  <si>
    <t>7.4 Action frame format details</t>
  </si>
  <si>
    <t>"Clause 9.9a.2.8,"   The proper form of reference is the number without the word "Clause".    "Clause" is used consistently when refering to a whole clause, e.g. "See Clause 9".   "Subclause" may preceed a number if it starts a sentence.</t>
  </si>
  <si>
    <t>Scan for all "Clause" and "Subclause" and adjust as necessary.  This will result in most of these items being deleted.</t>
  </si>
  <si>
    <t xml:space="preserve">"the dot11MAFlimit parameter."   Strictly this is not a parameter (which is generally taken to mean one of the parameters of an MLME or MAC SAP),  but is a MIB variable.    </t>
  </si>
  <si>
    <t>It suffices to say "dot11MAClimit".    
Scan the document for all "dot11..." and remove any unnecessary decoration in references to MIB variables.</t>
  </si>
  <si>
    <t>"The contents of the Peering Open, Peering
Confirm, or Peering Close frame to send to the
peer MAC entity."
A "frame" includes the header and CRC.   So what is the purpose of the peerMAC address ,  given that it's already in the contents of the frame?</t>
  </si>
  <si>
    <t>Either move to Clause 9,  or reword so that it's clearly informative.</t>
  </si>
  <si>
    <t>"If the mesh STA does not receive an acknowledgement to a frame sent with the EOSP subfield set to 1, the
mesh STA shall retransmit that frame at least once within the same peer service period" - this only applies if the data frame is intended to be acknowledged.</t>
  </si>
  <si>
    <t>Limit to data frames of the acknowledged data service.</t>
  </si>
  <si>
    <t>9.9a MCF</t>
  </si>
  <si>
    <t>7.3.2.93</t>
  </si>
  <si>
    <t>16</t>
  </si>
  <si>
    <t>7.3.2.105</t>
  </si>
  <si>
    <t>47</t>
  </si>
  <si>
    <t>7.3.2.104</t>
  </si>
  <si>
    <t>27</t>
  </si>
  <si>
    <t>typo</t>
  </si>
  <si>
    <t>Replace “configures” with “configured”</t>
  </si>
  <si>
    <t>Replace “in a individually” with “in an individually”</t>
  </si>
  <si>
    <t>Section 11B.2.4 provides a more precise length for the Anti-Clogging token.</t>
  </si>
  <si>
    <t>Replace “variable” with “64-256”</t>
  </si>
  <si>
    <t>Replace “Inerval” with “Interval”</t>
  </si>
  <si>
    <t>Inconsistency in reason codes, compare with table 7.22.</t>
  </si>
  <si>
    <t>Remove “This field enumerates...” (line 17) until line 30.</t>
  </si>
  <si>
    <t xml:space="preserve">Replace “Length field is be set” to “Length field is to be set” </t>
  </si>
  <si>
    <t>Replace “PANN” with “RANN”</t>
  </si>
  <si>
    <t>Imprecision: the maximum value of the length is 252, and corresponds to Target Count = 20 and Address Extension = 1</t>
  </si>
  <si>
    <t>Grammar</t>
  </si>
  <si>
    <t xml:space="preserve">Replace “contents” with “content”  </t>
  </si>
  <si>
    <t>Replace “A individually” with “An individually”</t>
  </si>
  <si>
    <t>Figure should show a variable number of destinations.</t>
  </si>
  <si>
    <t>Add a “...” field, as in Figure s36</t>
  </si>
  <si>
    <t>There should be a limit to the length.</t>
  </si>
  <si>
    <t>For instance add to this sentence “The length is set to 9 + N*6, with N≤41”</t>
  </si>
  <si>
    <t>Please provide normative requirements.</t>
  </si>
  <si>
    <t>"Construction of commit message should be normative."</t>
  </si>
  <si>
    <t>"Construction of confirm message should be normative."</t>
  </si>
  <si>
    <t>FR32 depends only on HWM3</t>
  </si>
  <si>
    <t>dot11MeshHWMPEnabled is never used</t>
  </si>
  <si>
    <t>delete it</t>
  </si>
  <si>
    <t>The amendment defines in clause 3 a mesh BSS as "A basic service set (BSS) that forms a self-contained network of mesh stations (mesh STAs), and which may be used as a distribution system (DS)." According to the base standard, a BSS has certain requirements on the execution of certain MLME SAP Interfaces: "A set of stations (STAs) that have successfully synchronized using the JOIN service primitives and one STA that has used the START primitive. Membership in a BSS does not imply that wireless communication with all other members of the BSS is possible." However, there are no changes to the SCAN, JOIN or START primitive made in the 11s amendment. It would doubt it that these primitives can be used unchanged for a mesh BSS.</t>
  </si>
  <si>
    <t>update the SCAN, JOIN, and START primitives in clause 10.3 (and other dependent primitives) so that they can be used for a mesh BSS.</t>
  </si>
  <si>
    <t>There is no table s7-26</t>
  </si>
  <si>
    <t>table 7-26</t>
  </si>
  <si>
    <t>Reference should be to case b</t>
  </si>
  <si>
    <t>case a --&gt; case b</t>
  </si>
  <si>
    <t>What is the value of Address 3 - group address or mesh STAs own address?</t>
  </si>
  <si>
    <t>change first Address 3 to Address 1</t>
  </si>
  <si>
    <t>It will never happen that both address 1 and 3 are set to the group address. Address 3 is set to the address of the mesh source.</t>
  </si>
  <si>
    <t>Correct this</t>
  </si>
  <si>
    <t>What happens if there is no Address 4?</t>
  </si>
  <si>
    <t>Well, it is actually Address 3</t>
  </si>
  <si>
    <t>The algorithm for detecting duplicate frames has to be given in more detail. It is not out of scope.</t>
  </si>
  <si>
    <t>Provide algorithm for detection duplicate broadcast frames and what to do with them.</t>
  </si>
  <si>
    <t xml:space="preserve">Why is this case b under section "Handling of frames that _originated_ in the MBSS"? </t>
  </si>
  <si>
    <t>The lifetime of both forward and reverse path should be updated. Also valid for precursor entries.</t>
  </si>
  <si>
    <t>Rename power save level to mesh power save level</t>
  </si>
  <si>
    <t xml:space="preserve">"If the AID value in the Beacon Timing field matches with the AID value assigned to the mesh STA through the peering establishment, the corresponding beacon timing represents the mesh STA's beacon reception, which means the neighbor mesh STA received that Beacon frame correctly." the AID is assigned during the peering, and is only locally meaningful to a mesh STA's peer, but not to the entire MBSS. Thus, an AID in a beacon timing element may not uniquely identify a mesh STA.  </t>
  </si>
  <si>
    <t xml:space="preserve">"Also, a STA may adjust its TSF timer if it discovers that its TBTT may repeatedly collide with the TBTT of a neighbor." What are the restrictions on a mesh STA's adjustment of its TSF timer when its peers are in power save, so that ps operation can be done correctly? Specify. </t>
  </si>
  <si>
    <t xml:space="preserve">Specify the restrictions on a mesh STA's adjustment of its TSF timer when its peers are in power save. </t>
  </si>
  <si>
    <t xml:space="preserve">How does mesh power save impact mesh path selection and maintenance? Clarify. </t>
  </si>
  <si>
    <t>"… or to coalesce the mesh onto a single channel." Is a MBSS allowed to operating in multiple channels? If so, does it mean that some mesh STAs need to support multiple channels operation to connect different areas of a MBSS which operate on different channels? Please clarify and modify the text accordingly.</t>
  </si>
  <si>
    <t>Darwin Engwer</t>
  </si>
  <si>
    <t>NN</t>
  </si>
  <si>
    <t>NN</t>
  </si>
  <si>
    <t>The term "end-stations" is undefined.  Previously this term was described (in D2.0) in the preceding paragraph, which has been removed from D3.0.</t>
  </si>
  <si>
    <t>Insert the first two sentences of the first paragraph of 802.11s D2.0 clause 5.2.11.1 at the beginning of this paragraph.  That will set the context for the sentences that follow and define the term "end-stations".</t>
  </si>
  <si>
    <t>Roger Durand</t>
  </si>
  <si>
    <t>Vinko Erceg</t>
  </si>
  <si>
    <t xml:space="preserve">"The congestion notification expiration timer values are encoded as unsigned integers in units of 0.1 TUs." Please round this number to 100 us. </t>
  </si>
  <si>
    <t xml:space="preserve">"In the case of a mesh BSS, each of peer mesh STA's BSSBasicRateSet shall be identical throughout the MBSS." How is this achieved? </t>
  </si>
  <si>
    <t>When I first looked at this diagram I thought it was was nicely done and a good diagram.  However, the longer I looked at it I realized that it is a very limiting and constraining diagram, especially for clause 5.  The DS between AP STA 18 and Portal 1 is not shown.  Further, the connections between AP STA 18, Portal 1, Mesh STA 1, Portal 2, Mesh STA 6, Portal 3 and Mesh STA 7, Portal 4 are artifically constrained to 802.x LANs.  Many other configurations are possible (as we have seen over the years).  That is why prior 802.11 standards and amendments use and refer to the abstract interconenction form called the DS, bcus then the exact nature of the connections is irrelevant, only the abstract information that the connections exist and the nature of their behavior is important.  Hence, I feel that Figure s1 could use a few adjustments, or perhaps be expanded into a series of diagrams if the intent is to show specific scenarios rather than the general, abstract view.</t>
  </si>
  <si>
    <t>"Proxy information consists of at least a proxied MAC address, the corresponding destination proxy MAC address of the proxy mesh STA and the corresponding proxy lifetime." Modify the sentence to ""Proxy information consists of at least a proxied MAC address, the corresponding MAC address of the proxy mesh STA and the corresponding proxy lifetime."</t>
  </si>
  <si>
    <t>Assuming that the intent is to show a general, abstract diagram: Start by showing the DS between AP STA 18 and Portal 1.  Label portals 2, 3, 4 as Mesh Portals 2,3,4.  I recognize that the thought is that the mesh portal would normally be collocated (in the same device) with the Mesh STA, However, in the abstract sense other scenarios/ configurations are possible.  Hence it might be appropriate to show a DS between the Mesh Portal and the Mesh STA to allow for that possibility.  Initially I thought that there might be one DS that spans mesh portals 2,3,4 and Mesh STAs 1, 6,7.  However, the more I think about it, a mesh portal/DS has the unique characteristic that there is a one-to-one relationship between a mesh portal and a Mesh STA.  Therefore, I would suggest three small DS's, one for each pair of Mesh Portal 2/Mesh STA 1, Mesh Portal 3/Mesh STA 6, Mesh Portal 4/Mesh STA 7.  The applicability of that construct becomes even clearer when you consider the case of Mesh STA 11 and AP STA 12.  While it is easy enough to concieve of those two entities residing in the same device, the abstract nature of the interactions between them is a complete mystery.  Hence I suggest that Mesh STA 11 connects to a DS, then to a mesh portal, then to another DS and finally to AP STA 12.  The same applies to Mesh STA 10/ AT STA 15.  That would also allow for the possibility of multiple APs that connect through (or are collacated with) Mesh STA 11.  With the diagram modified as described above then I think it will correctly show the required entities and abstractly illustrate the possible configurations and connections *without* being too specific and without limiting the possibilities.  Further, it *may* be possible to draw an enclosing line through all the DS's and say that everything within consistutes one big, Super DS.</t>
  </si>
  <si>
    <t>Jon Rosdahl</t>
  </si>
  <si>
    <t>Participants</t>
  </si>
  <si>
    <t>v</t>
  </si>
  <si>
    <t>definitions</t>
  </si>
  <si>
    <t>Please correct spelling of my first name., Also, I believe that Vice-Chair should be plural.</t>
  </si>
  <si>
    <t>With SAE added as the authentication method between mesh STAs, it should be fully consisten with the IEEE 802.11 authentication methods. It should be one of the AKM suites.</t>
  </si>
  <si>
    <t xml:space="preserve">Add SAE to Table 7-34, AKM Suite Selectors. </t>
  </si>
  <si>
    <t>6.2.12.1</t>
  </si>
  <si>
    <t>V.3.2</t>
  </si>
  <si>
    <t>V.4.2</t>
  </si>
  <si>
    <t>211</t>
  </si>
  <si>
    <t>V.6.2</t>
  </si>
  <si>
    <t>214</t>
  </si>
  <si>
    <t>A.4.22.2</t>
  </si>
  <si>
    <t xml:space="preserve">The implementation and computational requirements for SAE are more demanding than that defined for the 802.11-2007 base PSK mechanism.  It is not clear what significant deployment benefits the SAE mechanism provides over already defined ones (such as EKE, or even the 802.11-2007 PSK).  This protocol also presumes that there is no need for proper authorization validation that is afforded by an AS that provides the authorization upon successful authentication.  </t>
  </si>
  <si>
    <t>Replace SAE with either the already defined one in 802.11-2007 or one that is better understood and accepted by the industry.  In particular, one that is accepted by NIST and allowed for FIPS certification.</t>
  </si>
  <si>
    <t>Replace “durations. mesh” with “durations. Mesh”.</t>
  </si>
  <si>
    <t>Replace “before a sending” with “before sending”.</t>
  </si>
  <si>
    <t>Missing asterisk to indicate that MP5 is referenced in a predicate.</t>
  </si>
  <si>
    <t>Replace “MP5” with “*MP5”.</t>
  </si>
  <si>
    <t>Missing asterisk to indicate that HWM1 is referenced in a predicate.</t>
  </si>
  <si>
    <t>Replace “HWM1” with “*HWM1”.</t>
  </si>
  <si>
    <t>Replace “tablular” with “tabular”.</t>
  </si>
  <si>
    <t>Extra space</t>
  </si>
  <si>
    <t>Replace “Dot11 MeshStationConfigEntry” with “Dot11MeshStationConfigEntry”.</t>
  </si>
  <si>
    <t>Replace “dotMeshConfirmTimeout” with “dot11MeshConfirmTimeout”.</t>
  </si>
  <si>
    <t>Based on the description in 11B.2.5 there is the transmission of both a Commit and a Confirm message, is there a mapping of these message types to the sequencing?  This needs to be described somewhere</t>
  </si>
  <si>
    <t>There seem to potentially be two types of "group" traffic in an MBSS, traffic intended to be consumed by mesh STAs and traffic intended to be consumed by STAs associated to an MBSS….these are two different groups and therefore should use differe group keys.</t>
  </si>
  <si>
    <t>Suggest changing and clarifying "group" traffic and keys.  GTK to serve non-mesh STAs and MGTK to serve mesh STAs</t>
  </si>
  <si>
    <t>references (especially in Clause 7 referencing Clause 11B) need to be updated as there are quite a few incorrect ones.</t>
  </si>
  <si>
    <t>A full state machine, or protocol flow for how mesh STA's join or form a secure link is needed.  Clause 11 describe the use of SAE and the abbreviated handshake, along with updates to beacons and probes but it is unclear on the ordering of the operations, affect on current 802.11 states and how/when (re)association and disassociation apply.</t>
  </si>
  <si>
    <t>Replace “dot11MeshHWMPperrMinInterva” with “dot11MeshHWMPperrMinInterval”.</t>
  </si>
  <si>
    <t>MLME-MeshPOWERMGT.confirm primitive is describe to only have a single parameter (local Link ID) which does not seem to provide any means for MLME to report an error. Is this on purpose? Or could the change fail?</t>
  </si>
  <si>
    <t>Add a ResultCode parameter that reports whether the request succeeded or failed.</t>
  </si>
  <si>
    <t>Replace “maintains” with “maintain”.</t>
  </si>
  <si>
    <t>The describe valid range for TSFOffsetValue is not valid (it matches with the one used for ResultCode).</t>
  </si>
  <si>
    <t>Provide correct valid range for TSFOffsetValue.</t>
  </si>
  <si>
    <t>193</t>
  </si>
  <si>
    <t>196</t>
  </si>
  <si>
    <t>10.3.66.2.2</t>
  </si>
  <si>
    <t>89</t>
  </si>
  <si>
    <t>10.3.69.3.1</t>
  </si>
  <si>
    <t>11B.1.1</t>
  </si>
  <si>
    <t>181</t>
  </si>
  <si>
    <t>11B.14.8.3</t>
  </si>
  <si>
    <t>11B.2.3.2</t>
  </si>
  <si>
    <t>102</t>
  </si>
  <si>
    <t>11B.2.3.2.1</t>
  </si>
  <si>
    <t>11B.2.5.4.1</t>
  </si>
  <si>
    <t>106</t>
  </si>
  <si>
    <t>11B.2.5.5.2</t>
  </si>
  <si>
    <t>108</t>
  </si>
  <si>
    <t>107</t>
  </si>
  <si>
    <t>11B.2.5.5.2a</t>
  </si>
  <si>
    <t>11B.2.5.4.2</t>
  </si>
  <si>
    <t>11B2.5.5.2a</t>
  </si>
  <si>
    <t>11B.2.5.5.2c</t>
  </si>
  <si>
    <t>11B.2.6.3</t>
  </si>
  <si>
    <t>111</t>
  </si>
  <si>
    <t>11B.3.2.4.6</t>
  </si>
  <si>
    <t>117</t>
  </si>
  <si>
    <t>11B.3.2.5.2</t>
  </si>
  <si>
    <t>125</t>
  </si>
  <si>
    <t>11B.5.2.2.2</t>
  </si>
  <si>
    <t>127</t>
  </si>
  <si>
    <t>11B.5.3.3</t>
  </si>
  <si>
    <t>131</t>
  </si>
  <si>
    <t>7.1.3.5b.5</t>
  </si>
  <si>
    <t>11B.9.1</t>
  </si>
  <si>
    <t>3.s5</t>
  </si>
  <si>
    <t>11B.3.2</t>
  </si>
  <si>
    <t>Recommended wording</t>
  </si>
  <si>
    <t>Change “bits set one” to “bits set to one”.</t>
  </si>
  <si>
    <t>Replace “mechanism that defined in 9.9.1” with “mechanism defined in 9.9.1”.</t>
  </si>
  <si>
    <t>Words inserted in incorrect place</t>
  </si>
  <si>
    <t>Replace “responder. or responders It” with “responder or responders. It”.</t>
  </si>
  <si>
    <t>Extra hyphenation</t>
  </si>
  <si>
    <t>Replace “Neighbor-hood” with “Neighborhood”.</t>
  </si>
  <si>
    <t>Typo</t>
  </si>
  <si>
    <t>Replace “Request, The” with “Request. The”.</t>
  </si>
  <si>
    <t>Replace “satisfied, It” with “satisfied. It”.</t>
  </si>
  <si>
    <t>TGs has defined a new element, Mesh ID, which seems to be intended to replace (functionally) the SSID element.  However, I can find no explanation as to why this is required.  The negative side of this is that it contributes to beacon bloat and to using up the 7.3.2 element namespace.</t>
  </si>
  <si>
    <t>Find a way to use SSID element.</t>
  </si>
  <si>
    <t>dot11MeshForwarding is defined as an INTEGER, but it should be TruthValue based on the earlier list of variables.</t>
  </si>
  <si>
    <t>Replace “SYNTAX INTEGER” with “SYNTAX TruthValue” and “default value for this attribute is 1” with “default value for this attribute is true”.</t>
  </si>
  <si>
    <t>dot11MeshPortalAnnouncementProtocol is defined as a TruthValue, but its default value is given as an INTEGER.</t>
  </si>
  <si>
    <t>Replace “attribute is 0” with “attribute is false”.</t>
  </si>
  <si>
    <t>Replace “timeout, In” with “timeout, in”.</t>
  </si>
  <si>
    <t>TruthValue should not specify an INTEGER range.</t>
  </si>
  <si>
    <t>Replace “TruthValue (0..16)” with “TruthValue”.</t>
  </si>
  <si>
    <t>What does it mean for an INTEGER to be a multiple of “(1/16)”? 1/16 is not an integer, so this statement does not seem to make much sense.</t>
  </si>
  <si>
    <t>Clarify the unit and other requirements of dot11MAFlimit.</t>
  </si>
  <si>
    <t>dot11MCCATrackStates is defined as a read-write INTEGER. However, its description seems to indicate that it has a constant value 83. What is the point of making this read-write variable if the value cannot be changed? Or is the “equals 83” supposed to just give a default value which could be changed?</t>
  </si>
  <si>
    <t>Make the variable read-only or change the “equals 83” to something that allows the variable to be changed.</t>
  </si>
  <si>
    <t>Replace “teardown. it” with “teardown. It”.</t>
  </si>
  <si>
    <t>Replace “Dot11 MeshHWMPConfigEntry” with “Dot11MeshHWMPConfigEntry”.</t>
  </si>
  <si>
    <t>Inconsistent description of Com,!BadAlg transition from committed to confirmed: Figure s55 has zero(rc) for this, text does not indicate such zeroing and it is unclear to me why rc would need to be zeroed here.</t>
  </si>
  <si>
    <t>Make text and Figure s55 consistent, e.g., by removing “zero(rc), “ from Figure s55.</t>
  </si>
  <si>
    <t>Text seems to indicate that rejection frames are silently dropped in Confirmed state, but Figure s55 has “Rej(13)/set(t0)” transition here that indicates some action based on a rejection frame. I'm assuming that set(t0) here would re-set the existing retransmission timer to its initial value (if not, the behavior of set() on already set timer should be described somewhere).</t>
  </si>
  <si>
    <t>Replace “Mac entity” with “MAC entity”.</t>
  </si>
  <si>
    <t>Replace “beacons or Probe Requests” with “Beacon or Probe Request frames”.</t>
  </si>
  <si>
    <t>Replace “compacity” with “capacity”.</t>
  </si>
  <si>
    <t>Replace “mesh STAs use” with “Mesh STAs use”.</t>
  </si>
  <si>
    <t>Unclear qualifiers. "A value of 0 indicates" - is this intended to be only true for individually addressed frames? If so, state it, because it is unclear as stated now.</t>
  </si>
  <si>
    <t>In the sentence beginning with "A value of 0 indicates", change the quoted text to "In a individually addressed frame, a value of 0 indicates"</t>
  </si>
  <si>
    <t>Replace “&lt;= 4,294,967,296” with “&lt; 4,294,967,296”.</t>
  </si>
  <si>
    <t>Replace “set to individually address” to “set to an individual address”.</t>
  </si>
  <si>
    <t>Replace “Beacons” with “Beacon frames” (and the same change on line 13).</t>
  </si>
  <si>
    <t>Replace “as far as it maintains” with “as long as it maintains”.</t>
  </si>
  <si>
    <t>Replace “STAs in deep sleep mode maintains” with “STAs in sleep mode maintain”.</t>
  </si>
  <si>
    <t>Replace “group. mesh” with “group. Mesh”.</t>
  </si>
  <si>
    <t>Replace “invese” with “inverse”.</t>
  </si>
  <si>
    <t>Password element, pwe, is described to be generated directly, but the derivation here seems to result in pwd, not pwe. I would assume the final pwd here is indeed the pwe, but it would be clearer to explicitly state that.</t>
  </si>
  <si>
    <t>Add “pwe = pwd” after the “pwd = pwd-value...” line.</t>
  </si>
  <si>
    <t>Encode the fields in SAE messages with bit lengths that are divisible by eight (i.e., in full octets) and make the text here describe that. Add explicit note here describing the byte order used for these values in the SAE messages.</t>
  </si>
  <si>
    <t>Incorrect reference for mesh group key handshake.</t>
  </si>
  <si>
    <t>Replace “11B.3.2” with “11B.3.3”.</t>
  </si>
  <si>
    <t>Why would MIC field in Peering Close frame be calculated over the body of Peering Confirm frame? This looks like a copy-paste error..</t>
  </si>
  <si>
    <t>Replace “Peering Confirm” with “Peering Close”.</t>
  </si>
  <si>
    <t>Make text and Figure s55 match in behavior by zeroing the same variables (I would assume zero(sc) was meant to be used here). Furthermore, spell the variable names consistently between the text and Figure s55 (“Sc” vs. “sc”).</t>
  </si>
  <si>
    <t>Inconsistent spelling of send-confirm counter name: 11B.2.3.1.4 uses “send-confirm” while this is spelled both “Send-Confirm” and “send-confirm” in 11B.2.5.4.2.</t>
  </si>
  <si>
    <t>Replace “Send-Confirm counter” with “send-confirm counter”.</t>
  </si>
  <si>
    <t>Text describes an additional operation in Nothing state: checking of the Status of the Authentication frame and sending a Del event; this is not shown in Figure s55.</t>
  </si>
  <si>
    <t>Either add the status code check into Figure s55 or add a note stating that Figure s55 does not include all operations described in the text.</t>
  </si>
  <si>
    <t>Inconsistent description of t0 timer cancellation: text here describes that it is canceled upon receipt of a Com event but Figure s55 does not show such cancellation.</t>
  </si>
  <si>
    <t>Add “can(t0), “ to the behavior list for transitions from committed state where appropriate.</t>
  </si>
  <si>
    <t>Inconsistent description for DiffAlg behavior for transition from Committed to Confirmed state: text zeros Sync, Figure s55 does not.</t>
  </si>
  <si>
    <t>Add “zero(sync), “ into the beginning of the behavior for DiffAlg transition from committed to confirmed in Figure s55.</t>
  </si>
  <si>
    <t>How should the Mesh Peering Protocol Version field be processed in peering management frames? A specific version is described to be used in these frames, but there is not much help from such a version field unless the receiver processing is described explicitly for possible future updates. Should the receiver silently ignore the frame if it does not have the expected version value? Or should it somehow notify the sender of this?</t>
  </si>
  <si>
    <t>Describe receive processing for the Mesh Peering Protocol Version field for the peering management frames.</t>
  </si>
  <si>
    <t>Remove “Rej(13)/set(t0)” transition from confirmed to confirmed state in Figure s55.</t>
  </si>
  <si>
    <t>Mismatch in accepted-&gt;accepted transition: Figure s55 has inc(sc), but text does not. This incrementation would be odd since sc was set to 2^16 - 1 when transitioning into the accepted state.</t>
  </si>
  <si>
    <t>Remove “inc(sc),” from Figure s55 accepted-&gt;accepted transition.</t>
  </si>
  <si>
    <t>11B.14.8.4</t>
  </si>
  <si>
    <t>11B.14.9.2</t>
  </si>
  <si>
    <t>187</t>
  </si>
  <si>
    <t>22</t>
  </si>
  <si>
    <t xml:space="preserve">"The RAVs are implemented as counters and are counted down as time elapses." If they are counters, what kind of unit do they use? A timeslot? If they are really similar to NAVs, but those that are set without receiving frames, they should be treated as the same with NAVs and should be timers. </t>
  </si>
  <si>
    <t xml:space="preserve">Change the description such that the RAVs will be timers. </t>
  </si>
  <si>
    <t xml:space="preserve">"… some MCCAOP may need to be deleted to make sure that the MAF of each mesh STA to not exceed its MAF Limit." </t>
  </si>
  <si>
    <t>Use these lables in column M. Issue Identifierss should start with G, M, R, or S.</t>
  </si>
  <si>
    <t>Editor notes and the like.</t>
  </si>
  <si>
    <t>G-Discovery</t>
  </si>
  <si>
    <t>G-Frame</t>
  </si>
  <si>
    <t>172</t>
  </si>
  <si>
    <t>11B.12.1</t>
  </si>
  <si>
    <t>177</t>
  </si>
  <si>
    <t>11B.13.1</t>
  </si>
  <si>
    <t>11B.13.3</t>
  </si>
  <si>
    <t>"proxied" and "proxy" refer to the address outside the MBSS and the address of the destination mesh STA, right? I had to re-read this sentence about 10 times and I'm still not sure it's right.</t>
  </si>
  <si>
    <t>a confirm message conveys enough information that an open is not needed when coming down the left side of the state machine from idle. Then in OPN_SNT, receipt of CNF_ACPT would transition directly to ESTAB after sndCNF. So when one side initiates first, it would look like open --&gt; followed by &lt;---confirm followed by confirm--&gt;. When they both initiated simultaneously  it would be open--&gt;, &lt;--open followed by confirm--&gt;, &lt;--confirm. It simplifies the state machine.</t>
  </si>
  <si>
    <t>Ask me to draw it out on a napkin because I know you are doubting this will work.</t>
  </si>
  <si>
    <t>Remove this sentence or define a new section for "vendor specific action" and refer to that.</t>
  </si>
  <si>
    <t>if the action value is set to "Proxy Update Confirmation" then do I still add a "Proxy Update element" in order 4? Shouldn't I add a PUC element instead?</t>
  </si>
  <si>
    <t>SIV is used in AH, it should be used here too.</t>
  </si>
  <si>
    <t>Rename Portal 1 - 4 in Figure s1 as "Mesh Portal 1" etc, or remove "Mesh" from text.</t>
  </si>
  <si>
    <t>Sentence reads "Thus, it normally appears as if …."  Is the word "normally" intended here?  Can it appear abnormally as something else?  If not, delete "normally"</t>
  </si>
  <si>
    <t>Sentence to read "Thus, it appears as if…"</t>
  </si>
  <si>
    <t>Second sentence reads awkward, suggest change</t>
  </si>
  <si>
    <t>RANN makes the protocol more complex. And I do not think that RANN can increase the reliability based on  the following simple analysis. Both proactive PREQ and RANN are periodically broadcast frames. So it is reasonable to assume that they have the same reliability, say p. unicast PREQ and unicast PREP have the same reliability, say 1. The reliability of proactive PREQ/PREP is p (for broadcast PREQ)*1 (for unicast PREP)=p. The reliability of RANN/unicast PREQ/PREP is p (for broadcast RANN)*1 (for unicast PREQ)*1 (for unicast PREP)=p. I also can not find any other reason to keep RANN. So it is good to remove it.
If you do not agree with my analysis, please give me an correct analysis and also provide the simulation result to show the improvement.</t>
  </si>
  <si>
    <t>Remove RANN from the draft or provide the unified robust group transmission to help group data frame also.</t>
  </si>
  <si>
    <t>The accepting rules of group data frames in a mesh BSS are missing from the draft.</t>
  </si>
  <si>
    <t>Add the related rules.</t>
  </si>
  <si>
    <t>The text says that "the AP and/or mesh STA may verify in a timely fashion..."  The word "may" is not normative; did the authors want it to read "should" or is this an informative note?  What does "timely" mean? Why is this text even here?</t>
  </si>
  <si>
    <t>Re-write to use naormative language or make it a note; if it is normative, define "timely".</t>
  </si>
  <si>
    <t>Editorial note is incorrect , it is not inserting a sentence</t>
  </si>
  <si>
    <t>Correct to be clear that it is adding a line to Table 7-4 and a sentence</t>
  </si>
  <si>
    <t xml:space="preserve">"PS-Poll frame is used only in infrastructure BSS."  Is the intention really to say that "PS-Poll frame is not used in mesh BSS."?  </t>
  </si>
  <si>
    <t>General Frame Format</t>
  </si>
  <si>
    <t>Unification with base standard.</t>
  </si>
  <si>
    <t>M-CC</t>
  </si>
  <si>
    <t>Congestion Control</t>
  </si>
  <si>
    <t>M-CS</t>
  </si>
  <si>
    <t>R-FWD</t>
  </si>
  <si>
    <t>Forwarding</t>
  </si>
  <si>
    <t>R-FF</t>
  </si>
  <si>
    <t>Frame Format</t>
  </si>
  <si>
    <t>R-BM</t>
  </si>
  <si>
    <t>Total</t>
  </si>
  <si>
    <t>% Closed</t>
  </si>
  <si>
    <t>42</t>
  </si>
  <si>
    <t>11</t>
  </si>
  <si>
    <t>Color Codes</t>
  </si>
  <si>
    <t>50</t>
  </si>
  <si>
    <t>76</t>
  </si>
  <si>
    <t>18</t>
  </si>
  <si>
    <t>Clarify it please.</t>
  </si>
  <si>
    <t>Add "Mesh ID" to definitions</t>
  </si>
  <si>
    <t>As proposed.</t>
  </si>
  <si>
    <t>This paragraph gives different view about how to use mesh address fields. Adding a note in a last paragraph of the subclause is not good since the note is not a nomative text and just further exactly explain the nomative text.</t>
  </si>
  <si>
    <t>Make them consistent.</t>
  </si>
  <si>
    <t>MCCA is based on EDCAF. Why does non-owner of MCCAOP uses HCCA rules defined in 9.9.2.1?</t>
  </si>
  <si>
    <t>HT protection is also influenced by HT greenfield.</t>
  </si>
  <si>
    <t>Replace "power mode" with "mesh power mode".  Need to find the references in the text and amend accordingly</t>
  </si>
  <si>
    <t>"Power save level" is very generic and in this case should be obviously associated with Mesh.  Hence suggest that term includes "mesh" in it</t>
  </si>
  <si>
    <t>Add the following sentence to the end of section 9.13.3.4a: "If at least one HT peer mesh STA reports Non Greenfield HT STAs Present, the protection rules related to Non Greenfield HT STAs Present should also be applied to the communication between HT peer mesh STAs."</t>
  </si>
  <si>
    <t>If non-blank, identifies a document submission brought in resolution of the comment.</t>
  </si>
  <si>
    <t>62</t>
  </si>
  <si>
    <t>7.2.1.4</t>
  </si>
  <si>
    <t>7.2.2.2</t>
  </si>
  <si>
    <t>65</t>
  </si>
  <si>
    <t>11.3.3</t>
  </si>
  <si>
    <t>46</t>
  </si>
  <si>
    <t>31</t>
  </si>
  <si>
    <t>d3e3e3@gmail.com</t>
  </si>
  <si>
    <t>155 Beaver Street, Milford, MA 01757 USA</t>
  </si>
  <si>
    <t>1-508-634-2066</t>
  </si>
  <si>
    <t>This paragraph gives a wrong description which does not include 6-address group frame as defined in Table s36.</t>
  </si>
  <si>
    <t>Add airtime link metric pointer "(see 11B.10)"</t>
  </si>
  <si>
    <t>One consequence of the 802.11-2007 baseline is when a station supports a regulatory class, it supports all channels of that class. Listing First Channel, number of channels is redundant. Maybe the desire is to list preferred channels in a mesh, and some justification in mesh scanning procedures should exist to list preferences in some order (Such justification is not in 11B.7 in this draft, where is it?).</t>
  </si>
  <si>
    <t xml:space="preserve">What is a PREP frame? The only frame that can contain a PREP element seems to be a Mesh Path Selection frame. </t>
  </si>
  <si>
    <t xml:space="preserve">Change "a PREP frame" to "a Mesh Path Selection frame". If it appears elsewhere, make the same change throughout the draft. </t>
  </si>
  <si>
    <t xml:space="preserve">"… adjust its TSF timers …" Does a mesh STA have multiple TSF timers? I thought it is one for each. </t>
  </si>
  <si>
    <t>In a 11n A-MSDU, the length field follows SA field. It is good for 11s to have the same style.</t>
  </si>
  <si>
    <t>Should "Mesh ID" be in the Definitions?</t>
  </si>
  <si>
    <t>It seems to me that 11n will not allow group A-MSDU.  It may be good to disallow group A-MSDU. Does 11s allow it?</t>
  </si>
  <si>
    <t>Switch length field and Mesh control field.</t>
  </si>
  <si>
    <t>The group frame accepting rule is defined only for infrastructure BSS and IBSS, Mesh BSS is missing here.</t>
  </si>
  <si>
    <t>Add Mesh BSS here.</t>
  </si>
  <si>
    <t>Please explain how (2) is different from (1).  If (2) represents a distinct case, fix language and replace “it” with “the Mesh STA”.</t>
  </si>
  <si>
    <t xml:space="preserve">It seems to me that 11s only allows unicast transmission of multi-hop group action frame from table s36 and  the first paragraph of 11B.8.5.3.1: "A mesh STA that is the source of a group addressed frame shall use a 3-address group addressed frame or a 4 address individually addressed frame (e.g. to perform a fully acknowledged broadcast, see 11B.8.5.2.1)."
</t>
  </si>
  <si>
    <t xml:space="preserve">Refine the group communication to also allow group frame transmission without using unicast frame. </t>
  </si>
  <si>
    <t xml:space="preserve">It seems to me that 11s does not unicast transmission of group multi-hop data frame from table s36. </t>
  </si>
  <si>
    <t>Dedefine the group communication to also allow unicast transmissipn of group data frames.</t>
  </si>
  <si>
    <t xml:space="preserve">The current frame addressing and forwarding is still related with HWMP (OK, related with hop by hop path deision routing protocols). But it can not be used by sourse routing protocol like DSR.  </t>
  </si>
  <si>
    <t>Move it to HWMP part or change the name of 11B.8.5 to "HWMP frame addressing and forwarding in an MBSS".
Add Root forwarding again, otherwise removing tree-based routing from HWMP.</t>
  </si>
  <si>
    <t>MCCA may be too sensitive to the occurring of the legacy mesh STAs which do not support MCCA.</t>
  </si>
  <si>
    <t>Update MCCA to give MCCAOP high priority even if legacy mesh STAs are in a MBSS.</t>
  </si>
  <si>
    <t>The difference between MCCAOP and TXOP makes MCCA complicated.</t>
  </si>
  <si>
    <t>Update MCCA to only allow MCCAOP limit the same as TXOP limit.</t>
  </si>
  <si>
    <t>Replace "power save level" with "mesh power save level".  Need to find the references in the text and amend accordingly</t>
  </si>
  <si>
    <t>This reads badly.  Suggest clean up.</t>
  </si>
  <si>
    <t>Truncation of TXOP defined in 802.11 baseline standard should be updated to reflect the peer-to-peer relationship of MBSS.</t>
  </si>
  <si>
    <t>Update the draft accordingly.</t>
  </si>
  <si>
    <t>“ 2) Other times that it knows are busy/or reserved for individually addressed transmissions for which it is either the transmitter or the receiver.”</t>
  </si>
  <si>
    <t>"The second method uses a Root Announcement (RANN) element and is intended to distribute path information for reaching the root mesh STA but the actual paths to the root mesh STA can be built on-demand." This is not correct. The actual path to the root mesh STA is built after RANN is accepted. Otherwise, a STA can not unicast PREQ to the root STA without the routing information to a root mesh STA.</t>
  </si>
  <si>
    <t>"while the PREP creates the forward path from the mesh STA to the root mesh STA." The forward path to the root mesh STA already there, otherwise you can not use unicast PREQ.</t>
  </si>
  <si>
    <t>Change the text to fix the problem.</t>
  </si>
  <si>
    <t>"If the mesh STA reaches the TXOP limit before the end of the MCCAOP, the mesh STA may attempt to transmit additional MSDU(s), if any are ready to be transmitted, by accessing the channel again during the MCCAOP to obtain a subsequent TXOP."</t>
  </si>
  <si>
    <t xml:space="preserve">“A mesh STA with dot11MCCAEnabled is true” </t>
  </si>
  <si>
    <t>This paragraph gives a wrong description which does not include 4-address group addressed frame</t>
  </si>
  <si>
    <t>I remembered I had a contribution that  the PREQ accepting criteria is not correct if the PREQID is not considered. The problem is clear when combining 11B.11.6.3.1 and 11B.11.6.3.2 bullet 2: "If the conditions for creating or updating the forwarding information have not been met in those rules, no further steps are applied to the PREQ.". Basically the PREQ may be wrongly discarded if 11B.11.5.5 is used.</t>
  </si>
  <si>
    <t>Update 11B.11.6.3.1 and 11B.11.5 to fix the problem.</t>
  </si>
  <si>
    <t>9.1.3.1</t>
  </si>
  <si>
    <t>9.9.1.5</t>
  </si>
  <si>
    <t>9.9.1.6</t>
  </si>
  <si>
    <t>9.9a</t>
  </si>
  <si>
    <t>9.9a.2.10</t>
  </si>
  <si>
    <t>9.9.1</t>
  </si>
  <si>
    <t>9.9a.2.10.2</t>
  </si>
  <si>
    <t>9.13.3.4a</t>
  </si>
  <si>
    <t>11B.11.9.1</t>
  </si>
  <si>
    <t>11B.8.5.2.1</t>
  </si>
  <si>
    <t>11B.8.5.3.1</t>
  </si>
  <si>
    <t>11B.8.5.1</t>
  </si>
  <si>
    <t>1B.8.5</t>
  </si>
  <si>
    <t>11B.11.1.3</t>
  </si>
  <si>
    <t>11B.11.1.3.2</t>
  </si>
  <si>
    <t>11B.11.6.3.1</t>
  </si>
  <si>
    <t>The scan procedure and MLME interface related with MBSS scanning should be updated since the mesh Bacon and Probe frames in MBSS are different from 802.11 baseline standard.</t>
  </si>
  <si>
    <t>A-MSDU should not be mentioned here. Because each MSDU in a A-MSDU will have different Mesh Sequence number. You can not say that the Mesh Sequence number is incremented by 1 for each new A-MSDU. The other A-MSDU in the forwarding subclause has the same problem.</t>
  </si>
  <si>
    <t>Mathilde Benveniste</t>
  </si>
  <si>
    <t xml:space="preserve">7.3.2.86.2 </t>
  </si>
  <si>
    <t>9.9a.2.7</t>
  </si>
  <si>
    <t>79</t>
  </si>
  <si>
    <t>56</t>
  </si>
  <si>
    <t xml:space="preserve">9.9a.2.10.1  </t>
  </si>
  <si>
    <t>4</t>
  </si>
  <si>
    <t xml:space="preserve">9.9a.2.10.2    </t>
  </si>
  <si>
    <t>20</t>
  </si>
  <si>
    <t>32</t>
  </si>
  <si>
    <t>38</t>
  </si>
  <si>
    <t xml:space="preserve">11B.8.2.  </t>
  </si>
  <si>
    <t>138</t>
  </si>
  <si>
    <t>Y</t>
  </si>
  <si>
    <t>Y</t>
  </si>
  <si>
    <t>N</t>
  </si>
  <si>
    <t>To/From DS==10 and To/From DS==00 in Table s36 contradict with what is defined in Table 7-2 of 802.11 Baseline standard.</t>
  </si>
  <si>
    <t>If the reservation is shortened at the receiving station according to the NAV, a MCCAOP owner may be prevented from transmitting a second TXOP within the same MCCAOP even though the TXOPlimit is shorter than the MCCAOP reservation.</t>
  </si>
  <si>
    <t>change to “A mesh STA with dot11MCCAEnabled set”</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</si>
  <si>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</si>
  <si>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Include a MAC with ability to handle concentrated traffic at mesh points near the portal and at the portal.</t>
  </si>
  <si>
    <t xml:space="preserve">Airtime, whic is the link metric used for path selection, reflects only the amount of channel resources consumed by transmitting the frame over a particular link.  Airtime represents, therefore, only a small portion of the end to end delay to be experienced by mesh frames traversing the multiple hop path on a mesh.  </t>
  </si>
  <si>
    <t>"If an indication of buffered frames is received, the light sleep mode mesh STA shall send a peer trigger frame with RSPI field set to 1 to initiate a peer service period with the beaconing mesh STA." -- the indirection of indicating buffered data through a TIM followed by starting a service period to collect the traffic is not needed, because the buffer STA can send the data right away during the sleep STAs awake window. This allows a power save STA to wake up only for its own awake windows, which saves considerable power.</t>
  </si>
  <si>
    <t xml:space="preserve">If we need to replace "non-AP STAs " by "non-AP STAs including mesh STAs" then regrefully I fear that there are hundreds of instances where this change is needed. </t>
  </si>
  <si>
    <t>Judging by the size of the document, this work may not be complete. If required, please audit every instance of non-AP STA in your baseline (including 11k,11r,11y,11v?,11u?,11p?) and correct where needed</t>
  </si>
  <si>
    <t>Replace “shall also be made inactive. Keys in an inactive security association shall not be used for any purpose, such as securing a protocol instance or encrypting an MPDU.” with “shall be deleted.”</t>
  </si>
  <si>
    <t xml:space="preserve">It states "If its MAC address is greater than the colliding ones, the mesh STA shall advance its TSF timer for a period of time when it does not maintain a peering with power saving mesh STA," which means advancing TSF timer can only be used sometimes.  Both advancing and suspending the TSF timer would affect peer MSTAs in PS mode, esp. when the step size is larger.  If suspending the TSF timer is considered less damaging to peer MSTAs in PS mode, why cannot we just use this option?  As long as one MSTA changes its TSF timer, collisions can be avoided. </t>
  </si>
  <si>
    <t>I'm not completely sure, but I just want to make sure that we have a mechanism to prevent STAs from believing that a mesh STA is an AP</t>
  </si>
  <si>
    <t>We may not need a change, but I just want to make sure</t>
  </si>
  <si>
    <t>I thought a "root" was a path selection logical construct that didn't have to be tied to HWMP</t>
  </si>
  <si>
    <t>Generalize the concept of root?</t>
  </si>
  <si>
    <t>Replace "disjunct MAC addresses" with "existing mesh memberships of STAs" - even this solution is problematic, because there is no definition of a mesh membership…but that's something that you guys brought up a few sentences earlier…</t>
  </si>
  <si>
    <t>This is crazy talk! If they are independent, then how can they be a mesh?</t>
  </si>
  <si>
    <t>Replace the two sentences with "STAs in an MBSS individually determine their TPC constraints." - although I am not certain what that means either.</t>
  </si>
  <si>
    <t>can't we use both?</t>
  </si>
  <si>
    <t>change "or" to "and/or"</t>
  </si>
  <si>
    <t>Need a definition for "originate" - I would suggest tying this into the MA-UNITDATA.request primitive, assuming that mesh forwarded frames do not go outside of the MAC, it should be the correct definition. See also 11B.8.5.1 - original source is used there.</t>
  </si>
  <si>
    <t xml:space="preserve">Somewhere, provide accurate definitions for "original source" and "originate" and "source STA" and "destination STA", etc., tying those definitionsn to MAC SAP primitives, e.g. MA-UNITDATA.request, MA-UNITDATA.indicate </t>
  </si>
  <si>
    <t>There are a lot of redundancies (descriptions of the same methods from different viewpoints) in the clause.</t>
  </si>
  <si>
    <t>This is a bit of a leftover from a previous LB comments -- I know we are working on it but I just wanted to make sure it was captured somewhere</t>
  </si>
  <si>
    <t>There is a way to make MPM work elegantly with a separate state machine that spaws instances of the MPM state machine, as defined</t>
  </si>
  <si>
    <t>Add the mechanism</t>
  </si>
  <si>
    <t>A lot of "--" should be changed into em-dashes</t>
  </si>
  <si>
    <t>Delete "neighbor peer mesh STA" (= "neighbor STA" + "peer STA"). Remove "neighbor mesh STA" (= "neighbor STA" + "mesh STA"), rename "peer mesh STA" into "peer STA" (since "peer" indicates that it is a mesh STA anyway).</t>
  </si>
  <si>
    <t>Does this interpretation of the QOS subfield contradict the mesh STAs behavior as a QOS STA? In the intro (5.x) it said that all mesh STAs are QOS STAs, but here, there is a contradiction, in that the mesh STA is doing things that a QOS STA would not be doing. Furthermore, doesn't this interpretation of the QOS field mean that within a mesh BSS, at least some QOS functionality is not possible? If that is true, then it should be stated in 5.x that while mesh STAs pretend to be QOS STAs, they actually are not - they only include SOME QOS STA functionatliy. Be very explicit about what is supported and what is not supported. I'm also noting that in many places where QoS STA behavior is indicated, there is an explicit addition of "and mesh STAs" - implying that mesh STAs were not already covered by "QoS STAs".</t>
  </si>
  <si>
    <t>Throughout the document resolve the conflict between mesh STAs and QOS STAs by reformulating the requirements for a mesh STA to indicate that only some QOS functionality is required for mesh STAs and that other QOS functionality is strictly not allowed or not possible. At a minimum, I would add an explicit statement within 9.9.2 that says something like "HCCA is not allowed and not possible within an MBSS." Add a similar statement in 5.x</t>
  </si>
  <si>
    <t>Missing preposition</t>
  </si>
  <si>
    <t>Change "set one" to "set to one"</t>
  </si>
  <si>
    <t>Phrase "which is missing" - is a bit harsh and judgemental. Also, you mention that address 4 is present in proxied group addressed data in the table, but you do not mention it in the text here - in fact, you note that data frames never contain this address.</t>
  </si>
  <si>
    <t>Delete the phrase and fix the contradiction between table and text for data frames.</t>
  </si>
  <si>
    <t>The language indicates that the endpoints of a mesh path are sometimes not mesh STAS. How can this be?</t>
  </si>
  <si>
    <t>Reword to remove the apparent contradiction.</t>
  </si>
  <si>
    <t>There is no point to adding "including mesh STA" to the sentence, unless you have somewhere declared the a mesh STA is not a subset of "STA", which I hope you have not.</t>
  </si>
  <si>
    <t xml:space="preserve">Clarify. It is ok to be wordy if that means less confusion. </t>
  </si>
  <si>
    <t xml:space="preserve">Contradiction -- "The MCCAOP Periodicity field is an eight bit unsigned number. A positive Periodicity field". If it is unsigned how can it have the 'positive' property? </t>
  </si>
  <si>
    <t>Change positive to non-zero.</t>
  </si>
  <si>
    <t>Figure s24 should be figure s13.</t>
  </si>
  <si>
    <t>"MBCA provides tool to mitigate hidden node problems among Beacon frames"</t>
  </si>
  <si>
    <t>"MBCA provides a tool to mitigate hidden node problems among Beacon frames"</t>
  </si>
  <si>
    <t>"a mesh STA seeking for candidate mesh STAs for a new peerings should do passive scanning relatively longer time compared to passive scanning in BSS infrastructure mode"</t>
  </si>
  <si>
    <t>Recommend changing this to Mesh Link Metric</t>
  </si>
  <si>
    <t xml:space="preserve">"Delete definition 3.170 wireless distribution system (WDS)", "WDS" is a well defined and already used term, so it should not be deleted. </t>
  </si>
  <si>
    <t xml:space="preserve">Definition of link metric. Add "mesh" in between "a" and "link" to be specific. </t>
  </si>
  <si>
    <t xml:space="preserve">Rename "power mode" to "mesh power mode" to be clear. </t>
  </si>
  <si>
    <t xml:space="preserve">Rename "power save level" to "mesh power save level" to be clear. </t>
  </si>
  <si>
    <t xml:space="preserve">Add MBCA to the abbreviation and acronyms list. </t>
  </si>
  <si>
    <t xml:space="preserve">"Since a mesh BSS (BSS) has no HC either of HCCA, " this is confusing. Please clarify the meaning and modify the text accordingly. </t>
  </si>
  <si>
    <t>"STAs (mesh STAs, APs, and STAs in IBSS) within an IBSS set the…" what does "mesh STAs within an IBSS" mean? Please clarify and modify the text accordingly.</t>
  </si>
  <si>
    <t xml:space="preserve">"The 'Least octet of AID' filed contains…" The first sentence of clause 11B.13.4 states that "a mesh STA transmits Beacon frames that are specific to MBSS." And, the 3rd line in clause 11B.13.5.1 states that "the beacon timing element may be contained in the Beacon frames." So, mesh beacons seem to be meaningful to the entire MBSS. However, the AID is assigned during the peering, and is only locally meaningful to a mesh STA's peer, but not to the entire MBSS. Thus, an AID in a beacon timing element may not uniquely identify a mesh STA.  </t>
  </si>
  <si>
    <t xml:space="preserve">Make corrections. </t>
  </si>
  <si>
    <t xml:space="preserve">"The congestion notification expiration timer values are encoded as unsigned integers in units of 0.1 TUs." 0.1TUs equal to 102.4us. There is no justification for the use of tenth of us. Replace "0.1TUs" with "100us". </t>
  </si>
  <si>
    <t>Chage to a more generic reason code, or silently fail.</t>
  </si>
  <si>
    <t>"The OPN_RJCT event shall be invoked to the corresponding Abbreviated Handshake finite state machine and the reason code MESH-INVALID-GTK is generated."  Too much information for an attacker, do not tell the reason for failure.</t>
  </si>
  <si>
    <t>Ganesh Venkatesan</t>
  </si>
  <si>
    <t xml:space="preserve">7.1.3.5b.5 </t>
  </si>
  <si>
    <t>3-20</t>
  </si>
  <si>
    <t>42-48</t>
  </si>
  <si>
    <t>1-10</t>
  </si>
  <si>
    <t>35-37</t>
  </si>
  <si>
    <t>42-43</t>
  </si>
  <si>
    <t>7.4.13.2</t>
  </si>
  <si>
    <t xml:space="preserve">"A QoS STA or mesh STA shall also send management frames using the access category AC_VO before associating with any BSS." Which BSS is meant here? A MBSS? Or an infrastructure BSS that is overlapping with a MBSS or something else? Please clarify and modify the text. </t>
  </si>
  <si>
    <t xml:space="preserve">"In the case of a mesh BSS, each of peer mesh STA's BSSBasicRateSet shall be identical throughout the MBSS." How is this enforced? Please clarify and modify the text accordingly. </t>
  </si>
  <si>
    <t xml:space="preserve">"STAs, whether interworking capable or not, …" Please define "interworking capable" before its use. </t>
  </si>
  <si>
    <t>"If the MAC address of the STA does already exist in the MBSS, the AP and/or mesh STA shall reject the STA." The AP/mesh STA may not know the MAC addresses of all the mesh STAs in the MBSS?</t>
  </si>
  <si>
    <t xml:space="preserve">Please clarify and modify the text accordingly. </t>
  </si>
  <si>
    <t xml:space="preserve">"An MBSS consists of independent mesh STAs. Each mesh STA operates on its own and therefore independently decides on the need of lowering the transmission power due to TPC requirement." A STA's transmit power level affect its communication with its peer STA. So, what is it meant by "therefore independently decides on the need of lowering the transmission power due to TPC requirement"? </t>
  </si>
  <si>
    <t xml:space="preserve">"This discovery may occur both before and after a mesh STA has joined an MBSS." What event marks a mesh STA's having joined an MBSS? Please clarify and modify the text accordingly. </t>
  </si>
  <si>
    <t>…STA's path selection identifier and path selection metric identifier.</t>
  </si>
  <si>
    <t>SAE is used to authenticate neighbor mesh STAs and result in a secret key shared between the two STAs, so it is one of the AKM suite in the RSN information element</t>
  </si>
  <si>
    <t xml:space="preserve">change the draft accordingly to reflect SAE is one of the AKM suite, e.g. adding SAE as one of the suite selector in table 7-34 (page 29), adding section 8.1.3 with item to explain SAE AKM in mesh network, adding Abbreviated Handshake section under 8.5 </t>
  </si>
  <si>
    <t>Mesh instead of mesh (capital at the beginning of a sentence)</t>
  </si>
  <si>
    <t>MS-ID = MAC-ID?</t>
  </si>
  <si>
    <t>Need clarification</t>
  </si>
  <si>
    <t>Peering confirm action frames instead of peering management action frames</t>
  </si>
  <si>
    <t>as explained</t>
  </si>
  <si>
    <t>….the received Chosen Pairwise cipher suite value is not the same as one of the pairwise cipher suite list value ….</t>
  </si>
  <si>
    <t>Peering Close instead of Peering Confirm</t>
  </si>
  <si>
    <t>instance instead of instatnce</t>
  </si>
  <si>
    <t>There are two types of peering close, before and after RSN. The peering close after RSN must include authentication</t>
  </si>
  <si>
    <t>must add the need to authenticate the Peering Close once it goes beyond RSN</t>
  </si>
  <si>
    <t>mesh BSS instead of mesh</t>
  </si>
  <si>
    <t>…propagated throughout the mesh BSS before ….</t>
  </si>
  <si>
    <t>Address 1 instead of Address 3</t>
  </si>
  <si>
    <t xml:space="preserve">….frames, Address 1 shall be set …... </t>
  </si>
  <si>
    <t>Need a flag to indicate 'periodic' Proxy Update (neither add nor delete) as explained in page 147 line 59</t>
  </si>
  <si>
    <t>Two bits flag is needed?</t>
  </si>
  <si>
    <t>delete repeated 'originated at the'</t>
  </si>
  <si>
    <t>...in the mesh BSS or not …..</t>
  </si>
  <si>
    <t>…in the mesh BSS or not ….</t>
  </si>
  <si>
    <t>A precursor mesh STA is a neighbor peer mesh STA</t>
  </si>
  <si>
    <t>add 'neighbor peer'</t>
  </si>
  <si>
    <t>PREQ instead of PRQ</t>
  </si>
  <si>
    <t>addressed instead of adrdressed</t>
  </si>
  <si>
    <t>it should be mesh data or mesh null frames</t>
  </si>
  <si>
    <t>… group addressed or individually addressed mesh data or mesh null frames ….</t>
  </si>
  <si>
    <t>the awake window termination is indicated by the More Data field set to '0' in the group addresses MSDU after DTIM or EOSP bit set to '1' (no more data to send)</t>
  </si>
  <si>
    <t>clarify that the end of Awake Window is indicated by expired awake window or by awake window termination either using 'More Data' filed set to '0' in group addressed MSDU or EOSP bit set to '1' (when RSPI is set to '0')</t>
  </si>
  <si>
    <t>Michael Bahr</t>
  </si>
  <si>
    <t>41-42</t>
  </si>
  <si>
    <t>1-31</t>
  </si>
  <si>
    <t>2-3</t>
  </si>
  <si>
    <t>26-65</t>
  </si>
  <si>
    <t>54-56</t>
  </si>
  <si>
    <t>55-56</t>
  </si>
  <si>
    <t>7.1.3.5b3</t>
  </si>
  <si>
    <t>62-64</t>
  </si>
  <si>
    <t>7.1.3.5b4</t>
  </si>
  <si>
    <t>64-65</t>
  </si>
  <si>
    <t>38-51</t>
  </si>
  <si>
    <t>37-40</t>
  </si>
  <si>
    <t>7.3.1.11</t>
  </si>
  <si>
    <t>19-63</t>
  </si>
  <si>
    <t>1-13</t>
  </si>
  <si>
    <t>15-16</t>
  </si>
  <si>
    <t>28-48</t>
  </si>
  <si>
    <t>5-6</t>
  </si>
  <si>
    <t>60-61</t>
  </si>
  <si>
    <t>40-41</t>
  </si>
  <si>
    <t>18-54</t>
  </si>
  <si>
    <t>49-50</t>
  </si>
  <si>
    <t>56-50</t>
  </si>
  <si>
    <t>7.4.14</t>
  </si>
  <si>
    <t>57-58</t>
  </si>
  <si>
    <t>33-33</t>
  </si>
  <si>
    <t>7.4b.1</t>
  </si>
  <si>
    <t>17-41</t>
  </si>
  <si>
    <t>7.4b.1.2</t>
  </si>
  <si>
    <t>82-95</t>
  </si>
  <si>
    <t>50-10</t>
  </si>
  <si>
    <t>40-51</t>
  </si>
  <si>
    <t>6-25</t>
  </si>
  <si>
    <t>11B.1</t>
  </si>
  <si>
    <t>97-98</t>
  </si>
  <si>
    <t>22-37</t>
  </si>
  <si>
    <t>1-3</t>
  </si>
  <si>
    <t>11B</t>
  </si>
  <si>
    <t>112-136</t>
  </si>
  <si>
    <t>16-38</t>
  </si>
  <si>
    <t>112-137</t>
  </si>
  <si>
    <t>16-39</t>
  </si>
  <si>
    <t>136-138</t>
  </si>
  <si>
    <t>43-27</t>
  </si>
  <si>
    <t>26-28</t>
  </si>
  <si>
    <t>11B.8.5</t>
  </si>
  <si>
    <t>139-144</t>
  </si>
  <si>
    <t>46-14</t>
  </si>
  <si>
    <t>33-34</t>
  </si>
  <si>
    <t>11B.9.2</t>
  </si>
  <si>
    <t>144-146</t>
  </si>
  <si>
    <t>36-15</t>
  </si>
  <si>
    <t>11B.9.3</t>
  </si>
  <si>
    <t>17-24</t>
  </si>
  <si>
    <t>30-32</t>
  </si>
  <si>
    <t>11B.9.5</t>
  </si>
  <si>
    <t>147-149</t>
  </si>
  <si>
    <t>8-5</t>
  </si>
  <si>
    <t>11B.11.1.2</t>
  </si>
  <si>
    <t>40-60</t>
  </si>
  <si>
    <t>155</t>
  </si>
  <si>
    <t>49-51</t>
  </si>
  <si>
    <t>29-30</t>
  </si>
  <si>
    <t>160</t>
  </si>
  <si>
    <t>6-8</t>
  </si>
  <si>
    <t xml:space="preserve">11B.11.6.2 </t>
  </si>
  <si>
    <t>149-176</t>
  </si>
  <si>
    <t>56-54</t>
  </si>
  <si>
    <t>172-174</t>
  </si>
  <si>
    <t>1-29</t>
  </si>
  <si>
    <t>172-173</t>
  </si>
  <si>
    <t>28-56</t>
  </si>
  <si>
    <t>The main benefit for end stations is not mentioned.</t>
  </si>
  <si>
    <t>extend benefits with multi-hop communication between end-stations</t>
  </si>
  <si>
    <t>"the EDCA mechanism that defined in 9.9.1"</t>
  </si>
  <si>
    <t>"the EDCA mechanism defined in 9.9.1"</t>
  </si>
  <si>
    <t>comma after HC</t>
  </si>
  <si>
    <t>Missing clause für mesh security</t>
  </si>
  <si>
    <t>Insert clause 8.9</t>
  </si>
  <si>
    <t>definition of mesh coordination function is missing</t>
  </si>
  <si>
    <t>provide definition of MCF</t>
  </si>
  <si>
    <t>confusing point of inclusion for a section 9.9a</t>
  </si>
  <si>
    <t>correct point of inclusion</t>
  </si>
  <si>
    <t>Peering Management is not together with Mesh Discovery</t>
  </si>
  <si>
    <t>remove "and Peering Managment"</t>
  </si>
  <si>
    <t>double "and"</t>
  </si>
  <si>
    <t>mark "and" before FT authentication as deleted</t>
  </si>
  <si>
    <t>insertion of "In case of a STA in an infrastructure BSS or in an IBSS,"</t>
  </si>
  <si>
    <t>remove this insertion and the case change of the following t.</t>
  </si>
  <si>
    <t>"In case of a mesh STA," is not necessary.</t>
  </si>
  <si>
    <t>remove</t>
  </si>
  <si>
    <t>a individually</t>
  </si>
  <si>
    <t>an individually</t>
  </si>
  <si>
    <t>How can a QoS-Null frame have a mesh control field? The mesh control field is part of the data payload, but a null frame does not have any data!</t>
  </si>
  <si>
    <t>Rethink concept of having the mesh control field as a part of the frame body.</t>
  </si>
  <si>
    <t>Title of clauses is cited</t>
  </si>
  <si>
    <t>remove title of clause in references: "11B.8.5.2 and 11B.8.5.3 describe how TTL is used in both individually and group addressed frames."</t>
  </si>
  <si>
    <t>double "sequence"</t>
  </si>
  <si>
    <t>replace "Mesh Sequence sequence numbers" with "mesh sequence numbers"</t>
  </si>
  <si>
    <t>root mesh station is a concept specific to HWMP</t>
  </si>
  <si>
    <t>move to definition section of HWMP</t>
  </si>
  <si>
    <t>definition of destination mesh STA is missing</t>
  </si>
  <si>
    <t>add definition of destination mesh STA</t>
  </si>
  <si>
    <t>a root mesh STA is specific to HWMP</t>
  </si>
  <si>
    <t>make this bullet independent of HWMP (concatenation of two distinct mesh paths). However, the question is, whether this is a good concept anyway.</t>
  </si>
  <si>
    <t>The included "address extension" is unclear.</t>
  </si>
  <si>
    <t>The Aggregate MSDU subframe header includes Mesh DA, Mesh SA, Mesh Control field, and the length of the MSDU.</t>
  </si>
  <si>
    <t>There is no figure s7.3.2.1</t>
  </si>
  <si>
    <t>as described in 7.3.2.1.</t>
  </si>
  <si>
    <t>Portal Announcement and Root Announcement are management frames important for mesh operation. They should be protected. This is not the case for beacons. Furthermore, it is not necessary that non-peer mesh STA know about these two announcements.</t>
  </si>
  <si>
    <t>Do not allow Portal and Root announcement in Beacon. Delete rows 50 and 51.</t>
  </si>
  <si>
    <t>within Beacon frames</t>
  </si>
  <si>
    <t>within Probe Response frames</t>
  </si>
  <si>
    <t>mesh STAs cannot be in an IBSS
mesh STAs are not marked as inclusion (only 11s talks about mesh STAs)</t>
  </si>
  <si>
    <t>remove "(mesh STAs, APs, and STAs in IBSS)"
insert and mark as insertion after Mesh STAs "within an MBSS"</t>
  </si>
  <si>
    <t>non-possible value "17+1" after ANA allocation</t>
  </si>
  <si>
    <t>&lt;&lt;ANA 17&gt; + 1&gt;</t>
  </si>
  <si>
    <t>specifying the starts of a series of</t>
  </si>
  <si>
    <t>specifying the start of a series of</t>
  </si>
  <si>
    <t xml:space="preserve">in multiple of </t>
  </si>
  <si>
    <t>in multiples of</t>
  </si>
  <si>
    <t>history has shown, that it is very easy to mix up the lengths of the elements</t>
  </si>
  <si>
    <t>remove "Null protocol" and the brackets around "no synchronization". Furthermore, it might be more self-explaining, when "no synchronization" has value 0 (Neighbor Offset Protocol would than be value 1).</t>
  </si>
  <si>
    <t>details … is described</t>
  </si>
  <si>
    <t>details … are described</t>
  </si>
  <si>
    <t>no authentication is not a Null Protocol.</t>
  </si>
  <si>
    <t>remove "Null protocol" and the brackets around "no authentication". Replace in line 24 "null protocol" with "value 0"</t>
  </si>
  <si>
    <t>The benefit and need for the Mesh Formation Info is not clear.</t>
  </si>
  <si>
    <t>Remove Mesh Formation Info</t>
  </si>
  <si>
    <t>What determines the setting of the Accepting Peerings field?</t>
  </si>
  <si>
    <t>Define mechanism for this, for instance MIB-variable.</t>
  </si>
  <si>
    <t>word is missing between is and to</t>
  </si>
  <si>
    <t>"… if the mesh STA is willing to establish …"</t>
  </si>
  <si>
    <t>reference to the active path selection metric is missing</t>
  </si>
  <si>
    <t>"The metric M is the value of the link metric according to the active path selection metric, that is associated with the mesh link …"</t>
  </si>
  <si>
    <t>The reason field should be larger.</t>
  </si>
  <si>
    <t>add more bits to reason field.</t>
  </si>
  <si>
    <t>collocated with Portal</t>
  </si>
  <si>
    <t>collocated with a portal</t>
  </si>
  <si>
    <t>The specific conditions for generating a RANN are not clear enough.</t>
  </si>
  <si>
    <t>"The Root Announcement (RANN) element is used for announcing the presence of a mesh STA configured as root mesh STA with dot11MeshHWMProotMode set to rann. RANN elements are sent out periodically by such a root mesh STA."</t>
  </si>
  <si>
    <t xml:space="preserve"> PANN</t>
  </si>
  <si>
    <t>RANN</t>
  </si>
  <si>
    <t>"(e.g. STA)" is at the wrong place</t>
  </si>
  <si>
    <t>move it after entity</t>
  </si>
  <si>
    <t>in-formation</t>
  </si>
  <si>
    <t>information</t>
  </si>
  <si>
    <t>has responds</t>
  </si>
  <si>
    <t>has responded</t>
  </si>
  <si>
    <t>A "individually</t>
  </si>
  <si>
    <t>An "individually</t>
  </si>
  <si>
    <t>A PREQ element has no lifetime, only the forwarding information generated with it.</t>
  </si>
  <si>
    <t>replace with: The Lifetime field is coded as an unsigned integer and is set to the time for which mesh STAs receiving the PREP consider the forwarding information to be valid. The lifetime is measured in TUs.</t>
  </si>
  <si>
    <t>The coding of the metric field cannot be specified. It depends on the active path selection metric.</t>
  </si>
  <si>
    <t>Change sentence accordingly.</t>
  </si>
  <si>
    <t>Proxy Information is also part of the path. Therefore, the PERR should be able indicate errors in the proxy information as well.</t>
  </si>
  <si>
    <t>extend PERR structure accordingly.</t>
  </si>
  <si>
    <t>The structure of the Proxy Update element is not flexible enough</t>
  </si>
  <si>
    <t>extend PU structure accordingly.</t>
  </si>
  <si>
    <t>The PU sequence number is not self-incrementing.</t>
  </si>
  <si>
    <t>"that is incrementing by 1" --&gt; "that is incremented by 1"</t>
  </si>
  <si>
    <t>What is the condition for the appearance of the 20/40 BSS Coexistence element</t>
  </si>
  <si>
    <t>add condition</t>
  </si>
  <si>
    <t>Not the Action field but the Action value is set to the value given in table s15.</t>
  </si>
  <si>
    <t>Action field --&gt; Action Value</t>
  </si>
  <si>
    <t>The definition of the Mesh Path Selection action frame details is not sufficiently well and needs improvements. There is no requirement, that at least one information element is required.</t>
  </si>
  <si>
    <t>Replace "A value of 1 indicates that the mesh" with "A value of 1 in group addressed frame indicates that the mesh..."</t>
  </si>
  <si>
    <t>The Peering Close frame may be sent both before and after the establishment of security.  For 11s to be in alignment with 11w Protected Mangement Frames - an encrypted version of Peering Close needs to be in a different action frame category than the category used by Peering Open or PeeringCOnfirm.</t>
  </si>
  <si>
    <t>Setting of BSSID (addr 3 ) equal to addr2 makes frame similar to the one sent by the AP. This could be a problem when mesh STA is collocated with an AP STA.</t>
  </si>
  <si>
    <t>Set the BSSID (addr 3) field equal to all 1's (0xffffffff).</t>
  </si>
  <si>
    <t>The PERR element can be sent using group addressed action frames and therefore it may be useful to add TTL field into this, like in PREP (unicast) frames.</t>
  </si>
  <si>
    <t>Make separate paragraphs for each field.</t>
  </si>
  <si>
    <t>States that anti-clogging token is variable, while page 104, line 13 states that it is fixed size.  Which is it?</t>
  </si>
  <si>
    <t>Use of term, above</t>
  </si>
  <si>
    <t>Delete "as described above."</t>
  </si>
  <si>
    <t>Delete the word, above</t>
  </si>
  <si>
    <t>Missing of</t>
  </si>
  <si>
    <t>Insert of between scope and this</t>
  </si>
  <si>
    <t>Sentence does not start with a capital letter.</t>
  </si>
  <si>
    <t>Change mesh to Mesh</t>
  </si>
  <si>
    <t>Sentence uses the term, below.</t>
  </si>
  <si>
    <t>Delete entire sentence.</t>
  </si>
  <si>
    <t>Extra sentence adds nothing and uses the term, below</t>
  </si>
  <si>
    <t>Delete last sentence</t>
  </si>
  <si>
    <t>Change Table s7-1 to Table s36</t>
  </si>
  <si>
    <t>Use of term, below</t>
  </si>
  <si>
    <t>Change below to 11B.9.3 and 11B.9.4</t>
  </si>
  <si>
    <t>Delete above</t>
  </si>
  <si>
    <t>Table s3; there is an inconsistency with this table and the table s32 on page 64 and s33 on page 65.  Table s3 is mesh control(1), Action(2), while table s32 is mesh control(1), category(2), action(3).  Is table s3 missing category or should table s32 and table s33 have it removed?</t>
  </si>
  <si>
    <t>Fix inconsistency</t>
  </si>
  <si>
    <t>Table 7-22; name (capability) is inconsistent with that on page 36 line 22 (configuration)</t>
  </si>
  <si>
    <t>Fix inconsistency in naming if these are the same</t>
  </si>
  <si>
    <t xml:space="preserve">The HCCA transmissions times should be listed either in Interfering Times report or in TX-RX report or they should have own HCCA report. </t>
  </si>
  <si>
    <t xml:space="preserve">The maintenance of the Internet access may require a periodical data transmission to keep the connectivity alive. The knowledge of the minimum periodicity enables devices to reduce the amount of unnecessary transmissions and  lower the stand-by power consumption in MBSS. </t>
  </si>
  <si>
    <t>Please add information elememts to specifies the minimum data transmsission interval to maintain the Internet connectivity available.</t>
  </si>
  <si>
    <t xml:space="preserve">What is MCCA-active? Perhaps it should be MCCA Enabled?
Please see:
Page 60, line 35,
Page 61, lines 5 and 41,
Page 62  lines 5 and 38. </t>
  </si>
  <si>
    <t>Please change MCCA-active to MCCA Enabled.</t>
  </si>
  <si>
    <t xml:space="preserve">The text that describes the handling of the MCCA and the congestion control procedure are very strange. The text says that something should or may be done. The text is nice ot have, but it does not really have much value, i.e. the normative behaviour of the mesh STAs is not known in the event.
Perhaps the text could say does the MCCA reservation still exist or who should teardown the MCCA reservations. </t>
  </si>
  <si>
    <t xml:space="preserve">delete the lines 60 -7 in pages 96-97. </t>
  </si>
  <si>
    <t>Instatnce -&gt; instance.</t>
  </si>
  <si>
    <t xml:space="preserve">The MCCA information is transmitted between neighbor mesh STAs, i.e. use of MCCA information does not require peering. </t>
  </si>
  <si>
    <t xml:space="preserve">Please justify the complexity and the signaling overhead for one-time MCCA reservations. 
Deny the use of one-time reservations if the complexity and signaling overhead cannot be justified. </t>
  </si>
  <si>
    <t>The tracking of the Neighborhood MCCAOP times is poorly defined. Does it mean that mesh STA is able to copy the information from provided MCCA reports to its own report or does that require also something else, i.e. monitoring of the actual transmissions, clock drift, etc?</t>
  </si>
  <si>
    <t xml:space="preserve">The maximum amount of tracked MCCAOPs should be either:
- a parameter that is signaled to limit hte amount of traffic similarly as MAF and MAFLimit 
or
- specified by the WiFi test cases and IEEE standard should just define that all MCCAOPs are tracked. </t>
  </si>
  <si>
    <t>There is no MCCA Reservation Report, but there is MCCAOP Reservation Report</t>
  </si>
  <si>
    <t>Please, Change "MCCA Reservation Report" field to "MCCAOP Reservation Report" field</t>
  </si>
  <si>
    <t>Change traffic limitation to be based on the MAF and MAF Limit values of the peer mesh STA, not neighbor mesh STA.</t>
  </si>
  <si>
    <t>Please, delete the possibility to report the link metric report. The link metric should be always measured. Single mechanism for link metric handling simplfies the implementation and avoids forwarding loops within MBSS.</t>
  </si>
  <si>
    <t>The term mesh BSS is not defined. The term is used in many places, like: page 142 lines 22,25, page 144 line 45.</t>
  </si>
  <si>
    <t>Replace mesh BSS with MBSS.</t>
  </si>
  <si>
    <t>The rule to define the mesh STA to teardown its MCCAOP should enable only a single conflicting MCCAOP reservation to continue its operation.
If MCCAOPs conflict, the owner of the MCCAOP that has the highest MAC address should continue its MCCAOP and all other mesh STAs should terminate their MCCAOP. 
The MAC address of the advertisement transmitter should not be applied in a rule to define which mesh STA shall teardown the MCCAOP. Multiple mesh STAs may transmit MCCAOP advertisements and the teardown rule may lose its value. 
The MAC addresses are vendor specific, i.e. some vendors have larger value or address space. To avoid favoring of some vendors, the MAC address should be in reverse order, i.e. the least significant bit should be the most significant bit.</t>
  </si>
  <si>
    <t>Please, clarify the rule to solve the MCCAOP reservations conflicts. Make sure that the rule does not favor any device vendor.</t>
  </si>
  <si>
    <t>The sentence:"Mesh STA with dot11…" is already defined with more details in 9.9a.2.4.</t>
  </si>
  <si>
    <t>Delete the sentence:" Mesh STA with …"</t>
  </si>
  <si>
    <t>Modify "the PANN Sequence Number of the Portal Announcement is lower than the PANN Sequence Number of the recently received Portal Announcement from this portal. " as " The received PANN Sequence Number of the Portal Announcement is lower than the previously received PANN Sequence Number that was received less than MESH_PANN_INTERVAL contained in PANN from this portal."</t>
  </si>
  <si>
    <t>What if stored sequence number information is stale (expired forwarding entry, which is received long time back)? The sequence number check should be valid only when it is updated recently and is not stale. The recency here is with reference to the lifetime of the forwarding entry associated with this sequence number.</t>
  </si>
  <si>
    <t>"...number or that mesh STA,..." should be "...number for that mesh STA,..."</t>
  </si>
  <si>
    <t>Replace "...number or that mesh STA,…" with "...number for that mesh STA,..."</t>
  </si>
  <si>
    <t>What if USN bit is set in the recevied PREQ? The sequence number comparison should be valid only if USN bit =0.</t>
  </si>
  <si>
    <t>Modify the the statement "… and one of the following condition is met"
As "… and one of the following condition is met and USN bit, if present, is not set to one"</t>
  </si>
  <si>
    <t>The definition of 'lifetime' field in Table S-45 may not be correct. Consider a case where A &lt;---&gt; B &lt;---&gt;C&lt;--&gt;D is a mesh topology and each link has different lifetime. In this case a forwarding information at A for destination D should have lifetime that is the minimum of lifetime of links (A-B, B-C, C-D). It is not clear how this has been captured here.</t>
  </si>
  <si>
    <t>Replace "longer" with "shorter"</t>
  </si>
  <si>
    <t>If this happens, e.g., mesh STA could not establish routes for sometime for whatsoever reason, this rule will block any further route discovery in future. For example 
The following will not work
Mesh STA1 &lt;----............----&gt; Mesh STA2 (out of range but mesh STA1 keeps sending data).
After some time
   Mesh STA1&lt;---&gt; Mesh STAx&lt;----&gt;Mesh STA2 but Mesh STA1  stops retrying.</t>
  </si>
  <si>
    <t>The term mesh may be too unspecific. MBSS defines more precise scope for the addresses</t>
  </si>
  <si>
    <t xml:space="preserve">replace sentence: " … outside mesh" with "outside MBSS" and change the sentence:" Each Mesh uses a single.." with "The same method to determine paths is applied within the MBSS" </t>
  </si>
  <si>
    <t>Poor standards text: "...between devices from different vendors" .</t>
  </si>
  <si>
    <t>Change the sentence: "…, to ensure interoperability between mesh STAs."</t>
  </si>
  <si>
    <t>The information of the sentences: " However,… " and "The Mesh framework…" is repeated in lines 57 -59.</t>
  </si>
  <si>
    <t>Please delete the sentences: " However,… " and "The Mesh framework…" in lines 52 - 55.</t>
  </si>
  <si>
    <t>Remove the maximum value of the tracked MCCAOPs or use it similarly as MAF and MAFLimit.</t>
  </si>
  <si>
    <t>The MCCAOP limitation according to neighborhood MAF may result to denial of service attacks. One mesh STA may simply indicate very small MAFLimit value.
 The mesh STA should limit its MCCAOP reservations accoding its peer mesh STA MAF and MAF Limit parameters.</t>
  </si>
  <si>
    <t>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t>
  </si>
  <si>
    <t>Change :" , MSDU and A-MSDU" to "and MSDU".</t>
  </si>
  <si>
    <t xml:space="preserve">A-MSDU carries MSDUs destined to unicast address. 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 </t>
  </si>
  <si>
    <t>The efficiency and the reliability of the group addressed frames delivery is very poor. If the efficiency and the reliability of the group addressed frames transmission are not addressed, the performance of the mesh may be endangered and it is far from optimal.</t>
  </si>
  <si>
    <t>The  "existing mesh" is not accurate. Also the word Mesh should be written with capital initial letter.</t>
  </si>
  <si>
    <t>Change: "existing mesh" to "existing MBSS".</t>
  </si>
  <si>
    <t xml:space="preserve">The link metric handling contains contradiction. Line 37 says that link metric reports affect to the value of the link metric, while the line 41 tells that link metric is measured by requested mesh STA to requesting mesh STA. </t>
  </si>
  <si>
    <t>5.2 Components of the IEEE 802.11 architecture</t>
  </si>
  <si>
    <t>7.1 MAC frame formats</t>
  </si>
  <si>
    <t>Replace 255 with 252 in sentence “The length is set to 37 to 255”</t>
  </si>
  <si>
    <t>Imprecision: Target Count cannot be greater than 20.</t>
  </si>
  <si>
    <t>Add “The maximum value of N is 20”</t>
  </si>
  <si>
    <t>Add text to explain the necessary modifications to enhance the reliability and efficiency of the group addressed frames delivery.</t>
  </si>
  <si>
    <t>I am confused with the text.</t>
  </si>
  <si>
    <t xml:space="preserve">Please clarify. Could the sentence read: " it shall update its own HWMP Sequence Number to the maximum between its current HWMP Sequence Number and the target HWMP Sequence Number +1 of the PREQ. </t>
  </si>
  <si>
    <t>HWMP Sequence Numbers should be written with capital initial letters.</t>
  </si>
  <si>
    <t>Use capital letters</t>
  </si>
  <si>
    <t>7.2 Format of individual frame types</t>
  </si>
  <si>
    <t xml:space="preserve">The rules for RAV handling are in contradiction. Line 21 states that RAV may be updated until: "MCCA Owner and responder have obtained a TXOP". Lines 32 -33 define that RAV may  be updated when a frame is received either from responder or from owner. </t>
  </si>
  <si>
    <t xml:space="preserve">Please select the version specififed in lines 32-33 to define when RAV may be updated. </t>
  </si>
  <si>
    <t>Add MCCA related information to be transmitted within neighborhood.</t>
  </si>
  <si>
    <t>The MCCA Enabled field describes is the MCCA protocol in use at the specific time instant. Unlike all the other fields that are listed in the clause, the peer link establishment is still possible, if the mesh STAs have different values in MCCA Enabled field. As described in 11B.5.2.2.1 the value of MCCA Enabled field does not affect to establishment of the peering.</t>
  </si>
  <si>
    <t xml:space="preserve">modify the sentence: " A mesh STA may include multiple implementations of the synchronisation protocol implementations. All mesh STAs in MBSS uses the same synchronisation protocol."
Delete the sentence:" Describing the concurrent…" </t>
  </si>
  <si>
    <t>The first sentence: " This standard…" is better if the "within an MBSS" is deleted from the end. Line 65 should read: "...framework to meet the special application needs."</t>
  </si>
  <si>
    <t>As commented.</t>
  </si>
  <si>
    <t>Why the TBTT adjustment needs to use the strange signaling? If the strange signaling is really needed, perhaps it could be explained together with other MLME related information.</t>
  </si>
  <si>
    <t xml:space="preserve">Delete the words: " with peerMAC parameter of 0xfffffff. </t>
  </si>
  <si>
    <t xml:space="preserve">The design goal of the light sleep mode power save is to offer similar power save as AP offers to its terminals.  When the AP has indicated buffered frames to a terminal, it stays available and waits for to get triggering from the terminal. The possibility to stay available enables error tolerance to frames transmission and simplifies the operation, i.e. there is no need to estimate the length of the Awake Window. 
The lenght of the Awake Window is difficult to estimate and poor estimations may result to unnecessary long operation in Awake state, or lack of opportunity ot exchange the data. 
The length of the Awake Window is really difficult to estimate when the peer mesh STAs operate in light sleep mode. The light sleep mode is usually applied when moderate amount of traffic is transmitted within the neighborhood. </t>
  </si>
  <si>
    <t xml:space="preserve">Enable mesh STAs to stay available and wait for triggering from peer mesh STA in light sleep mode. </t>
  </si>
  <si>
    <t>Change all instances of mesh BSS to MBSS. The mesh BSS is used in other clauses of the annex.</t>
  </si>
  <si>
    <t>Change all instances of mesh BSS to MBSS</t>
  </si>
  <si>
    <t xml:space="preserve">The text: "See 11B.9.3 above" is unclear and not needed. </t>
  </si>
  <si>
    <t>Delete the sentence "See 11B.9.3 above".</t>
  </si>
  <si>
    <t>3.s28</t>
  </si>
  <si>
    <t>7.3.1.35</t>
  </si>
  <si>
    <t>Remove "including but not limited to mesh data"</t>
  </si>
  <si>
    <t>24</t>
  </si>
  <si>
    <t>7.3.1.33</t>
  </si>
  <si>
    <t>7.3.2.90</t>
  </si>
  <si>
    <t>Construction of confirm message should be normative.</t>
  </si>
  <si>
    <t>36</t>
  </si>
  <si>
    <t>Check the mechanisms for MCF and MCCA thoroughly for correctness, completeness and consistency. Consider the dynamic nature of mesh. Make sure, that the mechanisms operate in a robust manner and cannot starve the mesh. Solve problems, correct flaws, and be open for improvements.</t>
  </si>
  <si>
    <t>In the status row, the condition MWM does not exist</t>
  </si>
  <si>
    <t>change MWM to HWM</t>
  </si>
  <si>
    <t>FT32 depends only on HWM3</t>
  </si>
  <si>
    <t>change MWM1 to HWM3</t>
  </si>
  <si>
    <t>The proxy update IEs are general and do not depend on HWMP</t>
  </si>
  <si>
    <t>change MWM1 to MP1</t>
  </si>
  <si>
    <t>The instruction to the editor must be more specific</t>
  </si>
  <si>
    <t>The two parts of the table (FT and FR) have to be inserted at the end of the corresponding section.</t>
  </si>
  <si>
    <t xml:space="preserve">"…(e.g., to perform a fully acknowledged broadcast, see 11B.8.5.2.1)." Clause 11B.8.5.2.1 does not address the acknowledgement of broadcast frames. Is acknowledgement for broadcast frames required and specified anywhere? Please clarify and modify the text accordingly. </t>
  </si>
  <si>
    <t xml:space="preserve">"mesh STAs that do not forward". Is this statically configured or dynamically changeable? Specify the functionalities of an non-forwarding STA in a mesh, and how it participates in the execution of a path selection protocol. </t>
  </si>
  <si>
    <t xml:space="preserve">"The mesh STAs that are the destinations of the frames destined to proxied addresses are called proxy mesh STAs, …" Are the destinations the destinations on a mesh path? Please clarify and modify the text accordingly. </t>
  </si>
  <si>
    <t xml:space="preserve">"The Awake Window field is 2 octets in length and contain the Awake Window length in TUs." Why is Tus. As opposed to ms or us, used as the units? Clarify and modify the text accordingly. </t>
  </si>
  <si>
    <t xml:space="preserve">"It is determined by the MCCAOP owner." Who is the MCCAOP owner? Requester? Responder? Clarify and modify the text accordingly. </t>
  </si>
  <si>
    <t xml:space="preserve">"Each mesh STA shall maintain a TSF timer with modulus 2^64 counting in increments of microseconds. The accuracy of the TSF timer shall be no worse than +/- 0.01%", The format and accuracy requirement for a mesh TSF shall be the same as for a STA in an infrastructure BSS. Instead of using the new text, simply refer to the  base spec for the relevant requirement. </t>
  </si>
  <si>
    <t xml:space="preserve">"Extensible synchronization framework"  Is synchronization maintained between mesh neighbors or mesh peers? Clarify and modify the text accordingly. </t>
  </si>
  <si>
    <t xml:space="preserve">"A mesh STA may report the TBTT and Beacon interval of Beacon frames…" Introduce a MIB variable and the corresponding setting to indicate when a STA report the information. </t>
  </si>
  <si>
    <t>"In an IBSS frames go only one hop and you may not be able to communicate with all the member STAs, while in a mesh frames can be propagated over multiple hops and connectivity is provided to all member STAs"</t>
  </si>
  <si>
    <t>"11B.8.5.2 Addressing and Forwarding of Individually Addressed Frames and 11B.8.5.3 Addressing and Forwarding of Broadcast Frames for describe how TTL is used in both individually and group addressed frames"</t>
  </si>
  <si>
    <t>"11B.8.5.2 Addressing and Forwarding of Individually Addressed Frames and 11B.8.5.3 Addressing and Forwarding of Broadcast Frames describe how TTL is used in both individually and group addressed frames"</t>
  </si>
  <si>
    <t>The text defines "mesh neighborhood: The set of all neighbor mesh STAs relative to a particular mesh STA."
However, this is definition is almost meaningless. I would also point out the term is only used twice</t>
  </si>
  <si>
    <t>3.s17</t>
  </si>
  <si>
    <t>Replace the use of this failure code with another existing more generic error code.</t>
  </si>
  <si>
    <t>"It’s construction and encoding is described in Clause 11B.2.3."</t>
  </si>
  <si>
    <t>"Its construction and encoding is described in Clause 11B.2.3."</t>
  </si>
  <si>
    <t>"Link metric report elements received by a mesh STA may be used by that mesh STA in computing link metrics it produces"</t>
  </si>
  <si>
    <r>
      <t xml:space="preserve">Menzo </t>
    </r>
    <r>
      <rPr>
        <sz val="10"/>
        <rFont val="Arial"/>
        <family val="2"/>
      </rPr>
      <t>Wentink</t>
    </r>
  </si>
  <si>
    <t>r2</t>
  </si>
  <si>
    <t>Rewrite conditions so that it more reads like supported and that the scanning mesh station can make a choice out of its protocols.</t>
  </si>
  <si>
    <t>a MBSS</t>
  </si>
  <si>
    <t>an MBSS (check in whole amendment, also for other a M…)</t>
  </si>
  <si>
    <t>mesh STA to not exceed ist</t>
  </si>
  <si>
    <t xml:space="preserve">mesh STA does not exceed its </t>
  </si>
  <si>
    <t>Mesh Discovery is a mechanism with many possible combinations, which all have to be covered. Therefore, it is possible that the current specification has some wholes that will lead to deadlocks or problems during operation.</t>
  </si>
  <si>
    <t>Make sure that no deadlocks except for bad implementations can happen with the specification of mesh discovery. Correct and extend the specification accordingly.</t>
  </si>
  <si>
    <t>What is a TKSA? There is no definition of a TKSA, only with a G,S or P in front of it. And the Tmight be "temporal" or "transient"</t>
  </si>
  <si>
    <t>Define mesh TKSA.</t>
  </si>
  <si>
    <t>The "at most one peering and mesh TKSA with a peer mesh STA." might be ambiguous.</t>
  </si>
  <si>
    <t>insert specific: "at most one peering and mesh TKSA with a specific mesh STA."
insert with different neighboring mesh STAs: "Multiple peering instances with different neighboring mesh STAs may be started simultaneously."</t>
  </si>
  <si>
    <t>that bound</t>
  </si>
  <si>
    <t>that is bound</t>
  </si>
  <si>
    <t>"Link metric report elements received by a mesh STA may be used by that mesh STA in computing link metrics that it produces"</t>
  </si>
  <si>
    <t>"centred"</t>
  </si>
  <si>
    <t>"centered"</t>
  </si>
  <si>
    <t>"The Mesh Channel Switch Announcement element is used by a mesh STA in an MBSS to advertise to other mesh STAs when it is changing to a new channel or a new channel in a new regulatory class."</t>
  </si>
  <si>
    <t>"The Mesh Channel Switch Announcement element is used by a mesh STA in an MBSS to advertise to other mesh STAs when it is changing to a new channel in the current regulatory class or a new channel in a new regulatory class."</t>
  </si>
  <si>
    <t>"The length is set to n*5 octets."  "n" is not defined.</t>
  </si>
  <si>
    <t>Define "n"</t>
  </si>
  <si>
    <t>"an mesh"</t>
  </si>
  <si>
    <t>"a mesh"</t>
  </si>
  <si>
    <t>"its formats is"</t>
  </si>
  <si>
    <t>"its format is"</t>
  </si>
  <si>
    <t>"also intermediate mesh STAs with active forwarding in-formation to the target mesh STA are allowed to respond"</t>
  </si>
  <si>
    <t>"intermediate mesh STAs with active forwarding in-formation to the target mesh STA are also allowed to respond"</t>
  </si>
  <si>
    <t>"It uses internal three variables"</t>
  </si>
  <si>
    <t>"It uses three internal variables"</t>
  </si>
  <si>
    <t>"ACIVE"</t>
  </si>
  <si>
    <t>"ACTIVE"</t>
  </si>
  <si>
    <t>"This primitive requests an establishment or a change in the beacon timing advertisement status regarding to the targeted neighbor mesh STA"</t>
  </si>
  <si>
    <t>"This primitive requests an establishment or a change in the beacon timing advertisement status regarding the targeted neighbor mesh STA"</t>
  </si>
  <si>
    <t>It is not sensible to have a numbered list of length one</t>
  </si>
  <si>
    <t>Remove this definition</t>
  </si>
  <si>
    <t>Remve definition</t>
  </si>
  <si>
    <t>Revise sentence</t>
  </si>
  <si>
    <t>Revise or delete definition</t>
  </si>
  <si>
    <t>Plesase clarify the meaning of link in this context</t>
  </si>
  <si>
    <t>Change the definition to "mesh peering"</t>
  </si>
  <si>
    <t>"a mesh STA seeking for candidate mesh STAs for a new peerings should do passive scanning for a relatively longer time compared to passive scanning in BSS infrastructure mode"</t>
  </si>
  <si>
    <t>"mesh STAs in power save mode may use short Mesh DTIM interval, if it intends to establish new peerings."</t>
  </si>
  <si>
    <t>"Mesh STAs in power save mode may use a short Mesh DTIM interval, if they intend to establish new peerings."</t>
  </si>
  <si>
    <t>"The use of worse metric values make reduces the probability of a power saving mesh STA being used for forwarding frames"</t>
  </si>
  <si>
    <t>"The use of worse metric values reduces the probability of a power saving mesh STA being used for forwarding frames"</t>
  </si>
  <si>
    <t>You have suggested that the subframe header is modified by showing a field, but not defining it. Furthermore, you mention address extension, but what you are adding is the complete mesh control field. The task group's use of language in constructing the draft is too informal.</t>
  </si>
  <si>
    <t>You SHALL include a reference to the mesh control field 7.1.3.5b. And you SHALL change the language of 7.2.2.2 to mention that the field added is the mesh control field, not "address extension"</t>
  </si>
  <si>
    <t>Wording is clumsy.</t>
  </si>
  <si>
    <t>Change "if the STA is a member of an infrastructure BSS or IBSS" to "and if the receiving STA is a member of an infrastructure BSS or IBSS, then"</t>
  </si>
  <si>
    <t>You want it both ways. You have left BSSID in the text, but crossed it out of the diagram. Which is it?</t>
  </si>
  <si>
    <t>Resolve the contradiction between text and diagram regarding the use of the term BSSID.</t>
  </si>
  <si>
    <t>You want it both ways. You have left DA and SA in the text, but crossed them out of the diagram. Which is it?</t>
  </si>
  <si>
    <t>Resolve the contradiction between text and diagram regarding the use of the terms DA and SA.</t>
  </si>
  <si>
    <t>There is a previous paragraph that makes some sense of the reference to "the AP" - you need to modify the first paragraph to include mesh STA in the list, then include your new paragraph, but do not repeat the incorrect use of "the" in your new paragraph - change "the mesh STA" to "a mesh STA"</t>
  </si>
  <si>
    <t>Check to harmonize this amendment with the current drafts available from the other task groups.  i.e. TGn=9.0, TGp = 6.0, TGv=5.0, and TGu=6.0.  Ensure that the listed amendments on iii matches the list on page 1.</t>
  </si>
  <si>
    <t xml:space="preserve">Kudos to the list of Editors, each has contributed.  I would suggest that each while serving varioius lengths of terms should not be categorized as "Temporary".  Each has been the editor for the duration of their abilities. </t>
  </si>
  <si>
    <t>Allow the Editors to be Editors as long as they can, but remove the term "Temporary" from their titles.</t>
  </si>
  <si>
    <t>With amendment TGn, there is a section for definitions that are unique to 802.11.  Some of these definitions seem unique to 802.11 and should not necessarily be added to the general IEEE definitions book…All the definitons in clause 3 normally go to the General defintions book.</t>
  </si>
  <si>
    <t>Move the definitions that are unique to 802.11 that should not be included in the general IEEE definitons book.</t>
  </si>
  <si>
    <t>NN</t>
  </si>
  <si>
    <t>Lily Chen</t>
  </si>
  <si>
    <t>NN</t>
  </si>
  <si>
    <t>The key derivation function introduced in this section uses a concept called vPRF.  With vPRF, the input data is represented as a vector (P_1, P_2, …, P_m). Each P_i is an input to AES-CMAC with its own padding. Based on the notation used here, “Length” is a 16 bit binary string and treated as a component in the vector, so is the counter “i”.  For each of the 16 bit data, it is padded to a 128 bit block to call a CMAC execution. Even they are merged to one component, it is 32 bits and far less than 128 bits for one AES block cipher operation to process. This is very inefficient for a key derivation function. Therefore, introducing vPRF for KDF lacks reasonable adjustment for its need.</t>
  </si>
  <si>
    <t>Suggest to use CMAC based PRF for KDF to improve efficiency and reduce the unnecessary complication in defining each component in a vector</t>
  </si>
  <si>
    <t>8.9.1</t>
  </si>
  <si>
    <t>The text states that the "MBSS appears functionally equivalent to a link from the perspective of other networks …".  How is this possible?  Since a link connects exactly two devices, now would another network (presumably connected via a 3rd device) perceive a "link".</t>
  </si>
  <si>
    <t>This clause is helpful, but is not normally included in IEEE 802.11 specification.</t>
  </si>
  <si>
    <t>It is not clear how the presence of the Mesh Control field is signalled. Traditionally, the frames are self defining meaning that it can be parsed without context information. The Mesh Control field seems to violate this principle, being present by virtue of transmitter being a Mesh STA (i.e. some capability).</t>
  </si>
  <si>
    <t xml:space="preserve">This clause is about overview of the services, but there is no description of mesh service (c.f. definition 3.s15).  </t>
  </si>
  <si>
    <t>Add the text.</t>
  </si>
  <si>
    <t>In clause 5.2.12.1, the text implies that an MBSS can provide DS functionality, yet there are no changes to IEEE 802.11-2007 clause 5.4.1.</t>
  </si>
  <si>
    <t>This figure is not aligned with 802.11u-d6.</t>
  </si>
  <si>
    <t>Incorporate the 802.11u changes to the figure.</t>
  </si>
  <si>
    <t>It is not clear from figure 7-1 where the mesh control field is located within the payload with respect to the security header (cf. IEEE 802.11-2007 figure 8-6).  Is this field supposed to be encrypted?  I could find no text in clause 8 describing this either.</t>
  </si>
  <si>
    <t>It seems that the cross reference to figure s.7.3.2.1 is incorrect.  I couldn't find that figure in the document.</t>
  </si>
  <si>
    <t>Fix it.</t>
  </si>
  <si>
    <t>I'm concerned that setting the SSID in the SSID element to the wildcard value could break legacy (i.e., non mesh) STAs.  This currently undefined behavior for probe response frames.</t>
  </si>
  <si>
    <t>Choose another method that is backward compatible.</t>
  </si>
  <si>
    <t>Restructure to declare two methods and describe them. Then you can say "former and latter"</t>
  </si>
  <si>
    <t>Wacky subject choice, wacky verb choice.</t>
  </si>
  <si>
    <t>How about "In an MBSS, mesh STAs employ EDCA for contention-based channel access."</t>
  </si>
  <si>
    <t>Need a hyphen - without one, MCCA sounds like the subject and supporting sounds like the verb.</t>
  </si>
  <si>
    <t>Change to MCCA-supporting</t>
  </si>
  <si>
    <r>
      <t>G-</t>
    </r>
    <r>
      <rPr>
        <sz val="10"/>
        <rFont val="Arial"/>
        <family val="2"/>
      </rPr>
      <t>Def</t>
    </r>
  </si>
  <si>
    <t xml:space="preserve">Text in table 7-2 reads: "A data frame using the four-address MAC header format, including but not limited to mesh data frames. In an MBSS, this bit combination indicates the presence of the Mesh Control information."  It appears that the only indication that the Mesh Control subfield is present as the first few octets in the body field is having both ToDS and FromDS bits in the frame control field set to one.  If this is the case, then there would appear to be no way to distinguish "normal" four-addresss format data frames from four address format mesh data frames.  The only conclusion would then be that ALL four address data frames with ToDS and FromDS both one must be mesh data frames.  If this is the case, this is not backward compatible and not a good idea.  Note if the thinking is that this only applies to "STAs in mesh mode" or something similar, in 802.11, STAs don't have modes or states (other than power save which is not relevant for this discussion), links do.  In particfualr, a mesh STA should be able to forward mesh traffic as well as engage in four-address data exhanges with other STAs or APs "simultaneously", and it would seem that this amendment as written would not allow this.   </t>
  </si>
  <si>
    <t>If the analysis is correct, the restriction of ToDS an FromDS = 1 implying a mesh data frame and therefore the presence of the mesh control field in the body of the data frame should be removed.  Perhaps a solution could be to define a new data subtype (1101 may be available), or perhaps create a new frame type (11 is still available).</t>
  </si>
  <si>
    <t>11B.8.5.5</t>
  </si>
  <si>
    <t>3.s4</t>
  </si>
  <si>
    <t>The mesh access point is defined as a STA colocatd with a an AP
However, this sounds like an implementation related definition rather than a standards related definition, which shoiudl focus on interafces</t>
  </si>
  <si>
    <t>3.s6</t>
  </si>
  <si>
    <t>The text defines MBSSA
Howver this term is never used</t>
  </si>
  <si>
    <t>3.s10</t>
  </si>
  <si>
    <t>The use of "which" is grammatically incorrect</t>
  </si>
  <si>
    <t>3.s12</t>
  </si>
  <si>
    <t>convert "--" or better yet, use colons or tables</t>
  </si>
  <si>
    <r>
      <t>R</t>
    </r>
    <r>
      <rPr>
        <sz val="10"/>
        <rFont val="Arial"/>
        <family val="2"/>
      </rPr>
      <t>eplace "below" with "later in this subclause".</t>
    </r>
  </si>
  <si>
    <t>Reference to an incorrect clause for Anti-Clogging token: 7.4 describes Action frame format and that does not seem to have anything to do with the topic of 11B.2.6.3. Was this supposed to reference description of Anti-Clogging Token field in 7.3.1.35?</t>
  </si>
  <si>
    <t>Replace “7.4” with “7.3.1.35”.</t>
  </si>
  <si>
    <t>Encoding of the scalar value and field element is described to have a specific length in bits based on the bit length of the group prime, group order, and field size. Couldn't some of these not be a multiple of eight? How would the sub-octet bits be encoded following the rules described here? Wouldn't it be easier to enforce all these fields to use extra zero-bit-padding to make sure they fill in full octets? In addition, byte order of these fields is somewhat unclear in the context of 802.11 standard which is using mostly little endian byte order. Is that the encoding that is used with the SAE values, too? That would differ from the byte order used in most other protocols (e.g., IKE where the group definitions are coming from for SAE).</t>
  </si>
  <si>
    <t>The way “Address 4” is used to talk about an address field in Table s36 is somewhat confusing since it looks like this can be referring to two different fields: the Addr4 field in the frame header or the first address in the Mesh Address Extension field. Would it be possible to either mark these two uses differently (separate row in the table?) or rename some of the address fields to clarify the different uses?</t>
  </si>
  <si>
    <t>Consider clarifying the address field terminology in general or at least the presentation in Table s36 in particular to show the difference between addresses in the frame header and in the Mesh Address Extension field (i.e., in the frame body).</t>
  </si>
  <si>
    <t>8.9.1 describes how keys are derived, not how functions or reason codes for abbreviated handshake. Is this reference supposed to point to somewhere else?</t>
  </si>
  <si>
    <t>Fix the reference.</t>
  </si>
  <si>
    <t>What is the “1” in the upper left-hand corner of Figure s56 or on the first line of the page 120?</t>
  </si>
  <si>
    <t>Remove “1”.</t>
  </si>
  <si>
    <t>I'm confused by the wording here and above - is the reservation an MCCAOP, or is the successful contention for the network the MCCAOP? You seem to be using MCCAOP in both ways. See 9.9a.2.2, which muddles it even further.</t>
  </si>
  <si>
    <t>Clearly delineate between a scheduled contention time and an actual contention win - you probably need to define a new term.</t>
  </si>
  <si>
    <t>It sounds like "shall" applies to the "receive" part of the compound verb in this sentence, and one cannot generally force packets down the throat of a STA.</t>
  </si>
  <si>
    <t>If the subsequent subclauses provide a complete description of the sync operation, then maybe this "shall maintain" can be changed to "maintain" - or maybe you need to break this into two sentences, one that says "shall maintain" and the other that says "STAs receive"</t>
  </si>
  <si>
    <t>Unclear what goes in this field. - "latest" or "next expected" - I think that latest means "last received" - if it does, and either value is allowed, then how does a receiver know which value is present?</t>
  </si>
  <si>
    <t>How do you prevent two different STA from sending the same reservation ID for the same MCCAOP owner? Is there a restriction that only the owner can send such a reservation? Or is it expected that if two STAs are competing to send a reservation, that if one receives the other's then the loser will back away and renumber? How does this play out when one is successful, but the other did not receive the frame (i.e. BER)? How does it work well when the frames are prepared by one entity and then delivery is performed by another entity that does not have the ability parse and process the received information in short order and halt the transmission of the competing frame already in the transmission queue?</t>
  </si>
  <si>
    <t>11B.14.9.3</t>
  </si>
  <si>
    <t>Annex A</t>
  </si>
  <si>
    <t>190</t>
  </si>
  <si>
    <t>23</t>
  </si>
  <si>
    <t>Proxy Update</t>
  </si>
  <si>
    <t>Broadcast / Multicast</t>
  </si>
  <si>
    <t>R-PU</t>
  </si>
  <si>
    <t>Security</t>
  </si>
  <si>
    <t>Peer Link Management</t>
  </si>
  <si>
    <t>S-PLM</t>
  </si>
  <si>
    <t>S-SAE</t>
  </si>
  <si>
    <t>Designator:</t>
  </si>
  <si>
    <t>Since a mesh STA is a QoS STA and here a mesh STA has the same rule as a QoS STA, mesh STA should not be mentioned here.</t>
  </si>
  <si>
    <t>Mesh STAs in a MBSS may use different mesh Beacon Interval. If this is the case, the reserved MCCAOP of different mesh STAs may slide in different speed. So it is difficult to guarantee and select non-overlapped MCCAOP.</t>
  </si>
  <si>
    <t>Find the method to address this issue.</t>
  </si>
  <si>
    <t>MCCA can provide more support to power-saving.</t>
  </si>
  <si>
    <t>Make MCCA more power-saving friendly.</t>
  </si>
  <si>
    <t>5.2.12.1</t>
  </si>
  <si>
    <t>5.2.12.2</t>
  </si>
  <si>
    <t>7.3.1.6</t>
  </si>
  <si>
    <t>7.1.3.5.2</t>
  </si>
  <si>
    <t>97</t>
  </si>
  <si>
    <t>Y</t>
  </si>
  <si>
    <t>The term "STA" is used when "mesh STA " would be better</t>
  </si>
  <si>
    <t>Saved Statistics</t>
  </si>
  <si>
    <t>LB 147 Comment Resolutions</t>
  </si>
  <si>
    <t>Stellar Switches, Inc.</t>
  </si>
  <si>
    <t>11.1.3.2.1</t>
  </si>
  <si>
    <t>T</t>
  </si>
  <si>
    <t>Make 3.s16 (mesh STA) the first in the list.  Then renumber.  Then what was 3.21 becomes "candidate peer mesh STA".   Was 3.s11 should read "A link from one mesh STA…".  Was 3.s17 becomes "neighbor mesh STA".  Was 3.s18 becomes "neighbor peer mesh STA":  A mesh STA to which..."   Was 3.s.22 becomes " peer mesh STA" 3.s27 becomes "proxy mesh STA".  Was 3.s28 becomes "root mesh STA"</t>
  </si>
  <si>
    <t>"Power mode" is very generic and in this case should be obviously assocaited with Mesh.  Hence suggest that term includes "mesh" in it</t>
  </si>
  <si>
    <t>139</t>
  </si>
  <si>
    <t>Revisision</t>
  </si>
  <si>
    <t>Date</t>
  </si>
  <si>
    <t>Submission</t>
  </si>
  <si>
    <t>Venue Date:</t>
  </si>
  <si>
    <t>IEEE P802.11 Wireless LANs</t>
  </si>
  <si>
    <t>Abstract:</t>
  </si>
  <si>
    <t>Subject:</t>
  </si>
  <si>
    <t>Author(s):</t>
  </si>
  <si>
    <t>First Author:</t>
  </si>
  <si>
    <t>34</t>
  </si>
  <si>
    <t>60</t>
  </si>
  <si>
    <t>40</t>
  </si>
  <si>
    <t>CID</t>
  </si>
  <si>
    <t>Part of No Vote?</t>
  </si>
  <si>
    <t>Resolution</t>
  </si>
  <si>
    <t>Resolution Notes</t>
  </si>
  <si>
    <t>Edit Status</t>
  </si>
  <si>
    <t>Edit Notes</t>
  </si>
  <si>
    <t>Edited in Draft</t>
  </si>
  <si>
    <t>Liwen Chu</t>
  </si>
  <si>
    <t>Asignee</t>
  </si>
  <si>
    <t>61</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</si>
  <si>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</si>
  <si>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</si>
  <si>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</si>
  <si>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</si>
  <si>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</si>
  <si>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</si>
  <si>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</si>
  <si>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</si>
  <si>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</si>
  <si>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</si>
  <si>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</si>
  <si>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152</t>
  </si>
  <si>
    <t>Statistics</t>
  </si>
  <si>
    <t>Issue IDs are used to identify groups of CIDs that are related to the same issue</t>
  </si>
  <si>
    <t>Notes / Summary of Changes</t>
  </si>
  <si>
    <t>r0</t>
  </si>
  <si>
    <t>11.9.7.2a</t>
  </si>
  <si>
    <t>This line is a repeat of line 1.  Delete</t>
  </si>
  <si>
    <t>Delete line 8</t>
  </si>
  <si>
    <t xml:space="preserve">The term "Mesh portal" is used, but the only "portal' is shown in Figure s1.  </t>
  </si>
  <si>
    <t xml:space="preserve">Item c) under 2) should be an action taken after the frame is descarded (item a) ) or after triggering a path discovery procedure (item b) ) and the mesh STA could not find an appropriate mesh STA as a destination mesh STA by the path discovery procedure. </t>
  </si>
  <si>
    <t>Change item 2) in 11B.8.5.2.2 as follows: 
2) The mesh STA shall check to see whether the Address 3 field is known; if it is an unknown address, the mesh STA may perform either one of the following two actions:
 a) discard the frame
 b) trigger a path discovery procedure depending on the path selection protocol that is currently active in the mesh BSS
When the frame is discarded or a path to the destination cannot be determined by the path discovery procedure, the mesh STA may inform the Mesh TA in address 2 that the destination is unreachable depending on the path selection protocol that is currently active in the mesh BSS.
(see Clause 11B.11.8.2 Case A)</t>
  </si>
  <si>
    <t xml:space="preserve">What is a PREQ frame? The only frame that can contain a PREQ element seems to be a Mesh Path Selection frame. </t>
  </si>
  <si>
    <t xml:space="preserve">Change "a PREQ frame" to "a Mesh Path Selection frame". If it appears elsewhere, make the same change throughput the draft. </t>
  </si>
  <si>
    <t>Note: "104" in original comment is actually a 10 followed by a superscript 4.</t>
  </si>
  <si>
    <t xml:space="preserve">The protocol capability and reference columns are not updated. For instance, item FT26 "Mesh Data Frames" refers to 7.1.3.5a but it is not amended in D3.0, item FT27 says it is for "Mesh Management Frames" but there are no such frames (it seems to be talking about the Multihop Action Frame defined in 7.2.3.14?), and so on. </t>
  </si>
  <si>
    <t>There is no clear definition about collocated STA operation. In relation to the provided explanation few STA with different MAC addresses may be collocated in one device. Referring to the existent architecture provided in "5.7 Reference model" and "6.1.5 MAC data service architecture" MAC and SME are defined per STA. Therefore is not clear how to support for example data transfer between STA collocated in the same device. There are no means provided in the spec to make one MAC aware that the other MAC is collocated</t>
  </si>
  <si>
    <t xml:space="preserve">"Options a mesh STA has for adjusting its TSF include advancing or suspending the TSF for a period of time." What does this sentence mean? Is it saying that a mesh STA has two options to adjust its TSF timer, one is to advance the timer and the other is to suspend the timer? </t>
  </si>
  <si>
    <t xml:space="preserve">Fix the sentence. </t>
  </si>
  <si>
    <t>10.3 MLME SAP interface</t>
  </si>
  <si>
    <t>11B.3 Mesh link security</t>
  </si>
  <si>
    <t>7.3 Management frame body components</t>
  </si>
  <si>
    <t>Add MBCA Mesh Beacon Collision Avoidance, which is used in 7.3.2.87.6 with no prior reference.</t>
  </si>
  <si>
    <t>per comment</t>
  </si>
  <si>
    <t>Add MBCA pointer "(see 11B.13.5)"</t>
  </si>
  <si>
    <t>NOTE says additional fields may be added in future revisions, a statement which is not in scope of this amendment. The NOTE is not in the 11s baseline, and should not be added if not required for mesh operation.</t>
  </si>
  <si>
    <t>Remove Note from bottom of Table 7-26</t>
  </si>
  <si>
    <t>"Either" needs clarifying: "Since a Mesh BSS (MBSS) has no HC either of HCCA, polled TXOP operation, admission control or TSPEC setup are not applicable for mesh STAs."</t>
  </si>
  <si>
    <t>Clarify limit of QoS functionality. Is "Since a Mesh BSS (MBSS) has no HCF HCCA, polled TXOP . . . "?</t>
  </si>
  <si>
    <t>9.9a MCF</t>
  </si>
  <si>
    <t>A.4 PICS proforma</t>
  </si>
  <si>
    <t>The text here seems to claim that the Address 4 field is not included in Mesh Address Extension field for Data frames. However, Table s2 seems to indicate that Proxied Group Addressed Data frames do actually include Addr4 in the Address Extension Mode (and Table s36 and text in 11B.8.5.1 seem to agree with that).</t>
  </si>
  <si>
    <t>Clarify how Address 4 field is used in Proxied Group Addressed Data frames, e.g., remove “Address 4 is not included in the Mesh Address Extension field of Data frames.” or replace it with a description of how this field is used in (some) Data frames.</t>
  </si>
  <si>
    <t>dot11RSNAAuthenticationSuiteSelected is not an integer, i.e., “5” or “6” are not valid values for it.</t>
  </si>
  <si>
    <t>Replace “5 or 6” with “00-0F-AC:5 or 00-0F-AC:6”.</t>
  </si>
  <si>
    <t>Why is the new Key Descriptor Version value allocated for 802.11s? The described behavior for this new value seems to match with the existing value 3. Furthermore, there does not seem to be clear instructions in the draft on when the new Key Descriptor Version value would be used.</t>
  </si>
  <si>
    <t>Remove the use of new Key Descriptor Version value: delete lines 14-65.</t>
  </si>
  <si>
    <t>Based on the Table 7-2 change in 7.1.3.1.3, the Mesh Control information is present in Data frames only when ToDS=1 and FromDS=1. However, Table s36 has a row with ToDS=0, but with a value in Address Extension mode (part of Mesh Control information) (the second to last row; Mesh Group Address Data). This does not look consistent. Which of these is wrong? In addition, the other Mesh Group Addressed Data row is also showing a value in the Address Extension Mode even though that field should not be used in the frame.</t>
  </si>
  <si>
    <t>Clarify how the proxied mesh group address data frames are constructed and make sure Table s36 is consistent with the To/From DS rules shown in Table 7-2. Replace the Address Extension Mode value cells with “N/A” for the frames that do not include these field.</t>
  </si>
  <si>
    <t>I believe this is a comment about the use of the word "below".</t>
  </si>
  <si>
    <t>I would suspect that mesh security components need to be added to the Fig 5-10 (in IEEE 802.11-2007) basic architcture.  For instance, how are the 802.1X ports considered when mesh is negotiated.</t>
  </si>
  <si>
    <t>add mesh security components into this model.</t>
  </si>
  <si>
    <t>Why is the 802.11r-based KDF not considered here.  I am fine with using alternatre ones, but from implementation standpoint, deployments should have the flexibility of using prior KDFs for easing cost and complexity of design and testing.</t>
  </si>
  <si>
    <t>Add 802.11r KDF as an option, OR, replace the KDF in 802.11s with the one in 802.11r</t>
  </si>
  <si>
    <t>5.7 Reference model</t>
  </si>
  <si>
    <t>Brian Hart</t>
  </si>
  <si>
    <t>7.1.2</t>
  </si>
  <si>
    <t>7.3.2.29</t>
  </si>
  <si>
    <t xml:space="preserve">Update A.4.4.1 and thereafter. </t>
  </si>
  <si>
    <t>Solomon Trainin</t>
  </si>
  <si>
    <t>11B.11.1.4</t>
  </si>
  <si>
    <t>Add text to indicate why BSSID may be removed from management frames. For instance, what happens to the existing broadcast mgmt frames - are they forbidden? Or do they apply to all meshes in the neighborhood!!??</t>
  </si>
  <si>
    <t>"has a link" is very vague. My home AP and my company AP are 15 miles away yet they have a link because they carry the same brand name</t>
  </si>
  <si>
    <t>Define the kind of link intended</t>
  </si>
  <si>
    <t>"power mode" is a very broad name</t>
  </si>
  <si>
    <t>add mesh to the name. Ditto power save level.</t>
  </si>
  <si>
    <t>"path selection and forwarding" sound like synonyms for routing</t>
  </si>
  <si>
    <t xml:space="preserve">Provide definition of MAC and SME operation in the collocated STAs or delete the claim of supporting collocated STAs in the spec. </t>
  </si>
  <si>
    <t xml:space="preserve">Security in mesh requires the mesh stations trust all the mesh stations with their data.  Given the chaotic nature of mesh networks, this provides practically no security.  </t>
  </si>
  <si>
    <t>delete security in the spec</t>
  </si>
  <si>
    <t>Peter Ecclesine</t>
  </si>
  <si>
    <t>7.3.2.86.7</t>
  </si>
  <si>
    <t>7.3.2</t>
  </si>
  <si>
    <t>7.3.2.91</t>
  </si>
  <si>
    <t>215</t>
  </si>
  <si>
    <t>7.3 Management frame body components</t>
  </si>
  <si>
    <t xml:space="preserve">Name the unnamed entity (and when you do, you'll find that in order to disambiguate the std, you'll have to change many of the existing "Body"s throughout 802.11:2007 and amendments into "Unnamed entity formerly known as body" </t>
  </si>
  <si>
    <t>Renaming DA, SA and BSSID when thousands (tens of thousands?) of secondary documents depend upon those names is a poor choice. Moreover, have every instance of these fields names in the baseline, 11k, 11r, 11y, 11v, 11u, 11p etc etc (where applicable) been properly changed?</t>
  </si>
  <si>
    <t>Profer some compromise where the existing established names can be retained, and TGs defines new alternative, equivalent names when dot11mesh is enabled</t>
  </si>
  <si>
    <t>Three octets are more than enough within a 32 node mesh to surpress duplicate sequences. The extra octet of transmitted data wastes air time, a valuable resource. Consider that one mesh frame in one million will be filtered for any of many reasons.</t>
  </si>
  <si>
    <t>Change mesh sequence number to three octets.</t>
  </si>
  <si>
    <t>"may be used to indicate" =&gt; "indicates" + clause 9/11 normative language</t>
  </si>
  <si>
    <t>fix; throughout clause 7</t>
  </si>
  <si>
    <t>"may be present for the Peer Link Close subtype" How then is the reason code parsible? If the length field is 7, it is present; if 5, it is absent and instead Reason Code appears at this offset?</t>
  </si>
  <si>
    <t>Need to explain complicated non-standard parsing like this; also write ") or 2" in diagram</t>
  </si>
  <si>
    <t>The Mesh TIM would be improved if it reflected 11v changes to the TIM for MBSSID etc</t>
  </si>
  <si>
    <t>as in comment</t>
  </si>
  <si>
    <t>Rename this element "Supported MBSS Regulatory Classes" and remove First Channel Numbers and Numbers of Channels. Change the Note on p37 line 9, which fails to describe what information is not present in Supported Regulatory Classes.</t>
  </si>
  <si>
    <t>Remove final blank pages</t>
  </si>
  <si>
    <t>Kapil Sood</t>
  </si>
  <si>
    <t>5.10</t>
  </si>
  <si>
    <t>3. Definitions</t>
  </si>
  <si>
    <t>2. Normative References</t>
  </si>
  <si>
    <t>11B.14.6</t>
  </si>
  <si>
    <t>183</t>
  </si>
  <si>
    <t>The mesh header is part of the frame body of frames that set the To DS and From DS bits to 1. However, this conflicts with the contents of the frame body for WDS frames as defined in the base standard, which also set To DS and From DS to 1. Just deleting the definition of WDS from the base standard does not erase WDS implementations from existing, which implies that the contents of the frame body in case of To DS = 1 and From DS = 1 need to be derived based on the MAC address and the type of association. This is very cumbersome. A simple solution for this problem is available by preceding the mesh header with an LLC/SNAP header that indicates the presence of the mesh header.</t>
  </si>
  <si>
    <t>"link metric" is a very broad name</t>
  </si>
  <si>
    <t>add mesh to the name; or instead to other derived names such as "Link Metric Report", "Airtime link metric"</t>
  </si>
  <si>
    <t xml:space="preserve">BSSID is undergoing great changes in 11s, but I don't see any text explaining the motivation or consequences of the change. </t>
  </si>
  <si>
    <t>"the Awake Window is extended by the additional PostAwakeTime following the group address frame, and" -- what actually happens is that the awake window time is counted from the last group frame transmission.</t>
  </si>
  <si>
    <t>Delete the quoted part from the sentence.</t>
  </si>
  <si>
    <t>"Non-peer mesh STAs may send Probe Request and Peering Open frames to the power saving mesh STA during its Awake Window" -- what is the added value of transmitting a probe request when a beacon was just received?</t>
  </si>
  <si>
    <t>Why not undertake routing in a L3 working group where it belongs and deal with bridging (and improved interfaces to L3) in this L2 working group?</t>
  </si>
  <si>
    <t xml:space="preserve">I see high risk for ambiguity here. From the figure we have Body = Mesh Control + Unnamed entity formerly known as body. </t>
  </si>
  <si>
    <t>"The mesh STA may return to the Doze state after the Beacon reception from a peer mesh STA, to which it indicated to operate in light sleep mode," -- not if its Awake Window has not finished yet.</t>
  </si>
  <si>
    <t>Specify the conditions under which the STA may return to the doze state more clearly.</t>
  </si>
  <si>
    <t>Are mesh STA and QoS STA functionality mutually exclusive? Why not define a mesh STA as a STA that includes QoS STA functionality. QoS functionality was carefully designed not to burdensome and the optional mainly for legacy compatibility reasons. We should try to carry forward functions as much as possible to avoid too many permutations of STA functionality.</t>
  </si>
  <si>
    <t>11B.12 Intra-mesh congestion control</t>
  </si>
  <si>
    <t>11B.7 MBSS channel switching</t>
  </si>
  <si>
    <t>3. Definitions</t>
  </si>
  <si>
    <t>4. Abbreviations and acronyms</t>
  </si>
  <si>
    <t>7.4 Action frame format details</t>
  </si>
  <si>
    <t>7.4b Multihop Action</t>
  </si>
  <si>
    <t>9.1 MAC architecture</t>
  </si>
  <si>
    <t>9.9 HCF</t>
  </si>
  <si>
    <t>D. ASN.1 encoding of the MAC and PHY MIB</t>
  </si>
  <si>
    <t>V. Mesh BSS Operation</t>
  </si>
  <si>
    <t>What is the relationship between a MBSS and an ESS? Are they orthogonal concepts or something else? Clarify.</t>
  </si>
  <si>
    <t>Dave Stephenson</t>
  </si>
  <si>
    <t>5.2.12</t>
  </si>
  <si>
    <t>59-65</t>
  </si>
  <si>
    <t>10-53</t>
  </si>
  <si>
    <t>5.4</t>
  </si>
  <si>
    <t>7.3.2.87</t>
  </si>
  <si>
    <t>The text discuss the concept of MBSS and STAs that support this capability.  However, it does not describe at an architectural level how the MBSS is formed nor Mesh STA discovery nor how forwarding path is learned.</t>
  </si>
  <si>
    <t>Add the description.</t>
  </si>
  <si>
    <t>The term "end stations" is used, but is not defined.</t>
  </si>
  <si>
    <t>Define the term.</t>
  </si>
  <si>
    <t>G-Architecture</t>
  </si>
  <si>
    <t>G-Architecture</t>
  </si>
  <si>
    <t>Mesh architecture and MBSS concept</t>
  </si>
  <si>
    <t>G-OUI</t>
  </si>
  <si>
    <t>G-OUI</t>
  </si>
  <si>
    <t>G-Discovery</t>
  </si>
  <si>
    <t>Link Metric</t>
  </si>
  <si>
    <t>R-LM</t>
  </si>
  <si>
    <t>R-LM</t>
  </si>
  <si>
    <t>R-Portal</t>
  </si>
  <si>
    <t>R-Proxy</t>
  </si>
  <si>
    <t>R-HWMP</t>
  </si>
  <si>
    <t>R-MSN</t>
  </si>
  <si>
    <t>R-PU</t>
  </si>
  <si>
    <t>R-Proxy</t>
  </si>
  <si>
    <t>R-PICS</t>
  </si>
  <si>
    <t>R-MIB</t>
  </si>
  <si>
    <t>S-General</t>
  </si>
  <si>
    <t xml:space="preserve">  RFI</t>
  </si>
  <si>
    <t xml:space="preserve">  Security</t>
  </si>
  <si>
    <t>S-Editorial</t>
  </si>
  <si>
    <t>S-Editorial</t>
  </si>
  <si>
    <t>S-SAE</t>
  </si>
  <si>
    <t>S-IPR</t>
  </si>
  <si>
    <t>r1</t>
  </si>
  <si>
    <t>Open</t>
  </si>
  <si>
    <t>Dan Harkins</t>
  </si>
  <si>
    <t>I'm not very far into the document, but I do notice that sentences including the subject "mesh STA" sort of imply that such a STA is operating within an MBSS. In some cases, it is explicitly stated that the mesh STA is operating within an MBSS, but in others, it might be assumed. What is important is that the definition in 3.x is that a mesh STA is one that is capable of operating as a mesh STA, and what needs to be clear in other subclauses that describe behavior, is whether a STA that is mesh-capable (i.e. a Mesh STA) is currently operating within an MBSS, and only if that is true does the described behavior apply.</t>
  </si>
  <si>
    <t>Check all instances in the document that use "mesh STA" as a subject and determine if those behavioral normative statements include a qualifier that the mesh STA is operating within an MBSS, if not, add the qualifier - or, change the definition of mesh STA to include the concept that the STA is both mesh capable and operating within an MBSS. There may be some behavior that is required for a mesh-capable STA that is not (yet) operating within an MBSS - e.g. for scanning operations and the like.</t>
  </si>
  <si>
    <t>Use Addr or Address consistently. The number of new concepts developed/specified in 11s is large and avoiding confusing terms goes a long way in easing the comprehension of the specification.</t>
  </si>
  <si>
    <t xml:space="preserve">Address 1 (DA) according to editorial instructions appear to be renderend Address 1 in the draft. Is this correct? </t>
  </si>
  <si>
    <t>If so, this is inconsistent with the notation used in Page 15:62/63: Address 1 (RA). If not, fix Figure 7-18 to use Address 1 (RA) instead of Address 1 (DA).</t>
  </si>
  <si>
    <t>DA/SA -- are these obsoleted by this draft. If so, what does the =SA and =DA notation mean? Shouldn't these be marked for deletion?</t>
  </si>
  <si>
    <t>Use appropriate editorial notation for SA and DA. If my interpretation is incorrect, you can see how the reader is left confused.</t>
  </si>
  <si>
    <t>Confusion -- "STAs (mesh STAs, APs, and STAs in IBSS) within an IBSS" -- what does this mean?</t>
  </si>
  <si>
    <t>At least, add the responder to the tuple that determines uniqueness.</t>
  </si>
  <si>
    <t>Most of this paragraph is worded with declarative statements. I think that it needs to be made normative. Use "Mesh STA transmitting MCCAOP reservations shall"</t>
  </si>
  <si>
    <t>Reword to make the behavior in the cited paragraph normative.</t>
  </si>
  <si>
    <t>Wrong terminology.</t>
  </si>
  <si>
    <t>Change "positive integer" to "unsigned integer"</t>
  </si>
  <si>
    <t>What about neighboring HCCA schedules? Do these need to be avoided?</t>
  </si>
  <si>
    <t>Rather than say "such as" - make an explicit list and include known HCCA schedules. Also page 79, line 17</t>
  </si>
  <si>
    <t>Unable to find any reference to "the dot11MCCAOPTrackTimes" and in this paragraph where it is mentioned, it is unclear what exactly is being compared against this MIB variable.</t>
  </si>
  <si>
    <t>Clarify what is meant by the sentence and provide a reference for the MIB variable.</t>
  </si>
  <si>
    <t>bad wording</t>
  </si>
  <si>
    <t>Change "In a QoS IBSS and MBSS" to "In QoS IBSSs and MBSSs"</t>
  </si>
  <si>
    <t>See - again is it QoS or not? This change implies that mesh STAs are NOT QOS - see 5.2.12.1 that makes the opposite statement.</t>
  </si>
  <si>
    <t>What does an MCCAOP requester do with "partial information" that it receives? How does this information get used in this procedure?</t>
  </si>
  <si>
    <t>Clarify the use of partial information.</t>
  </si>
  <si>
    <t>A lot of new frame fields, elements and frames have been defined. Many of these include subfields and fields that have numerical interpretations. Many of them do not properly have a defined format for the numerical values that are present in those fields - but some do have a format specified. The simplest format examples would be "unsigned integer", "integer" - e.g. 7.3.1.38 has three fields, but only one of the three has a format description</t>
  </si>
  <si>
    <t>Please add an appropriate format description for any new field that has been defined and that does not already have a format description.</t>
  </si>
  <si>
    <t>No description for subinterval.</t>
  </si>
  <si>
    <t>Define subinterval, probably both here and in 9.9a.</t>
  </si>
  <si>
    <t>Can it use group addressed frames to "transmit …. To neighbor mesh STAs"? And what does the list of "neighbor mesh STAs" look like? Is there an official definition, or can I just send to one guy and say - I did enough? And how does a transmitting STA know if other STAs are listening or not, to its beacons? That's difficult to figure out!</t>
  </si>
  <si>
    <t>The requirements are not well-defined - please add more detail to answer the questions in the comment.</t>
  </si>
  <si>
    <r>
      <t>r</t>
    </r>
    <r>
      <rPr>
        <sz val="10"/>
        <rFont val="Arial"/>
        <family val="2"/>
      </rPr>
      <t>eplace "It" with "it".</t>
    </r>
  </si>
  <si>
    <r>
      <t>C</t>
    </r>
    <r>
      <rPr>
        <sz val="10"/>
        <rFont val="Arial"/>
        <family val="2"/>
      </rPr>
      <t>heck for "HWMP Sequence Number" and change them to use capital letter for the initial letter.</t>
    </r>
  </si>
  <si>
    <r>
      <t xml:space="preserve">Remove "parameter" or "attribute". </t>
    </r>
    <r>
      <rPr>
        <sz val="10"/>
        <rFont val="Arial"/>
        <family val="2"/>
      </rPr>
      <t>C</t>
    </r>
    <r>
      <rPr>
        <sz val="10"/>
        <rFont val="Arial"/>
        <family val="2"/>
      </rPr>
      <t>heck for other dot11... As well.</t>
    </r>
  </si>
  <si>
    <r>
      <t>T</t>
    </r>
    <r>
      <rPr>
        <sz val="10"/>
        <rFont val="Arial"/>
        <family val="2"/>
      </rPr>
      <t>his requires a lot of changes...</t>
    </r>
  </si>
  <si>
    <r>
      <t>put longer dashes after "Information Technology", "… between systems", and "</t>
    </r>
    <r>
      <rPr>
        <sz val="10"/>
        <rFont val="Arial"/>
        <family val="2"/>
      </rPr>
      <t>... Area networks"</t>
    </r>
    <r>
      <rPr>
        <sz val="10"/>
        <rFont val="Arial"/>
        <family val="2"/>
      </rPr>
      <t>.</t>
    </r>
  </si>
  <si>
    <r>
      <t>E</t>
    </r>
    <r>
      <rPr>
        <sz val="10"/>
        <rFont val="Arial"/>
        <family val="2"/>
      </rPr>
      <t>ditor will check the latest version of prior amendment versions.</t>
    </r>
  </si>
  <si>
    <r>
      <t>T</t>
    </r>
    <r>
      <rPr>
        <sz val="10"/>
        <rFont val="Arial"/>
        <family val="2"/>
      </rPr>
      <t>alk to TGs chair about it.</t>
    </r>
  </si>
  <si>
    <r>
      <t>S</t>
    </r>
    <r>
      <rPr>
        <sz val="10"/>
        <rFont val="Arial"/>
        <family val="2"/>
      </rPr>
      <t>earch for this number and change it.</t>
    </r>
  </si>
  <si>
    <r>
      <t>w</t>
    </r>
    <r>
      <rPr>
        <sz val="10"/>
        <rFont val="Arial"/>
        <family val="2"/>
      </rPr>
      <t>e will try our best to correct the cross references.</t>
    </r>
  </si>
  <si>
    <r>
      <t>T</t>
    </r>
    <r>
      <rPr>
        <sz val="10"/>
        <rFont val="Arial"/>
        <family val="2"/>
      </rPr>
      <t>his needs to be done for other figures as well...</t>
    </r>
  </si>
  <si>
    <t>Delete from comma to end of sentence. ", which … below."</t>
  </si>
  <si>
    <r>
      <t>D</t>
    </r>
    <r>
      <rPr>
        <sz val="10"/>
        <rFont val="Arial"/>
        <family val="2"/>
      </rPr>
      <t>elete the sentence "The MCCA ...below".</t>
    </r>
  </si>
  <si>
    <r>
      <t>r</t>
    </r>
    <r>
      <rPr>
        <sz val="10"/>
        <rFont val="Arial"/>
        <family val="2"/>
      </rPr>
      <t>eplace "below" with "in 9.9a.2.10.2".</t>
    </r>
  </si>
  <si>
    <r>
      <t>d</t>
    </r>
    <r>
      <rPr>
        <sz val="10"/>
        <rFont val="Arial"/>
        <family val="2"/>
      </rPr>
      <t>elete "described below".</t>
    </r>
  </si>
  <si>
    <t>Make it normative. You say "should" - what are the alternatives?</t>
  </si>
  <si>
    <t>Change "should" to "shall"</t>
  </si>
  <si>
    <t>The only description of interfering times that exists in this document includes those times that this STA is the MCCAOP owner. So you are not allowing the STA to transmit in its own MCCAOP.</t>
  </si>
  <si>
    <t>Fix the named incsonsitency. Also, describe somewhere the procedure for building up a set of "interfering times" - probably just take values from received frames, but also, how long do you keep anything in this set of "interfering times" from the last time that you heard about it?</t>
  </si>
  <si>
    <t xml:space="preserve">"The protection of the peering management frames shall be provided by the peering management protocol, …" </t>
  </si>
  <si>
    <t xml:space="preserve">Add a reference to the peering management protocol where the protection of the peering management frames are addressed. </t>
  </si>
  <si>
    <t>who and where does MCCAOP subinterval get defined? I searched the draft and found only three occurrences of subinterval -- P25L42-43, P26L2 and Figure s13. Note inconsistent use of sub-interval and subinterval in figure s13.</t>
  </si>
  <si>
    <t>Clarify and make use of subinterval consistent.</t>
  </si>
  <si>
    <t>Link Metric? This is specifically for a Mesh Link. Why not call it Mesh Link Metric?</t>
  </si>
  <si>
    <t xml:space="preserve">"It shall set its mesh Channel Switch Timer equal to the value of the Channel Switch Count and count it down." It is possible that a timer has already reached zero before the  switch frame arrives at a node at a mesh path. How is this handled? Please clarify and modify the text accordingly. </t>
  </si>
  <si>
    <t xml:space="preserve">"neighbor peer mesh STA" are used everywhere in this sub-clause. Is "Link metric" reported only by a peer mesh STA or a neighbor mesh STA? Please clarify and modify the text accordingly.  </t>
  </si>
  <si>
    <r>
      <t>A</t>
    </r>
    <r>
      <rPr>
        <sz val="10"/>
        <rFont val="Arial"/>
        <family val="2"/>
      </rPr>
      <t>ccept</t>
    </r>
  </si>
  <si>
    <r>
      <t>C</t>
    </r>
    <r>
      <rPr>
        <sz val="10"/>
        <rFont val="Arial"/>
        <family val="2"/>
      </rPr>
      <t>ounter</t>
    </r>
  </si>
  <si>
    <t>Accept</t>
  </si>
  <si>
    <t>Counter</t>
  </si>
  <si>
    <r>
      <t>r</t>
    </r>
    <r>
      <rPr>
        <sz val="10"/>
        <rFont val="Arial"/>
        <family val="2"/>
      </rPr>
      <t>eplace "which" with "that".</t>
    </r>
  </si>
  <si>
    <r>
      <t>r</t>
    </r>
    <r>
      <rPr>
        <sz val="10"/>
        <rFont val="Arial"/>
        <family val="2"/>
      </rPr>
      <t>emove "that".</t>
    </r>
  </si>
  <si>
    <t>remove "that".</t>
  </si>
  <si>
    <r>
      <t>W</t>
    </r>
    <r>
      <rPr>
        <sz val="10"/>
        <rFont val="Arial"/>
        <family val="2"/>
      </rPr>
      <t>ill be done with a coordination with other TG's editors.</t>
    </r>
  </si>
  <si>
    <r>
      <t>R</t>
    </r>
    <r>
      <rPr>
        <sz val="10"/>
        <rFont val="Arial"/>
        <family val="2"/>
      </rPr>
      <t>eject</t>
    </r>
  </si>
  <si>
    <r>
      <t>T</t>
    </r>
    <r>
      <rPr>
        <sz val="10"/>
        <rFont val="Arial"/>
        <family val="2"/>
      </rPr>
      <t>he cited text is captured from TGr amendment (as one of the baseline standard for TGs) which contains 11A.</t>
    </r>
  </si>
  <si>
    <r>
      <t>A</t>
    </r>
    <r>
      <rPr>
        <sz val="10"/>
        <rFont val="Arial"/>
        <family val="2"/>
      </rPr>
      <t>dd the block for TX/RX MSDU Rate Limiting, below the relay.</t>
    </r>
  </si>
  <si>
    <r>
      <t>C</t>
    </r>
    <r>
      <rPr>
        <sz val="10"/>
        <rFont val="Arial"/>
        <family val="2"/>
      </rPr>
      <t>heck all the occurrences of MBSS.</t>
    </r>
  </si>
  <si>
    <r>
      <t>R</t>
    </r>
    <r>
      <rPr>
        <sz val="10"/>
        <rFont val="Arial"/>
        <family val="2"/>
      </rPr>
      <t>ewrite the editorial note properly.</t>
    </r>
  </si>
  <si>
    <r>
      <t>r</t>
    </r>
    <r>
      <rPr>
        <sz val="10"/>
        <rFont val="Arial"/>
        <family val="2"/>
      </rPr>
      <t>eplace "Figure s7.3.2.1" with "7.3.2.1".</t>
    </r>
  </si>
  <si>
    <r>
      <t>T</t>
    </r>
    <r>
      <rPr>
        <sz val="10"/>
        <rFont val="Arial"/>
        <family val="2"/>
      </rPr>
      <t>Gs editor to be addicted to Adiran's assist.
Check for other cross references as well.</t>
    </r>
  </si>
  <si>
    <r>
      <t>T</t>
    </r>
    <r>
      <rPr>
        <sz val="10"/>
        <rFont val="Arial"/>
        <family val="2"/>
      </rPr>
      <t>Gs editor to be addicted to Adiran's assist.
Check for other notes as well.</t>
    </r>
  </si>
  <si>
    <r>
      <t>r</t>
    </r>
    <r>
      <rPr>
        <sz val="10"/>
        <rFont val="Arial"/>
        <family val="2"/>
      </rPr>
      <t>eplace "note 1" with "note 3".</t>
    </r>
  </si>
  <si>
    <r>
      <t>C</t>
    </r>
    <r>
      <rPr>
        <sz val="10"/>
        <rFont val="Arial"/>
        <family val="2"/>
      </rPr>
      <t>ounter</t>
    </r>
  </si>
  <si>
    <r>
      <t>D</t>
    </r>
    <r>
      <rPr>
        <sz val="10"/>
        <rFont val="Arial"/>
        <family val="2"/>
      </rPr>
      <t>efer</t>
    </r>
  </si>
  <si>
    <r>
      <t>C</t>
    </r>
    <r>
      <rPr>
        <sz val="10"/>
        <rFont val="Arial"/>
        <family val="2"/>
      </rPr>
      <t>hange the instruction to "Change the first paragraph of 7.2.3.9 as follows:".</t>
    </r>
  </si>
  <si>
    <r>
      <t>R</t>
    </r>
    <r>
      <rPr>
        <sz val="10"/>
        <rFont val="Arial"/>
        <family val="2"/>
      </rPr>
      <t>ewrite the instruction to "Change the first 6 paragraphs of Clause 7.2.3 and Figure 7-19 as follows:"</t>
    </r>
  </si>
  <si>
    <r>
      <t>C</t>
    </r>
    <r>
      <rPr>
        <sz val="10"/>
        <rFont val="Arial"/>
        <family val="2"/>
      </rPr>
      <t>hange the table attribute in FrameMaker to satisfy the comment.</t>
    </r>
  </si>
  <si>
    <r>
      <t>E</t>
    </r>
    <r>
      <rPr>
        <sz val="10"/>
        <rFont val="Arial"/>
        <family val="2"/>
      </rPr>
      <t>ditor will check the table/figure captions to be uniform (Arial) style.</t>
    </r>
  </si>
  <si>
    <r>
      <t>S</t>
    </r>
    <r>
      <rPr>
        <sz val="10"/>
        <rFont val="Arial"/>
        <family val="2"/>
      </rPr>
      <t>ee CID849</t>
    </r>
  </si>
  <si>
    <t>See CID849</t>
  </si>
  <si>
    <r>
      <t>c</t>
    </r>
    <r>
      <rPr>
        <sz val="10"/>
        <rFont val="Arial"/>
        <family val="2"/>
      </rPr>
      <t>heck other occurrence of "Field" starting from the capital letter.</t>
    </r>
  </si>
  <si>
    <r>
      <t>T</t>
    </r>
    <r>
      <rPr>
        <sz val="10"/>
        <rFont val="Arial"/>
        <family val="2"/>
      </rPr>
      <t>his needs to be done for other figures as well. Use Arial font for the field.</t>
    </r>
  </si>
  <si>
    <r>
      <t>C</t>
    </r>
    <r>
      <rPr>
        <sz val="10"/>
        <rFont val="Arial"/>
        <family val="2"/>
      </rPr>
      <t>heck for the other occurrence of "may" in clause 7 as well.</t>
    </r>
  </si>
  <si>
    <t>Defer</t>
  </si>
  <si>
    <r>
      <t>s</t>
    </r>
    <r>
      <rPr>
        <sz val="10"/>
        <rFont val="Arial"/>
        <family val="2"/>
      </rPr>
      <t>uggest to transfer to security S-PLM.</t>
    </r>
  </si>
  <si>
    <r>
      <t>C</t>
    </r>
    <r>
      <rPr>
        <sz val="10"/>
        <rFont val="Arial"/>
        <family val="2"/>
      </rPr>
      <t>hange the heading to "Peering Control field".</t>
    </r>
  </si>
  <si>
    <r>
      <t>C</t>
    </r>
    <r>
      <rPr>
        <sz val="10"/>
        <rFont val="Arial"/>
        <family val="2"/>
      </rPr>
      <t>heck for the other occurrence of "manner".</t>
    </r>
  </si>
  <si>
    <r>
      <t>C</t>
    </r>
    <r>
      <rPr>
        <sz val="10"/>
        <rFont val="Arial"/>
        <family val="2"/>
      </rPr>
      <t>heck for the other occurrence of "Add" in editorial instructions as well.</t>
    </r>
  </si>
  <si>
    <r>
      <t>A</t>
    </r>
    <r>
      <rPr>
        <sz val="10"/>
        <rFont val="Arial"/>
        <family val="2"/>
      </rPr>
      <t>sk Adrian what shall be done...</t>
    </r>
  </si>
  <si>
    <r>
      <t>A</t>
    </r>
    <r>
      <rPr>
        <sz val="10"/>
        <rFont val="Arial"/>
        <family val="2"/>
      </rPr>
      <t>ccept</t>
    </r>
  </si>
  <si>
    <r>
      <t>C</t>
    </r>
    <r>
      <rPr>
        <sz val="10"/>
        <rFont val="Arial"/>
        <family val="2"/>
      </rPr>
      <t>heck for other cross references as well. This requires a lot of work...</t>
    </r>
  </si>
  <si>
    <t>DTIM is not a map but a message.</t>
  </si>
  <si>
    <t>Make 11s parts consistent with base standard.</t>
  </si>
  <si>
    <t>The mesh facility is not described in the amendment.</t>
  </si>
  <si>
    <t>Describe mesh facility somewhere in the amendment. See QoS facility as an example</t>
  </si>
  <si>
    <t>is configures</t>
  </si>
  <si>
    <t>is configured</t>
  </si>
  <si>
    <t>Is it possible to get a deadlock, where a STA M in the middle has STAs A and Z on each side, each of which sees an MCCAOP to STA M from the other as interference, and so, both refrain from transmitting? And what does defer mean here anyway? Defer until when?</t>
  </si>
  <si>
    <t>I am finding more subclauses that provide descriptions of behavior that are not written using normative language, e.g. verbs "shall", "may", "should", "can" - these need to be rewritten to include specific, active-voice sentences with STAs as subject. See 9.9a.2.9 as another example.</t>
  </si>
  <si>
    <t>Not sure what the sentences beginning with "The MCCAOP owner can forshorten" are intending to convey. What new functionality is discussed here that does not already exist in the DUR field use described in 7.1.4 and in the subclauses for the RTS frame format - is this subcluase describing anything different from these rules? It is ok to repeat that information in a non-normative manner, but what is stated here is confusing, because it seems to imply that something unique is being done.</t>
  </si>
  <si>
    <t>TXOP limit is mentioned, but what about the duration in the MCCAOP description in the agreement? Doesn't that limit have to be obeyed as well?</t>
  </si>
  <si>
    <t>Include statements to restrict the TXOP to the lesser of the TXOP limit and the advertised MCCAOP duration from the MCCAOP request.</t>
  </si>
  <si>
    <t xml:space="preserve">Be a bit more clear - </t>
  </si>
  <si>
    <t>Use of "may" is suspect here. It is not clear that you have described a distinct behavior. What exactly is the action that is being prescribed, permitted? And what does it mean to "reject the STA"? When formality is lost, the reader is lost. How about just assuming that the AP has some means to determine if a STA is already part of the mesh, and simply state: "If an AP determines that a STA requesting authentication is already part of the mesh, then the AP shall reject the authentication." Any rules that may already exist regarding the timeliness of rejecting an association have you covered, man. And if you want to give it more time, add another sentence for association.</t>
  </si>
  <si>
    <t>Seems problematical to say "unspecified reason" - what would prevent the STA from attempting again in a short while? Why not create a reason code for this! Say, that's a great idea!</t>
  </si>
  <si>
    <t>Create a reason code for rejecting the authenticaion and association based on existing membership in the MBSS.</t>
  </si>
  <si>
    <t>I think that disjunct is the wrong word here. It could be correct if your subject were "connection", but it is not.</t>
  </si>
  <si>
    <t>Refer to quantities that are in defined fields, rather than making up new terms that have no identifiable meaning.</t>
  </si>
  <si>
    <t>Is there a limit to the number of RAVs that must be kept?</t>
  </si>
  <si>
    <t>Describe the limit of RAVs to be kept using normative language.</t>
  </si>
  <si>
    <t>Document lacks formality. There are many instances in my comments of terms that are used that have no explicit definition, or which probably refer to fields in frames, but use a different name than the actual field name. This is too informal.</t>
  </si>
  <si>
    <t>Review the document for un-defined terms and incorrectly used terms - match term names to the names of frame fields and subfields.</t>
  </si>
  <si>
    <t>Say "non-zero" not "set"</t>
  </si>
  <si>
    <t>Change "set RAV" to "non-zero RAV" - also mention non-zero NAV.</t>
  </si>
  <si>
    <t>In the KDF used here, two MAC addresses are treated as two components. That is, CMAC function is called for each MAC address (48 bit). Is there any reason they can not be processed by one CMAC? Again, introducing vPRF for KDF lacks reasonable adjustment for its need. If for parallel processing, then for less than 10 blocks of data, parallel processing is absurd!</t>
  </si>
  <si>
    <t>11B.2.3</t>
  </si>
  <si>
    <t>T</t>
  </si>
  <si>
    <t>The authentication and key agreement protocol introduced in this section is new and lack of public scrutinizing. Some of the technical details are left out of the specifications. There is no another standard to refer to</t>
  </si>
  <si>
    <t>Suggest to use IEEE P1363-2 specified methods for password based key establishment.</t>
  </si>
  <si>
    <t>3. Definitions</t>
  </si>
  <si>
    <t>8.8 Key derivation function</t>
  </si>
  <si>
    <t>11.1 Synchronization</t>
  </si>
  <si>
    <t>11.8 TPC procedure</t>
  </si>
  <si>
    <t>change "John" to "Jon", and "Vice-Chair" to "Vice-Chairs"</t>
  </si>
  <si>
    <t>Make the frame self defining. Signal the presence of the Mesh Control field in the frame carrying it.</t>
  </si>
  <si>
    <t>The note should state exactly what additional information is needed to be supplied by the Supported MBSS Regulatory Classes and Channels element in order to justify it's contribution to beacon bloat and to using up the 7.3.2 element namespace.</t>
  </si>
  <si>
    <t>Find a way to use existing element.</t>
  </si>
  <si>
    <t xml:space="preserve">"Not all neighbor mesh STAs are peer mesh STAs." This description it too vague. Please highlight the differences between a neighbor mesh STA and a peer mesh STA. </t>
  </si>
  <si>
    <t xml:space="preserve">"STA associate with Aps to gain access to the network." Which "network" is meant here? Please clarify and modify the text accordingly. </t>
  </si>
  <si>
    <t>TGs has defined a new element, Mesh Channel Switch Announcement element, however, I can find no explanation as to why this is required (i.e., why Channel Switch Announcement element can't be used).  The negative side of this is that it contributes to beacon bloat and to using up the 7.3.2 element namespace.</t>
  </si>
  <si>
    <t>TGs has defined a new element, Mesh TIM element, however, I can find no explanation as to why this is required (i.e., why TIM element can't be used).  The negative side of this is that it contributes to beacon bloat and to using up the 7.3.2 element namespace.</t>
  </si>
  <si>
    <t>9.1.3a</t>
  </si>
  <si>
    <t>9.9.1.2</t>
  </si>
  <si>
    <t>9.9a.1</t>
  </si>
  <si>
    <t>11.3</t>
  </si>
  <si>
    <t>11.8.4</t>
  </si>
  <si>
    <t>Poorly formed sentences. Unclear of intended meaning.</t>
  </si>
  <si>
    <t>E.g. "as follows" should be followed by a colon, not a period. One of the sentences that follows includes the phrase, "has no HC either of HCCA" - which makes no sense. The phrase "or TSPEC" should probably be "and TSPEC" - "for Mesh STAs" should probably be changed to "Mesh STAs associated in an MBSS" - although I admit that I have not checked to see if a Mesh STA is capable of MEsh behavior, or actually engaged in it.</t>
  </si>
  <si>
    <t>Unclear sentences.</t>
  </si>
  <si>
    <t>"gain access to the network" - to what network? Be specific - you have used the definite article - what is your antecedent and is it accurate?</t>
  </si>
  <si>
    <t>Incorrect nouns/pronouns. Missing comma.</t>
  </si>
  <si>
    <t>Do not use "you" - the subject should be "STA" - change "while in a mesh" to while in an MBSS,"</t>
  </si>
  <si>
    <t>you cannot have it both ways - either Mesh Control is a subfield of the body, or it is a separate field. The text seems to indicate that it is a separate field, but the diagram shows it as a subfield.</t>
  </si>
  <si>
    <t>Reconcile the diagram and the text by making the mesh control thingy either a field or a subfield of the body, but not both. And indicate the size of the field (6-24 octets)</t>
  </si>
  <si>
    <t>Unecessary addition.</t>
  </si>
  <si>
    <t>Move the text to the introduction (e.g., page iii) or some other informative clause.</t>
  </si>
  <si>
    <t>Unclear qualifiers. "A value of 1 indicates" - is this intended to be only true for group addressed frames? If so, state it, because it is unclear as stated now.</t>
  </si>
  <si>
    <t>In the sentence beginning with "A value of 1 indicates", change the quoted text to "In a group addressed frame, a value of 1 indicates"</t>
  </si>
  <si>
    <t xml:space="preserve">The 'Excecution of the channel switch protocol' is unclear definition for Channel Switch Count handling. Please use the definition provided in lines 64 and 65 for Channel Switch Count handling. </t>
  </si>
  <si>
    <t>Use text in lines 64 -65 to define the Channel Switch Count field handling.</t>
  </si>
  <si>
    <t>The one time MCCAOP reservation complicates the creation of new MCCAOP reservations. The repeating reservation repeat for a long period and setup signaling complexity is justified by the long duration of the reservation. However, the one-time reservation are simply one time operations. 
The mesh STAs should be able to setup repeating reservations wihtout respecting the one-time reservations, i.e. the one-time
reservation should not hinder the use of optimal transmission time for the repeating MCCAOP reservation. The setup of the one-time reservation causes a lot of signaling overhead and the use of MAF is much more complicated when one-time reservations are allowed. 
Please provide good justification for the need of one-time reservation.</t>
  </si>
  <si>
    <t>Please, replace the  "positive integer" with "unsigned integer".</t>
  </si>
  <si>
    <t>The MCCA Information field includes three separate reports, TX-RX , Broadcast and Interfering report. The Partial Report field is unspecific, because it does not describe which of the three reports is partial. It should be possible to indicate which one of the reports is complete, partial or not present. The more precise reporting simplifies the reservations handling.</t>
  </si>
  <si>
    <t xml:space="preserve">Please enable report specific control that indicates is report complete, partial or not present. </t>
  </si>
  <si>
    <t xml:space="preserve">The standard should define a mechanism how multiple partial reports ensure distribution of all the reservation information within reasonable time. </t>
  </si>
  <si>
    <t>Add rule or suggestion how multiple partial reports provide information of all the reservations.</t>
  </si>
  <si>
    <t xml:space="preserve">The HCCA transmits unicast frames. The HCCA transmission times listing in Broadcast Report causes confusion, because no group addressed frames are transmitted at signaled times. 
Some mesh STAs may apply the Broadcast Report to discover when it should listen media to receive specific group addressed frames. The HCCA transmissions listing as part of the broadcast transmissions makes the discovery to be more challenging. </t>
  </si>
  <si>
    <t>Modify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BSSID field in the probe request is the wildcard BSSID or the BSSID of the STA.
as 
b) The Mesh ID in the probe request is the wildcard Mesh ID or the specific
Mesh ID of the STA, or
c) The SSID in the probe request is the wildcard SSID, the SSID in the probe request is the specific SSID of the STA, or the specific SSID of the STA is included in the SSID List element, and the BSSID field in the probe request is the wildcard BSSID or the BSSID of the STA.</t>
  </si>
  <si>
    <t>Should be modulo-4294967296</t>
  </si>
  <si>
    <t>Replace "modulo-4294967295" with "modulo-4294967296"</t>
  </si>
  <si>
    <t>"For 3-address group addressed frames, Address 3 shall be set to the group address, and Address 2 and Address 3 fields shall be set to the mesh STA’s own MAC address."
In the above shouldn't address 1 shall be group address rather than address 3?</t>
  </si>
  <si>
    <t>Modify "For 3-address group addressed frames, Address 3 shall be set to the group address, and Address 2 and Address 3 fields shall be set to the mesh STA’s own MAC address." as "For 3-address group addressed frames, Address 1 shall be set to the group address, and Address 2 and Address 3 fields shall be set to the mesh STA’s own MAC address."</t>
  </si>
  <si>
    <t>"For 3-address group addressed frames, Address 3 shall be set to the group address, and Address 2 and Address 3 fields shall be set to the mesh STA’s own MAC address."
Assuming (which seems technically correct) address 1 is group address rather than address 3, such a frame received from an AP that is collocated with mesh will result ambiguity on the receiver mesh STA. It may not know if this is a mesh data frame or a frame sent by the AP.</t>
  </si>
  <si>
    <t>Modify "On receipt of a frame with both Address 1 and 3 set to the group address," with "On receipt of a frame with Address 1 set to the group address,". Also modify item "2) The Address 4 (SA/Mesh SA) and the Mesh sequence number from the Mesh Control may be utilized to detect duplicate broadcast frames." as 
"2) The Address 4 (SA/Mesh SA) for 4 address fully acknowledged broadcast or Address 3 for 3 address broadcast and the Mesh sequence number from the Mesh Control may be utilized to detect duplicate broadcast frames."</t>
  </si>
  <si>
    <t>In a mesh there could be multiple portals and each portal can choose to have its own dot11MeshPortalAnnouncementIntervals. If dot11MeshPortalAnnouncementInterval is advertised in PANN, it can help mesh STA to know when to expect next PANN and tune their radio according to it. For example, mesh STA could be off-channel for scan or in PS mode.</t>
  </si>
  <si>
    <t>Add MESH_PANN_INTERVAL that is equal to the dot11MeshPortalAnnouncementInterval in PANN element. 
1) Add MESH_PANN_INTERVAL at the end of the table s37.
2) Add MESH_PANN_INTERVAL at the end of PANN definition in 7.3.2.100. Modify length accordingly.</t>
  </si>
  <si>
    <t>What if Portal losts its sequence number? All subsequent PANN would be dropped. What exactly is recently received PANN here?</t>
  </si>
  <si>
    <t>Explain at the appropriate place why there should be different transmitter addresses for AP and mesh.</t>
  </si>
  <si>
    <t>This won't work. In order to have the 4 address format you need To/FromDS to be 11. And there is also no address extension since there is no mesh control. In order to have a mesh control you need To/FromDS to be 11.</t>
  </si>
  <si>
    <t>Think again and find a working solution. This can include the complete clause 11B.8.5.1 and has consequences for 11B.8.5 as a whole.</t>
  </si>
  <si>
    <t>It seems that the topic of frame addressing and forwarding in an MBSS has not been completely resolved. There are still issues that have some side effects on existing definitions and specifications. There might be also incomplete specifications of the addressing and forwarding procedures.</t>
  </si>
  <si>
    <t>Thoroughly check the frame addressing and forwarding section and related procedures elsewhere in the amendment. Add or change text in order to make the procedures complete and interoperable with other mechanisms.</t>
  </si>
  <si>
    <t>This sentence falls sort of out of the blue. It talks about the default path selection protocol but refers to the proxy protocol in the interworking section.</t>
  </si>
  <si>
    <t xml:space="preserve">Replace the text " Repeated attempts at path discovery towards a given" with " Repeated attempts within dot11MeshPathDiscoveryDuration at path discovery towards a given...". Add a new MIB variable dot11MeshPathDiscoveryDuration.
</t>
  </si>
  <si>
    <t>Add in clause 11.3.3 that an AP collocated with mesh shall use MAC address different than the one used by collocated mesh STA.</t>
  </si>
  <si>
    <t>The procedure to forward 3 address group addressed frame is missing here.</t>
  </si>
  <si>
    <t>This contradicts the original intent of incrementing sequence number. For example what would happen if Mesh STA detects link failure, the PERR may use the same old sequence number and may not be processed? Also, this is upto a particular implementation how frequently it updates sequence number.</t>
  </si>
  <si>
    <t>Remove this clause completely.</t>
  </si>
  <si>
    <t>If a mesh STA sends PREQ to one target mesh STA it will not be allowed to send PREQ for another mesh STA. I think it will make more sense if the statement "The mesh STA has not sent a PREQ element less than dot11MeshHWMPpreqMinInterval TUs ago." takes into account the mesh targets contained in the PREQ.</t>
  </si>
  <si>
    <t>Modify "The mesh STA has not sent a PREQ element less than dot11MeshHWMPpreqMinInterval TUs ago." as 
"The mesh STA has not sent a PREQ element for the target mesh STAs less than dot11MeshHWMPpreqMinInterval TUs ago"</t>
  </si>
  <si>
    <t xml:space="preserve">The following will not work
Mesh STA1 &lt;----............----&gt; Mesh STA2 (out of range but mesh STA1 keeps sending data).
After some time
   Mesh STA1&lt;---&gt; Mesh STAx&lt;----&gt;Mesh STA2 but Mesh STA1  stops retrying.
</t>
  </si>
  <si>
    <t xml:space="preserve">As per HWMP sequence number comparision rule given in clause 11B.11.5, a root mesh STA that is configured as root mesh STA using proactive PREQs
(dot11MeshHWMProotMode = 2 OR dot11MeshHWMProotMode = 3) may not be able to establish paths to Mesh STA if it losts HWMP Sequence number. </t>
  </si>
  <si>
    <t>One solution to this problem could be allow comparision of HWMP sequence number of the received proactive PREQ that are updated less than dot11MeshHWMPpathToRootTimeout. So if root mesh STA restarts HWMP sequence number (e.g., root mesh STA reboot), peer mesh STA would drop the announced PREQ only for dot11MeshHWMPpathToRootTimeout duration and once this time expires proactive PREQ would be accepted, processed and not dropped.</t>
  </si>
  <si>
    <t xml:space="preserve">If an active Mesh STA (that has active forwarding information) lose its HWMP sequence number (e.g., due to mesh STA reboot, etc.), it will not be able to establish path for on average dot11HWMPActivePathTimeout time due to the fact that peer Mesh STAs that are one hop away having valid reverse path for this rebooted Mesh STA would reject PREQ after receiving it from this Mesh STA (PREQ originator) because of sequence number comparison rules as defined in clause 11B.11.5.2 and 11B.11.5.3.
</t>
  </si>
  <si>
    <t>A possible solution for this would be to modify clause 11B.11.5.2 and 11B.11.5.3 to allow peer Mesh STAs not to perform sequence number check when 'unknown sequence number, USN‘ bit in the received PREQ is set.</t>
  </si>
  <si>
    <t>"if any of the following is true", there is just one condition below this.</t>
  </si>
  <si>
    <t>Remove part "any of" from "if any of the following is true".</t>
  </si>
  <si>
    <t>dot11MeshForwarding may be changed to 0 but still it might be useful to send PERR to notify peers that this mesh STA can no longer forward data frames.</t>
  </si>
  <si>
    <t xml:space="preserve">Delete "dot11MeshForwarding is set to 1"
Modify the entire section with
All of the following applies:
• The mesh STA detects a link break to the next hop of an active path in its stored forwarding information while transmitting frames to it or the mesh STA receives a data frame and dot11MeshForwarding is set to zero or it has no forwarding information for the DA of this received data frame. Note: the detection may be triggered by the fact that a mesh STA is unable to forward a data frame to a next hop mesh STA.
• The mesh STA has not sent a PERR element less than dot11MeshHWMPperrMinInterval TUs ago.
</t>
  </si>
  <si>
    <t>This sentence will have no meaning as clause 11B.8.5.3.2 prevents mesh STA accepting group address frame from non peer mesh STA.</t>
  </si>
  <si>
    <t>Clarify or remove this sentence.</t>
  </si>
  <si>
    <t>Replace "frame work" with "framework"</t>
  </si>
  <si>
    <t xml:space="preserve">As per clause 11.1.2.3, Mesh STA cannot receive beacons from the non-mesh STAs. </t>
  </si>
  <si>
    <t>A proposal, on clause 11.1.2.3, can be submitted to allow this.</t>
  </si>
  <si>
    <t>As per thhe definition of Awake Window, clause 11B.14.6, Mesh STAs in light sleep mode may not include Awake Window after every beacon. Therefore there exist a possiblity that TIM is set but awake window is not present and therefore peer Mesh STA cannot start peer service period. A solution to this would be to make sure that mesh STA includes awake window when TIM is set in its beacon.</t>
  </si>
  <si>
    <t>Add the following in clause 11B.14.6 after line 40
Mesh STA shall include awake window if its beacon indicates TIM set for at least one mesh STA.</t>
  </si>
  <si>
    <t>peer service period with RSPI set to 1 may be only needed when both mesh STA have buffered traffic for each other.l</t>
  </si>
  <si>
    <t>Remove "with RSPI field set to 1" in this sentence.</t>
  </si>
  <si>
    <t>The second and fourth row of table s62 indicates RSPI, EOSP setting that is used to terminate peer service period as well. The descrption should be modified to take into account this usage.</t>
  </si>
  <si>
    <t>Add the following in row 2 and 4 of table s62
Also, used to signal end of service period.</t>
  </si>
  <si>
    <t>Mesh beaconing and synchronization are complex mechanisms in a mesh, that have a big impact on the performance if they do not work properly. Proper and flawless operation might be doubted at this stage of the draft developement.</t>
  </si>
  <si>
    <t>Check the mechanisms for mesh beaconing and synchronization thoroughly for correctness, completeness and consistency. Consider the dynamic nature of mesh. Make sure, that the mechanisms operate in a robust manner and cannot starve the mesh. Solve problems, correct flaws, and be open for improvements.</t>
  </si>
  <si>
    <t>Power save in a mesh is a complex mechanism, that has a big impact on the performance if it does not work properly. Proper and flawless operation might be doubted at this stage of the draft developement.</t>
  </si>
  <si>
    <t>Check the mechanisms for mesh power save thoroughly for correctness, completeness and consistency. Consider the dynamic nature of mesh. Make sure, that the mechanisms operate in a robust manner and cannot starve the mesh. Solve problems, correct flaws, and be open for improvements.</t>
  </si>
  <si>
    <t>The Mesh Coordination Function with its Mesh Coordinated Channel Access is a complex mechanism in a mesh, that has a big impact on the performance if it does not work properly (also if it works properly). Proper and flawless operation might be doubted at this stage of the draft developement.</t>
  </si>
  <si>
    <t>Add one octet TTL field in PERR element. Modify Fig s-47 and all the description of PERR accordingly. Alternatively, remove TTL from PREP frames. A submission can be submitted on this.</t>
  </si>
  <si>
    <t>Table s4 does not say anything about 00-0F-AC value 255.</t>
  </si>
  <si>
    <t>Modify table s4 second row value "1-254" to "1-255".</t>
  </si>
  <si>
    <t>Table s5 does not say anything about 00-0F-AC value 255.</t>
  </si>
  <si>
    <t>Modify table s5 second row value "1-254" to "1-255".</t>
  </si>
  <si>
    <t>11B.14.9</t>
  </si>
  <si>
    <t>11B.11.8</t>
  </si>
  <si>
    <t>199</t>
  </si>
  <si>
    <t>11.9</t>
  </si>
  <si>
    <t>96</t>
  </si>
  <si>
    <t>N</t>
  </si>
  <si>
    <t>"Mesh Data Frame: A data frame with the FromDS and ToDS bits set one that is transmitted from a mesh STA to a peer mesh STA" is not true for mesh group addressed data frame.</t>
  </si>
  <si>
    <t>Modify definition as "Mesh Data Frame: A unicast data frame that has both the FromDS and ToDS bits set to 1 that is transmitted from a mesh STA to a peer mesh STA or a group addressed data frame that has FromDS set to 1 and ToDS set to 0 that is transmitted from a mesh STA"</t>
  </si>
  <si>
    <t>"...sequence number is now known, the USN..." should be "...sequence number is unknown, the USN..."</t>
  </si>
  <si>
    <t>Replace "...sequence number is now known, the USN..." with "...sequence number is not known, the USN..."</t>
  </si>
  <si>
    <t>"If a mesh STA is collocated with an AP, the mesh STA shall establish a Mesh GTKSA for use in protecting broadcast traffic in the APs BSS." Shouldn't it be non Mesh GTK that should be used for protecting broadcast traffic in the APs BSS?</t>
  </si>
  <si>
    <t>Certain mesh management action frames, e.g., PREQs should not be sent using AC_VO to reduce the likelihood of collision.</t>
  </si>
  <si>
    <t xml:space="preserve">Limit only certain mesh management frames to be sent using AC_VO. A proposal can be submitted on this to use data encapsulated management frames. </t>
  </si>
  <si>
    <t>"Once the mesh STA establishes a peering with a mesh STA, it shall not change the BSSBasicRateSet nor BSSBasicMCSSet parameters" cannot be always true. What if a candidate peer mesh STA establishes peering with different rate set. BSSBasicRateSet and BSSBasicMCSSet can be static only if all mesh STA use the identical values of these.</t>
  </si>
  <si>
    <t>Delete the entire sentence.</t>
  </si>
  <si>
    <t>No need for "whether interworking capable or not"</t>
  </si>
  <si>
    <t>Delete ", whether interworking capable or not,"</t>
  </si>
  <si>
    <t>These set of rules prevents a non mesh STA to get probe response from mesh neighbors and a mesh STA to get probe response from non-mesh neighbors during active scan.</t>
  </si>
  <si>
    <t>Replace the paragraph with something along these lines - "The value of this field remains constant in each frame from a particular STA within a frame exchange sequence (see Annex S).
In an infrastructure BSS or in an IBSS network the following applies.  tThe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the following applies. In the case of a mesh STA,"</t>
  </si>
  <si>
    <t>Clauses 11B.3 to 11B.6 all deal with mesh link stuff and peering. This content is related and builds on each other, but it is spread over 4 clauses in sort of an arbitrary order. Especially 11B.6 is so short that it is questionable that this is a separate clause.</t>
  </si>
  <si>
    <t>Put all clauses 11B.3-11B.6 into a single clause 11B.x. Reorder the clauses to a logical structure and line of thought. 11B.6 is a good introductory clause 11B.x.1 or .2.</t>
  </si>
  <si>
    <t>The clauses on mesh link stuff and peering have increased in length and technicality (11B.3-11B.6). They are very important for correct, secure, and efficient operation of an MBSS. It has to made sure that all mechanisms, e.g. abbreviated handshake, mesh peering management, etc. are fool-proof, correct, complete and operational.</t>
  </si>
  <si>
    <t>Check the mechanisms for mesh link stuff and mesh peering thoroughly for correctness, usability, security, and efficiency in mesh operation.</t>
  </si>
  <si>
    <t>This is a good idea for an attack: an unsecured mesh channel switch announcement in beacons. Let me think of how a can disturb the mesh operation by generating confusing mesh channel switch announcements …</t>
  </si>
  <si>
    <t>Channel Switch announcements must not be included in Beacons or probe responses.</t>
  </si>
  <si>
    <t>Is it allowed to have unicast beacons? Because the mesh channel switch announcement frame may be transmitted unsing individually … addressed frames [and] … shall include the mesh channel switch announcement element in ist beacon frames …</t>
  </si>
  <si>
    <t>Delete the last sentence starting with "The mesh STA shall include …"</t>
  </si>
  <si>
    <t>"The decision to accept a Mesh Channel Switch Announcement is beyond the scope of this standard." Why do we define this stuff at all?</t>
  </si>
  <si>
    <t>Delete Channel Switch Protocol clause 11B.7 and Mesh Channel Switch Announcement IE and frame in clause 7.</t>
  </si>
  <si>
    <t xml:space="preserve">The Channel Switch protocol as defined here won't work. It contains severe flaws. </t>
  </si>
  <si>
    <t>Well, deleting the Channel Switch Protocol is an easy solution …</t>
  </si>
  <si>
    <t>peerings are not transformed</t>
  </si>
  <si>
    <t>peerings may be transferred</t>
  </si>
  <si>
    <t>What note?</t>
  </si>
  <si>
    <t>"Neighbor offset protocol, the default synchronization protocol of this standard, imposes the maintenance of TSF offset values between neighbor mesh STAs, which generally requires the reception of Beacon frame or Probe Response frame"  "this standard" will be unclear once this &gt;amendment&lt; is incorporated into the base standard.</t>
  </si>
  <si>
    <t>"Neighbor offset protocol imposes the maintenance of TSF offset values between neighbor mesh STAs, which generally requires the reception of Beacon frame or Probe Response frame"</t>
  </si>
  <si>
    <t>"mesh STAs begin the protocol when they discover a peer or receive a SAE frame from a peer."</t>
  </si>
  <si>
    <t>"Mesh STAs begin the protocol when they discover a peer or receive a SAE frame from a peer."</t>
  </si>
  <si>
    <t>"Q + invese(Q)"</t>
  </si>
  <si>
    <t>"Q + inverse(Q)"</t>
  </si>
  <si>
    <t>"Commited"</t>
  </si>
  <si>
    <t>"Committed"</t>
  </si>
  <si>
    <t>"The OPN_RJCT event shall be invoked to the corresponding Abbreviated Handshake finite state machine and the reason code “MESH-INVALID-GTK” is generated."  Too much information for an attacker, do not tell the reason for failure.</t>
  </si>
  <si>
    <t>One of the very few security design precepts I remember from Tgi is that you never give an advesary any hint about what went wrong in the security area.  By giving a failure code for invalid GTK, you are giving an attacker information about what has failed in the security area.</t>
  </si>
  <si>
    <t>Use of Addr4 in Tables2 is confusing. The corresponding description in Cl. 7.1.3.5b.5 uses Address 4. Addr4 is already part of the legacy MAC header (only for data frames).</t>
  </si>
  <si>
    <t>Use Address 4 in Table s2. Addr4 and Address 4 are too similar and may still cause confusion. Is there a better way to be less confusing?</t>
  </si>
  <si>
    <t>Use of Address[456] in Figure s5 and Addr[456] in Table-s2 is inconsistent and confusing</t>
  </si>
  <si>
    <t>Make this paragraph more understandable. Explain the proxy stuff within the context of interworking and point out the proxy protocol and that path selection protocols can provide measures for transfering proxy information. HWMP is an example for that.</t>
  </si>
  <si>
    <t>This clause describes the function, generation and processing of the PANN but not a portal announcement protocol. The following bits are missing:
- overview / introduction
- that a PANN might be subtituted by equivalent mechanisms of the path selection protocol, for instance with the portal flag in proactive PREQs of HWMP
- the effect of receipt for mesh STA that do not want to ignore the content of the PANN</t>
  </si>
  <si>
    <t>Add the missing bits. Furthermore, check thoroughly the portal announcement and other portal related stuff for correctness, completeness, and consistency. Close all specification gaps that may lead to malfunctions, especially the ones caused by the dynamic behaviour of the mesh.</t>
  </si>
  <si>
    <t>What is this section doing here?</t>
  </si>
  <si>
    <t>Move it to the forwarding clauses.</t>
  </si>
  <si>
    <t>This paragraph belongs to stuff related to the proxy protocol.</t>
  </si>
  <si>
    <t>Move to 11B.9.5</t>
  </si>
  <si>
    <t>Make the changes suggested in the comment.</t>
  </si>
  <si>
    <t>This statement is too general - you need a subject for the sentence - who is setting these bits to 1?</t>
  </si>
  <si>
    <t>Add a subject, such that the statements here are applicable strictly for mesh STAs - e.g. "Mesh STAs shall set these bits to one when…"</t>
  </si>
  <si>
    <t>There is no definition of "last octet of the AID"</t>
  </si>
  <si>
    <t>Define the meaning of "last octet of the AID"</t>
  </si>
  <si>
    <t>If there are multiple mesh STAs that have a common "last octet of the AID" value, then is there a report tuple for all of them?</t>
  </si>
  <si>
    <t>Reword - clearly state that this field contains the 2nd and 3rd LSBytes of the transmitting STAs TSF at a time corresponding to some specific event - either a previous event or a predicted future event - be specific and accurate.</t>
  </si>
  <si>
    <t>The phrase "defined by" is not appropriate. The contention based mechanism either "is" EDCA or it is "based on" EDCA.</t>
  </si>
  <si>
    <t>Fix the sentence based on the comment. It might be easiest to break into two or three sentences. MCF has both contention and contention-free. The contention portion of MCF is EDCA. The contention free portion is called MCCA.</t>
  </si>
  <si>
    <t>Is MBSS a subset of BSS? If so, then you need to check every statement in the baseline that refers to behavior within a BSS and ensure that it is also applicable to MBSS, and if not, add an exception.</t>
  </si>
  <si>
    <t>Reword the requirement for a common BSSBasicRateSet so that it specifically states the actions required on the part of individual STAs to ensure an outcome of a common value for this set among all STAs within a single MBSS - or get rid of this requirement.</t>
  </si>
  <si>
    <t>Resolve once and for all whether mesh STAs are QoS STAs or not - I believe that they are NOT - at a minimum, fix language in 5.2.12.1, but more specifically, ensure that there is some explicit description of which pieces of QoS STA functionality DO apply to mesh STAs and esnure that all of those instances, like the one cited by this comment, correctly indicate that mesh STAs (through an explicit reference to them) must follow at least this small piece of otherwise QoS STA behavior. This instance is perfectly formed - use it as a model.</t>
  </si>
  <si>
    <t>Your references to "former and latter" are not clear.</t>
  </si>
  <si>
    <t>The Proxy Protocol is already rather well defined, but it still lacks enough flexibility. Furthermore, the relationship with the path selection protocol is not described. And even with the thorough comment resultion after the previous letter ballot, it is not unlikely that there are flaws, little errors, inconsistencies and incomplete specifications in the text.</t>
  </si>
  <si>
    <t>Complete the clause on the proxy protocol. Check thoroughly for correctness, right numbers and terms, compeleteness and consistency. Especially, point out the relation to mechanisms dealing with proxy information in path selection protocols.</t>
  </si>
  <si>
    <t>"originated at the" appears twice</t>
  </si>
  <si>
    <t>delete one</t>
  </si>
  <si>
    <t>to avoid all intermediate mesh STAs sending a PREP.</t>
  </si>
  <si>
    <t>to avoid all other intermediate mesh STAs on the way to the target sending a PREP.</t>
  </si>
  <si>
    <t>forwarded</t>
  </si>
  <si>
    <t>propagated</t>
  </si>
  <si>
    <t>source</t>
  </si>
  <si>
    <t>originator</t>
  </si>
  <si>
    <t>This section is confusing. What is meant with the paragraphs? The content seems to come out of the blue. What are collocated STAs?</t>
  </si>
  <si>
    <t>Make it understandable or remove this section.</t>
  </si>
  <si>
    <t>target mesh STA (this is not path discovery but forwarding information)</t>
  </si>
  <si>
    <t>destination mesh STA</t>
  </si>
  <si>
    <t>The field is called "Address 3" without (BSSID)</t>
  </si>
  <si>
    <t>remove "(BSSID)"</t>
  </si>
  <si>
    <t>only identical</t>
  </si>
  <si>
    <t>only be identical</t>
  </si>
  <si>
    <t>intermediate mesh STAs do not know about the PREQ that triggered the PREP</t>
  </si>
  <si>
    <t>Remove Case B in bullet</t>
  </si>
  <si>
    <t>the addressing for PREP cases B, C, and D is missing</t>
  </si>
  <si>
    <t>add addressing for missing cases.</t>
  </si>
  <si>
    <t>What is "circular comparison modulo 2^32"? And shouldn't it be 2^31 in order to allow for rollover?</t>
  </si>
  <si>
    <t>number or that</t>
  </si>
  <si>
    <t>number of that</t>
  </si>
  <si>
    <t>A PREQ is always towards the target. It cannot decide whether it is a mesh target or not.</t>
  </si>
  <si>
    <t>"… to one or more targets for which …"</t>
  </si>
  <si>
    <t>PRQ</t>
  </si>
  <si>
    <t>PREQ</t>
  </si>
  <si>
    <t>Too much indention</t>
  </si>
  <si>
    <t>reduce indention</t>
  </si>
  <si>
    <t>The proxied address is not the source of the frame (PREQ frame?). The proxied address is the source address of the data frame from outside the mesh BSS that triggered the path discovery.</t>
  </si>
  <si>
    <t>replace "which is the source of the frame." with "which is the source address of the frame from outside the mesh BSS that triggered the path discovery in the originator."</t>
  </si>
  <si>
    <t>remove "mesh STA" at the end</t>
  </si>
  <si>
    <t>For path maintenance, it has to be a target mesh STA, because only mesh STAs are contained in the forwarding info</t>
  </si>
  <si>
    <t>insert "mesh STA" after target</t>
  </si>
  <si>
    <t>still old text for value of Time to live</t>
  </si>
  <si>
    <t>copy text from case C</t>
  </si>
  <si>
    <t>A path selection protocol such as HWMP is a rather complex thing, and very much care has to be taken for its specification. Although the specification of HWMP improved considerably compared to D2.0, there are still little errors in it. Furthermore, it is known that in certain dynamic situations in the mesh, HWMP will not function correctly.</t>
  </si>
  <si>
    <t>Check the specification of HWMP (which includes 11B.11,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</si>
  <si>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The proactive PREQ mechanism with proactivePREP flag set (=1) is very heavy. Needs improvement. However, the current solution is very simple and straight forward.</t>
  </si>
  <si>
    <t>Think about improvement.</t>
  </si>
  <si>
    <t>It is not clear that the HWMP sequence number handling is consistent and will really lead to loop-free operation. There is some possibility, that there are some situations due to the dynamic nature of a mesh, where the HWMP sequence number handling will not work properly and result in malfunctioning.</t>
  </si>
  <si>
    <t>Check the HWMP sequence number handling for all situations, including dynamic changes. Improve sequence number handling throughout the HWMP description.</t>
  </si>
  <si>
    <t>The description of the PERR is not so well thought-of yet.</t>
  </si>
  <si>
    <t>Improve it. Check for consistency, robust operation, and correctness. Put special attention to the sequence number handling.</t>
  </si>
  <si>
    <t>There is the invalidation of forwarding information mentioned. What does this mean, and when is it validated again?</t>
  </si>
  <si>
    <t>Completely specify the invalidation of forwarding information. Will need changes to other parts of the amendment, too (e.g. clause on forwarding information).</t>
  </si>
  <si>
    <t>The conditions for generating a PERR are not sufficiently well defined. Especially, the considered mesh STA has to have precursors with paths over the broken link.</t>
  </si>
  <si>
    <t>Improve the conditions for generating a PERR. Specify the correct and complete set of conditions.</t>
  </si>
  <si>
    <t>What is the content of a PERR in case the mesh STA receives a data frame for a destination it has no forwarding information?</t>
  </si>
  <si>
    <t>specify</t>
  </si>
  <si>
    <t>The section on RANN needs some polishing</t>
  </si>
  <si>
    <t>polish</t>
  </si>
  <si>
    <t xml:space="preserve">"The address of the source mesh STA is referred to as the Mesh STA." An address cannot be referred to as a STA. Rewrite the sentences. Also, define "source mesh STA" as it is referred to later, and "destination mesh STA" is defined in the next paragraph. </t>
  </si>
  <si>
    <t>A neighbor mesh station is defined as one that has a link to another mesh STA, but the text notes neighbor mesh APs are not necessarily peer mesh APs.
Am I correct in assuming that a "link" in this context is a "mesh link" (3.s11)? If so then the definition of a mesh link suggests mesh stations are also peer mesh stantions, which contradicts the definiton.</t>
  </si>
  <si>
    <t>3.s21</t>
  </si>
  <si>
    <t>Peering has been defined in terms of mesh concepts
However, peering is a general concept that is not necessarily restricted to mesh</t>
  </si>
  <si>
    <t>Power mode has been defined in terms of mesh concepts
However, powermode is a general concept that is not necessarily restricted to mesh</t>
  </si>
  <si>
    <t>3.s25</t>
  </si>
  <si>
    <t>Power save level has been defined in terms of mesh concepts
However, power save level is a general concept that is not necessarily restricted to mesh</t>
  </si>
  <si>
    <t>3.s26</t>
  </si>
  <si>
    <t>After removing the "which" clause a definition should still make sense.
After removing the "which" clause in the definition of "protocol  instance" we are left with "An execution of a particular protocol". This means nothing</t>
  </si>
  <si>
    <t>3.s.27</t>
  </si>
  <si>
    <t>The definition of "proxy mesh station" is "… represents 802 entities …"
However, it is unclear what "representng means". The socpe of 802 entities is also unclear</t>
  </si>
  <si>
    <t>"configures" should be "configured"</t>
  </si>
  <si>
    <t>"either of" should be "none of"</t>
  </si>
  <si>
    <t>The draft introduces a new security mechanism, SAE.
Personally, I am not qualified to comment and I suspect this is the case for most WG members</t>
  </si>
  <si>
    <t>11B.5.2</t>
  </si>
  <si>
    <t>The state machine described is very detailed and complex.
Has anyone actually implemnented,  simulated or formally validated the state machine?</t>
  </si>
  <si>
    <t xml:space="preserve">Should "the recently received" be  "the most recebtly received"? </t>
  </si>
  <si>
    <t>It is not sensible to have a dash list of length one</t>
  </si>
  <si>
    <t>Change the definition "mesh power mode"</t>
  </si>
  <si>
    <t>Change the definition "mesh power save level"</t>
  </si>
  <si>
    <t>Rewrite defintion</t>
  </si>
  <si>
    <t>Rewrite definition</t>
  </si>
  <si>
    <t>Propose a mechansim for SAE and other security aspects of the the draft to be reviewed by real experts</t>
  </si>
  <si>
    <t>No change required to drfat but I would like an answer</t>
  </si>
  <si>
    <t>Integrate dash point into sentence above</t>
  </si>
  <si>
    <t>Integrate numbered point into sentence above</t>
  </si>
  <si>
    <t>7.23.2.102</t>
  </si>
  <si>
    <t>10.3.68.1.1</t>
  </si>
  <si>
    <t>V.3</t>
  </si>
  <si>
    <t>V.4.4</t>
  </si>
  <si>
    <t>11B.2.3.1</t>
  </si>
  <si>
    <t>115</t>
  </si>
  <si>
    <t>"A data frame with the FromDS and ToDS bits set one"</t>
  </si>
  <si>
    <t>"A data frame with the FromDS and ToDS bits set to one"</t>
  </si>
  <si>
    <t>"gained through the EDCA mechanism that defined in 9.9.1."</t>
  </si>
  <si>
    <t>"gained through the EDCA mechanism that is defined in 9.9.1."</t>
  </si>
  <si>
    <t>"In an IBSS frames go only one hop and you may not be able to communicate with all the member STAs while in a mesh frames can be propagated over multiple hops and connectivity is provided to all member STAs"</t>
  </si>
  <si>
    <t>Improve and add requirement for at least one IE, fill in notes column in table s19</t>
  </si>
  <si>
    <t>Why is there an Action Value in the frame body although only one is defined?</t>
  </si>
  <si>
    <t>Remove action value and work directly after category.</t>
  </si>
  <si>
    <t>The Mesh Proxy Forwarding category is also interworking. Should be moved to category Mesh Interworking, even if it is a 4 address management frame.</t>
  </si>
  <si>
    <t>Merge category Mesh Proxy Forwarding with category Mesh Interworking into the latter one. Make references to the corresponding tables of 7.4.15 in 7.4b.1.</t>
  </si>
  <si>
    <t>The order 1 mesh control of table s32 is not describe</t>
  </si>
  <si>
    <t>describe order 1 mesh control</t>
  </si>
  <si>
    <t>The order 1 mesh control of table s33 is not describe</t>
  </si>
  <si>
    <t>no congestion control is not a Null Protocol.</t>
  </si>
  <si>
    <t>There are no MLME SAP interfaces described for interworking, forwarding, and HWMP. It seems possible, that the list of MLME SAP interfaces is not complete.</t>
  </si>
  <si>
    <t>Add MLME SAP interfaces for interworking, forwarding, and HWMP. check MLME SAP interfaces for completeness and add missing interfaces.</t>
  </si>
  <si>
    <t>The MLME SAP interfaces are a crucial part of the IEEE 802.11 standard. They have to be complete and correct.</t>
  </si>
  <si>
    <t>Check for completeness and correctness thoroughly and correct appropriately</t>
  </si>
  <si>
    <t>There is no DA field nor BSSID field, now Address 1 and Address 3 (see figure 7-18)</t>
  </si>
  <si>
    <t>Change field names</t>
  </si>
  <si>
    <t>What does "shall support one mesh profile" mean?</t>
  </si>
  <si>
    <t>Make clear, that there is only one active mesh profile at a time, but that a mesh STA can be capable of supporting more than one.</t>
  </si>
  <si>
    <t>The path selection metric identifier is missing</t>
  </si>
  <si>
    <t>add path selection metric identifier</t>
  </si>
  <si>
    <t>Reading these conditions, they imply that the scanning mesh STA first selects a mesh profile and than looks for the MBSS that matches this profile. While this may work if the scanning mesh STA is configured correctly, it might be also possible, that the scanning mesh STA supports several protocols for each category that can be combined to a number of supported mesh profiles. The only parameter that should depend on configuration is the Mesh ID.</t>
  </si>
  <si>
    <r>
      <t>M</t>
    </r>
    <r>
      <rPr>
        <sz val="10"/>
        <rFont val="Arial"/>
        <family val="2"/>
      </rPr>
      <t>AC-20090511PM-EVE</t>
    </r>
  </si>
  <si>
    <t>Change it to "… some MCCAOP may need to be deleted to make sure that the MAF of each mesh STA does not exceed its MAF Limit." or to "… some MCCAOP may need to be deleted to make sure the MAF of each mesh STA not to exceed its MAF Limit."</t>
  </si>
  <si>
    <t xml:space="preserve">There may be a case that the source mesh STA cannot detemine the destination mesh STA in a timely manner. Triggering a full path discovery procedure might take some while. If the next-hop mesh STA can be selected, why can't it start forwarding? The current spec seems to restrict such kind of behaviour.  </t>
  </si>
  <si>
    <t>Add the following new paragraph at the end of p.141 in D3.0: "If the source mesh STA cannot specify the destination mesh STA, it may use the same next-hop mesh STA address for the Address 3 field. The algorithm for the source mesh STA to determine that it cannot specify the destination mesh STA is beyond the scope of this standard." 
Insert the following sentences at the end of the last item in p.142, which starts with "If the current mesh STA is a proxy mesh STA for proxied STAs, ...": "If Address 5 is not equal to one of the proxied addresses,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 
Add the following new item after the last item in p.142, which starts with "If the current mesh STA is a proxy mesh STA for proxied STAs, ...": "• If the current mesh STA is not a proxy mesh STA,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t>
  </si>
  <si>
    <t xml:space="preserve">Change it to "… adjust its TFS timer …" </t>
  </si>
  <si>
    <t>8.4 RSNA security association management</t>
  </si>
  <si>
    <t>8. Security</t>
  </si>
  <si>
    <t>8.9 Keys and key derivation algorithm for the mesh abbreviated handshake</t>
  </si>
  <si>
    <t>Mesh Group Key Handshake is defined by using the EAPOL-Key frame format and processing rules from 8.5. However, there does not seem to be description of the actions that the mesh STA that is the GTK Source should follow if it does not receive a response to the Mesh Group Key Handshake message 1. Should it retry in the same way as the AP/Authenticator does in RSN? Should it somehow disconnect (remove the mesh peering?) if no response is received after N retries?</t>
  </si>
  <si>
    <t>Add text to describe Mesh Group Key Handshake retry mechanism and possible disconnections if maximum retry count is reached.</t>
  </si>
  <si>
    <t>Management frames may also be buffered and as such, AID 0 should not be limited to be used only with MSDUs.</t>
  </si>
  <si>
    <t>Replace “buffered groupcast MSDUs” with “buffered group addressed MSDUs and MMPDUs”.</t>
  </si>
  <si>
    <t>Public Action frames should be spelled with uppercase 'P'.</t>
  </si>
  <si>
    <t>Replace “public Action frames” with “Public Action frames”.</t>
  </si>
  <si>
    <t>How does a STA recognize whether a received frame is a “mesh frame”? What if the 4-address header is used for non-mesh purposes in the same STA? Is this allowed? If yes, how would the STA be able to distinguish between the mesh and non-mesh data frames in such a case?</t>
  </si>
  <si>
    <t>Clarify how legacy (non-mesh) 4-address frames can be distinguished from mesh individually addressed data frames.</t>
  </si>
  <si>
    <t>The Address 4 field may not be present in a group addresses mesh frame.</t>
  </si>
  <si>
    <t>Replace “The Address 4 (SA/Mesh SA)” with “If present, the Address 4 (SA/Mesh SA)”.</t>
  </si>
  <si>
    <t>The description of Abbreviated Handshake FSM and Peering Management FSM look very similar to eachother. This duplicates quite a bit of text and tables/figures. In addition, placing the description of Abbreviated Handshake before the Peering Management mechanism may make the standard more difficult to understand.</t>
  </si>
  <si>
    <t>Consider restructuring the description by merging 11B.3 and 11B.5 into a common subclause that is sharing most of the text/figures/tables and is indicating which parts are only used when link security is used.</t>
  </si>
  <si>
    <t>Change "by accessing the channel again" to "by contending for the channel again, using the rules of EDCA in 9.9.1"</t>
  </si>
  <si>
    <t>“All Mesh Data Frames .. include the Mesh Control field” does not seem to match with Table 7-2 change in 7.1.3.1.3 where the ToDS=1 FromDS=1 is used as an indicator for the presence of the Mesh Control field (i.e., mesh group frames may not include the Mesh Control field based on that description). Which one of these is correct?</t>
  </si>
  <si>
    <t>Clarify the text here or the change to Table 7-2 to describe whether the Mesh Control information is included in Mesh Data frames that do not use FromDS=1 ToDS=1 (group addresses frames).</t>
  </si>
  <si>
    <t>Mesh Channel Switch Announcement element includes a New Regulatory Class field that is set to the number of the regulatory class as defined in Annex J. However, Annex J defines regulatory class values from separate space for each country (or block of countries) and does not include definitions for most of the countries (most when measured in number, population, or area). How would a mesh channel switch work, e.g., in China, Australia or anywhere in South America or Africa?</t>
  </si>
  <si>
    <t>Describe how mesh BSS can be coalesced onto a single channel (11B.7) outside US, Europe, and Japan.</t>
  </si>
  <si>
    <t>What is an “access domain”? This does not seem to be defined in Clause 3 in IEEE 802.11-2007 or 802.11s/D3.0; or in IEEE 802.1D-2004 for that matter.</t>
  </si>
  <si>
    <t>Add description of “access domain” into Clause 3 or use another term to describe whatever this is trying to say.</t>
  </si>
  <si>
    <t>MBSS looks like an unnecessary acronym since “mesh BSS” would not be much longer and there exists a precedence on avoiding this type of &lt;something&gt;BSS acronyms (QBSS was replaced with QoS BSS). Furthermore, “mesh BSS” matches in style with “mesh STA” that is used here instead of “MSTA”.</t>
  </si>
  <si>
    <t>Replace “MBSS” with “mesh BSS” throughout the draft.</t>
  </si>
  <si>
    <t>Are “Mesh Portal” and “proxy mesh STA” referring to the same thing? Why are there two terms (portal/proxy) was the same entity?</t>
  </si>
  <si>
    <t>Consider replacing “proxy” with “portal” throughout the draft when referring to mesh portal functionality (this is not just a plain find-and-replace of occurrences, though, so some additional editing is likely needed).</t>
  </si>
  <si>
    <t>Mesh TKSA is described to be identified by TKName. However, TKName is not defined anywhere. Is this just a typo?</t>
  </si>
  <si>
    <t>Replace “TKName” with “MTKName”.</t>
  </si>
  <si>
    <t>Couple of typos in the way the base standard is shown here (the typos are in 802.11s/D3.0; 802.11r-2008 has the correct text).</t>
  </si>
  <si>
    <t>Replace “00-of-AC:5, or 00-oF-AC:6” with “00-0F-AC:5, or 00-0F-AC:6”.</t>
  </si>
  <si>
    <t>How is the GTK protected in mesh? The line 38 here seems to indicate that AES-SIV (RFC 5297) is used, but the line 45 is AES keywrap (RFC 3394) to unwrap the GTK. If AES-SIV is used in the Abbreviated Handshake, please note that GTK is also send using the Mesh Group Handshake in an EAPOL-Key frame and 8.5.2 describes that the Key Data field in this frame is protected with NIST AES key wrap. Using different algorithms to protect GTK depending on the frame does not sound reasonable.</t>
  </si>
  <si>
    <t>Clarify how GTK is protected in Abbreviated Handshake and Mesh Group Key Handshake. Use only one cryptographic algorithm to protect the key.</t>
  </si>
  <si>
    <t>Replace “GTKExpriationTime” with “GTKExpirationTime”.</t>
  </si>
  <si>
    <t>The key derivation in Figure s54 does not seem to match with the version described in the text (line 59): text uses PMK as the starting point, figure MPMK. Why is this derivation formula duplicated in Figure s54 anyway? Wouldn't it be enough to have it just in one place, i.e., text where it is easier to edit, too.</t>
  </si>
  <si>
    <t>Remove the derivation formulas for AKCK||AKEK and MTK from Figure s54.</t>
  </si>
  <si>
    <t>The last argument to L() is length in bits, not the offset of the last bit.</t>
  </si>
  <si>
    <t>Replace “L(AKCK||AKEK, 128, 383)” with “L(AKCK||AKEK, 128, 256)”.</t>
  </si>
  <si>
    <t>What is the Abbreviated Handshake abbreviated from? This term name is a bit confusing since I could not find any longer (normal length?) handshake that would have an abbreviated form.</t>
  </si>
  <si>
    <t>Consider renaming “Abbreviated Handshake” to something that describes it more clearly or at least does not easily result in false assumptions that there are longer handshake mechanisms.</t>
  </si>
  <si>
    <t>Remove lines 45-50 and add “-- default for the Abbreviated Handshake (11B.3.2)” into the Keyy management type column for 00-0F-AC:&lt;ANA 41&gt; row in Table 7-34.</t>
  </si>
  <si>
    <t>50-51</t>
  </si>
  <si>
    <t>54-65</t>
  </si>
  <si>
    <t>4-11</t>
  </si>
  <si>
    <t>11B.14.5</t>
  </si>
  <si>
    <t>24-29</t>
  </si>
  <si>
    <t>32-44</t>
  </si>
  <si>
    <t>16-17</t>
  </si>
  <si>
    <t>184-185</t>
  </si>
  <si>
    <t>It's confusing to put this sentence at the beginning of the section. Add one sentence description at the beginning</t>
  </si>
  <si>
    <t>Add "Even though a mesh STA may support multiple synchronization protocols, only one protocol shall be active at any given time." before line 44.</t>
  </si>
  <si>
    <t>"The offset value indicates microseconds." is not the correct expression.</t>
  </si>
  <si>
    <t>Replace with "The offset value is in unit of microseconds."</t>
  </si>
  <si>
    <t>Peering management frames are described to be “public Action frames”. However, Table 7-24 introduces a new Action frame category for Mesh Peering Management which would indicate that these frames are not Public Action frames. Are these frames supposed to be Public Action frames? If not, they should not be called “public Action frames” here. Please note that if the category ends up being something else than Public Action frames, the frame classification (Class 1 through 3) in 11.3 may need to be changed to allow the frames to be sent. Currently, the exact classification of Action frames in a mesh BSS is somewhat unclear since there are no changes in 11.3 in 802.11s/D3.0.</t>
  </si>
  <si>
    <t>Clarify what Action frame category is used for peering management.</t>
  </si>
  <si>
    <t>The text here describes a concept of an inactive security association. What is it needed for? Why are the keys stored if they are not going to be used anymore? Wouldn't it be safer to just delete the keys when a mesh STA deactivates a mesh profile? Or can the profile be reactivated somehow without going through the abbreviated handshake?</t>
  </si>
  <si>
    <t>"intended for" is rather informal - need defintion that relates to MA-UNITDATA.indicate, although that might not work at the source STA - what must be done is that the sending STA must know about the  entire mesh membership in order to correctly address the frame. In that case, replace the cited text and surrounding sentence or two with something like: "a mesh membership and use a more formal description regarding, if the destination MAC address matches the MAC address of a STA that is a member of the mesh...."</t>
  </si>
  <si>
    <t>Guenael Strutt</t>
  </si>
  <si>
    <t>176</t>
  </si>
  <si>
    <t>7.3.100</t>
  </si>
  <si>
    <t>11B.5</t>
  </si>
  <si>
    <t>11B.8</t>
  </si>
  <si>
    <t>I does sound fun to identify all the possible combinations of the words "peer", "mesh", "neighbor" but it's not practical.  I mean, where is the definition of "proxy neighbor peer root mesh access point"?</t>
  </si>
  <si>
    <t>you say a non-owner non-responder can contend for access after TXOPs are done - but how does the STA know that the TXOP is done, when one of the STAs might be hidden from it, or if BER occurs because the link rate for the reserved pair is higher than that supported to the third party STA? And what about the earlier statement that suggested that a reserved pair of STAs can do a second TXOP after backoff within an MCCAOP? this leaves a gap that makes an opportunity for our third party STA to come in - should it be allowed to do so? And what about RAV? Doesn't that prevent any of this? What is this statement really tryingn to say that is not already said by having RAV and NAV and setting them appropriately?</t>
  </si>
  <si>
    <t>Clarifyf meaning of sentence that includes "can start contending to access" - preferably, just delete it.</t>
  </si>
  <si>
    <t>I'm tempted to say "just remove the offending sentence", but I feel that language such as "the following applies" and "in case of a" is a symptom of confusio specificatio.  Two sentences down, there is "for the peer mesh STAs" -- which ones?  What are you talking about?  Please rewrite the whole thing in a manner that identifies 1) conditions 2) consequences (in that order).</t>
  </si>
  <si>
    <r>
      <t>R</t>
    </r>
    <r>
      <rPr>
        <sz val="10"/>
        <rFont val="Arial"/>
        <family val="2"/>
      </rPr>
      <t>FI&lt;-</t>
    </r>
    <r>
      <rPr>
        <sz val="10"/>
        <rFont val="Arial"/>
        <family val="2"/>
      </rPr>
      <t>Security</t>
    </r>
  </si>
  <si>
    <t>See comment 1068</t>
  </si>
  <si>
    <t>Reassigned to RFI. Also resolve CID 1069, 1070</t>
  </si>
  <si>
    <t>See CID 1068</t>
  </si>
  <si>
    <t>T</t>
  </si>
  <si>
    <t>8.8 Key derivation function</t>
  </si>
  <si>
    <t>S-General</t>
  </si>
  <si>
    <t>Will be resolved by the resolution to Comment # 684</t>
  </si>
  <si>
    <t>Submission needed</t>
  </si>
  <si>
    <t>Submission needed</t>
  </si>
  <si>
    <t>We agree that additional outside review is appropriate, and we are pursuing this. We do not believe the P1363-2 algorithms are appropriate, as they are too heavy-weight for battery-based devices, and none of them work in the peer-to-peer model</t>
  </si>
  <si>
    <t>11B.3.2.1</t>
  </si>
  <si>
    <t>11B.3 Mesh link security</t>
  </si>
  <si>
    <t>Resolved by resolution of CID 371</t>
  </si>
  <si>
    <t>5.7</t>
  </si>
  <si>
    <t>Will be resolved by resolution of CID 412</t>
  </si>
  <si>
    <t>11B.2.3.1-2</t>
  </si>
  <si>
    <t>Submission required</t>
  </si>
  <si>
    <t>We don't understand how the recommended change modifies the draft in any way</t>
  </si>
  <si>
    <t>Change the left hand side of line 57 to be pwe: "pwe= pwd-value^(p - 1)…"</t>
  </si>
  <si>
    <t>Principle</t>
  </si>
  <si>
    <t>No; it should be PMK. Change "MPMK" to "PMK" in figure s54</t>
  </si>
  <si>
    <t>Requires a change in 7.3.1.35 to make anti-clogging token fixed length</t>
  </si>
  <si>
    <t>Replace "peer identity" with "peer MAC address"</t>
  </si>
  <si>
    <t>investigrate what PLM did and do the same thing if not too much work; otherwise reject comment</t>
  </si>
  <si>
    <t>submission</t>
  </si>
  <si>
    <t>Submission needed; need to figure out which is correct</t>
  </si>
  <si>
    <t>The worst that can happen is that the receiver of the forged message will generate an invalid key. Since this key is not shared with the peer, the protocol will not complete, and the SAE instance will terminate by a timeout</t>
  </si>
  <si>
    <t>Receipt of any frame cancels the retransmit timer. The timer must be reset at this point to be able to recover from a lost message.</t>
  </si>
  <si>
    <t>Replace the paragraph with the following: "Upon receipt of a Con event, the Sync counter shall be checked. If the value is greater than five (5) the protocol instance shall send a Del event to the parent process and shall transition to Nothing state. If the value of Sync is not greater than five (5), the value of send-confirm is checked. If it is not greater than Rc, the received frame is silently discarded. Otherwise the Confirm portion of the frame is checked according to 11B.2.3.1.5. If the verification fails, the received frame is silently discarded. If the verification succeeds, the Rc variable is set to the send-confirm portion of the frame. If the Rc variable does not equal to 2^16 - 1, the Sync is incremented and a new Confirm message is constructed (with Sc set to 2^16 -1) and sent to the peer. The protocol instance shall remain in Accepted state."</t>
  </si>
  <si>
    <t>Clean up with pseudo-code?</t>
  </si>
  <si>
    <t>Will accept</t>
  </si>
  <si>
    <t>Note submission required</t>
  </si>
  <si>
    <t>submission required</t>
  </si>
  <si>
    <t>Submission needed. Be sure resolution is consistent with that of CID 901</t>
  </si>
  <si>
    <t>Resolved by resolution of CID 410</t>
  </si>
  <si>
    <t>Submission needed.</t>
  </si>
  <si>
    <t>Will accept in principle when key name regularization doc appears</t>
  </si>
  <si>
    <t>Need a submission going through the entire document and regularize the key names.</t>
  </si>
  <si>
    <t>Rename "Abreviated Handshake" to "Authenticated Peering Exchange" globally and add acryronym "APE -- Authenticated Peering Exchange" to Clause 4</t>
  </si>
  <si>
    <t>Reword paragraph consisting lines 11-15, p 113, to read "The mesh STA shall generate a random value for its localNonce, as specified in 8.5.7. The candidate peer mesh STA is expected to generate a random value for the peerNonce, which the mesh STA receives from the candidate peer mesh STA in Confirm and Close action frames."</t>
  </si>
  <si>
    <t>Resolved by the resolution of CID 476</t>
  </si>
  <si>
    <t>Delete lines 19-22 on p 113 and reword 11B.3.2.2.2 2) ii) to read "…, the selected cipher suite shall be the entry in the intersection list most preferred by the mesh STA with the largest MAC address in the lexicographic ordering."</t>
  </si>
  <si>
    <t>Replace MS-ID with MAC address and remove MS-ID from Clause 4</t>
  </si>
  <si>
    <t>11B.3.2.2.2</t>
  </si>
  <si>
    <t>Resolved by resolution of CID 482</t>
  </si>
  <si>
    <t>Resolved by resolution of CID 784</t>
  </si>
  <si>
    <t>Submission needed. Want the submission to replace AES-CMAC mac and AES key wrap with SIV--SIV encrypts the MGTK and the rest of the frame is associated data.</t>
  </si>
  <si>
    <t>The AES-CMAC construction is secure under adaptive attacks if AES is secure--i.e., the proof of security for CMAC assumes the attacker knows this informaiton anyway</t>
  </si>
  <si>
    <t>11B.3.2.4.2 - 11B.3.2.4.5</t>
  </si>
  <si>
    <t>The chair should ask Rene Purnadi what he means by this comment</t>
  </si>
  <si>
    <t>Resolved by the resolution of CID 1150</t>
  </si>
  <si>
    <t>11B.3.2.4.6</t>
  </si>
  <si>
    <t>Resolved by resolution of CID 757</t>
  </si>
  <si>
    <t>11B.3.2.5.2</t>
  </si>
  <si>
    <t>Jesse to send Meiyuan an e-mail asking what the correct reference is</t>
  </si>
  <si>
    <t>11B.3.2.5.3</t>
  </si>
  <si>
    <t>Author withdraws comment</t>
  </si>
  <si>
    <t>Will be resolved by resolution of CID 784</t>
  </si>
  <si>
    <t>11B.3.3</t>
  </si>
  <si>
    <t>Resolved by the resolution of CID 482</t>
  </si>
  <si>
    <t>submission needed</t>
  </si>
  <si>
    <t>8</t>
  </si>
  <si>
    <t>S-E2E</t>
  </si>
  <si>
    <t>The security in a mesh protects the integrity of the mesh formed. It is not a service for user data.</t>
  </si>
  <si>
    <t>Submission needed. Will also resolve Comment numbers 1193, 527, and 122</t>
  </si>
  <si>
    <t>10.3.65</t>
  </si>
  <si>
    <t>10.3 MLME SAP interface</t>
  </si>
  <si>
    <t>S-SAE</t>
  </si>
  <si>
    <t>There is no requirement for distinct primitives for each SAE message</t>
  </si>
  <si>
    <t>Submission required. "Keys" is to vague. More specificity is required</t>
  </si>
  <si>
    <t>8.4 is security association procedures and life cycle</t>
  </si>
  <si>
    <t>Replace with "Authentication protocols that employ passwords must be resistant to off-line dictionary attacks"</t>
  </si>
  <si>
    <t>Resolved by resolution of CID 412</t>
  </si>
  <si>
    <t>Will be resolved by resolution of CID 585</t>
  </si>
  <si>
    <r>
      <t>S</t>
    </r>
    <r>
      <rPr>
        <sz val="10"/>
        <rFont val="Arial"/>
        <family val="2"/>
      </rPr>
      <t>EC-20090511</t>
    </r>
  </si>
  <si>
    <t>SEC-20090511</t>
  </si>
  <si>
    <r>
      <t>1</t>
    </r>
    <r>
      <rPr>
        <sz val="10"/>
        <rFont val="Arial"/>
        <family val="2"/>
      </rPr>
      <t>1-09/581r0</t>
    </r>
  </si>
  <si>
    <t>Principle</t>
  </si>
  <si>
    <t>r3</t>
  </si>
  <si>
    <t>doc.: IEEE 802.11-09/471r3</t>
  </si>
  <si>
    <t>Document lacks formality. You mention "duration of the reservation" but there is no such thing in this document - you mean, perhaps, the MCCAOP Duration from the MCCAOP Reservation field.</t>
  </si>
  <si>
    <t>This entire procedure lacks a degree of formal normativeness that is required by IEEE SA. It needs to be worded in terms of descriptions of actions that a STA performs using the verbs "may", "shall", "should", "can", etc.</t>
  </si>
  <si>
    <t>Rework the entire subclause to make explicit, normative behavioral statements that describe the desired functionality.</t>
  </si>
  <si>
    <t>xxxx</t>
  </si>
  <si>
    <t>Do not be so extreme - instead of canceling - let it iterate and try to choose a value that does not cause limits to be exceeded.</t>
  </si>
  <si>
    <t>Rewrite to allow the possibility of a reselection of parameters that might fit the existing conditions.</t>
  </si>
  <si>
    <t>Bad use of "it" - pronoun does not have an easily traceable antecedent.</t>
  </si>
  <si>
    <t>Replace pronoun with full noun.</t>
  </si>
  <si>
    <t>No description exists of what an MCCAOP owner might do with a received alternative.</t>
  </si>
  <si>
    <t>Provide the requested description of behavior.</t>
  </si>
  <si>
    <t>You should check me on this, but I believe that all MIBs are dimensionless, and therefore, you need to say "seconds" after the MIB name, or "microseconds" or whatever unit you want it to have.</t>
  </si>
  <si>
    <t>Fix as per the comment.</t>
  </si>
  <si>
    <t>Change to normative form.</t>
  </si>
  <si>
    <t>Informal language is not precise - you might also mention that the RAV is a 32 usec resolution counter that counts down every 32 usec (or whatever the resolution really is), and that it stops when it reaches zero.</t>
  </si>
  <si>
    <t>Change "as soon as" to "when" - make the other changes suggested in the comment.</t>
  </si>
  <si>
    <t>you say NAV resetting - I believe that you mean NAV updating</t>
  </si>
  <si>
    <t>Change the text as suggested in the comment.</t>
  </si>
  <si>
    <t>you say "NAV setting" I say "non-zero DUR field"</t>
  </si>
  <si>
    <t>What about receiving a CF-End frame?</t>
  </si>
  <si>
    <t>Clarify what happens when a CF-End frame from either the MCCAOP owner or responder is received.</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</si>
</sst>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s>
  <fonts count="35">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vertAlign val="superscript"/>
      <sz val="10"/>
      <name val="Arial"/>
      <family val="2"/>
    </font>
    <font>
      <sz val="9"/>
      <name val="MS UI Gothic"/>
      <family val="3"/>
    </font>
    <font>
      <u val="single"/>
      <sz val="10"/>
      <name val="Arial"/>
      <family val="2"/>
    </font>
    <font>
      <i/>
      <u val="single"/>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7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ont="1" applyAlignment="1">
      <alignmen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Font="1" applyAlignment="1">
      <alignment/>
    </xf>
    <xf numFmtId="0" fontId="0" fillId="0" borderId="14" xfId="0" applyFont="1" applyFill="1" applyBorder="1" applyAlignment="1">
      <alignment horizontal="center" vertical="top" wrapText="1"/>
    </xf>
    <xf numFmtId="0" fontId="0" fillId="0" borderId="14" xfId="0" applyFont="1" applyFill="1" applyBorder="1" applyAlignment="1">
      <alignment horizontal="justify" vertical="top" wrapText="1"/>
    </xf>
    <xf numFmtId="0" fontId="0" fillId="0" borderId="14" xfId="0" applyFont="1" applyFill="1" applyBorder="1" applyAlignment="1">
      <alignment horizontal="left"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14" xfId="0"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802.11 LB 147 on P802.11s Draft D3.0 with resolutions so far.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188</xdr:row>
      <xdr:rowOff>0</xdr:rowOff>
    </xdr:from>
    <xdr:ext cx="0" cy="0"/>
    <xdr:sp>
      <xdr:nvSpPr>
        <xdr:cNvPr id="1" name="Picture 1"/>
        <xdr:cNvSpPr>
          <a:spLocks noChangeAspect="1"/>
        </xdr:cNvSpPr>
      </xdr:nvSpPr>
      <xdr:spPr>
        <a:xfrm>
          <a:off x="17526000" y="1975580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hyperlink" Target="mailto:sako@wcs.sony.co.jp"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3394</v>
      </c>
    </row>
    <row r="2" ht="18.75">
      <c r="B2" s="1" t="s">
        <v>3392</v>
      </c>
    </row>
    <row r="3" spans="1:2" ht="18.75">
      <c r="A3" s="2" t="s">
        <v>3369</v>
      </c>
      <c r="B3" s="1" t="s">
        <v>4103</v>
      </c>
    </row>
    <row r="4" spans="1:6" ht="18.75">
      <c r="A4" s="2" t="s">
        <v>3393</v>
      </c>
      <c r="B4" s="11" t="s">
        <v>2461</v>
      </c>
      <c r="F4" s="7"/>
    </row>
    <row r="5" spans="1:2" ht="15.75">
      <c r="A5" s="2" t="s">
        <v>3398</v>
      </c>
      <c r="B5" s="8" t="s">
        <v>871</v>
      </c>
    </row>
    <row r="6" s="3" customFormat="1" ht="16.5" thickBot="1"/>
    <row r="7" spans="1:2" s="4" customFormat="1" ht="18.75">
      <c r="A7" s="4" t="s">
        <v>3396</v>
      </c>
      <c r="B7" s="9" t="s">
        <v>3383</v>
      </c>
    </row>
    <row r="8" spans="1:2" ht="15.75">
      <c r="A8" s="2" t="s">
        <v>870</v>
      </c>
      <c r="B8" s="8" t="s">
        <v>364</v>
      </c>
    </row>
    <row r="9" spans="1:9" ht="15.75">
      <c r="A9" s="2" t="s">
        <v>3397</v>
      </c>
      <c r="B9" s="2" t="s">
        <v>814</v>
      </c>
      <c r="C9" s="8" t="s">
        <v>872</v>
      </c>
      <c r="E9" s="8"/>
      <c r="F9" s="8"/>
      <c r="G9" s="8"/>
      <c r="H9" s="8"/>
      <c r="I9" s="8"/>
    </row>
    <row r="10" spans="2:9" ht="15.75">
      <c r="B10" s="2" t="s">
        <v>815</v>
      </c>
      <c r="C10" s="8" t="s">
        <v>3384</v>
      </c>
      <c r="E10" s="8"/>
      <c r="F10" s="8"/>
      <c r="G10" s="8"/>
      <c r="H10" s="8"/>
      <c r="I10" s="8"/>
    </row>
    <row r="11" spans="2:9" ht="15.75">
      <c r="B11" s="2" t="s">
        <v>816</v>
      </c>
      <c r="C11" s="8" t="s">
        <v>2773</v>
      </c>
      <c r="E11" s="8"/>
      <c r="F11" s="8"/>
      <c r="G11" s="8"/>
      <c r="H11" s="8"/>
      <c r="I11" s="8"/>
    </row>
    <row r="12" spans="2:9" ht="15.75">
      <c r="B12" s="2" t="s">
        <v>817</v>
      </c>
      <c r="C12" s="8" t="s">
        <v>2774</v>
      </c>
      <c r="E12" s="8"/>
      <c r="F12" s="8"/>
      <c r="G12" s="8"/>
      <c r="H12" s="8"/>
      <c r="I12" s="8"/>
    </row>
    <row r="13" spans="2:9" ht="15.75">
      <c r="B13" s="61" t="s">
        <v>818</v>
      </c>
      <c r="C13" s="10" t="s">
        <v>2772</v>
      </c>
      <c r="E13" s="8"/>
      <c r="F13" s="8"/>
      <c r="G13" s="8"/>
      <c r="H13" s="8"/>
      <c r="I13" s="8"/>
    </row>
    <row r="14" spans="3:9" ht="15.75">
      <c r="C14" s="8"/>
      <c r="D14" s="8"/>
      <c r="E14" s="8"/>
      <c r="F14" s="8"/>
      <c r="G14" s="8"/>
      <c r="H14" s="8"/>
      <c r="I14" s="8"/>
    </row>
    <row r="15" ht="15.75">
      <c r="A15" s="2" t="s">
        <v>3395</v>
      </c>
    </row>
    <row r="27" spans="1:5" ht="15.75" customHeight="1">
      <c r="A27" s="6"/>
      <c r="B27" s="78"/>
      <c r="C27" s="78"/>
      <c r="D27" s="78"/>
      <c r="E27" s="78"/>
    </row>
    <row r="28" spans="1:5" ht="15.75" customHeight="1">
      <c r="A28" s="4"/>
      <c r="B28" s="5"/>
      <c r="C28" s="5"/>
      <c r="D28" s="5"/>
      <c r="E28" s="5"/>
    </row>
    <row r="29" spans="1:5" ht="15.75" customHeight="1">
      <c r="A29" s="4"/>
      <c r="B29" s="77"/>
      <c r="C29" s="77"/>
      <c r="D29" s="77"/>
      <c r="E29" s="77"/>
    </row>
    <row r="30" spans="1:5" ht="15.75" customHeight="1">
      <c r="A30" s="4"/>
      <c r="B30" s="5"/>
      <c r="C30" s="5"/>
      <c r="D30" s="5"/>
      <c r="E30" s="5"/>
    </row>
    <row r="31" spans="1:5" ht="15.75" customHeight="1">
      <c r="A31" s="4"/>
      <c r="B31" s="77"/>
      <c r="C31" s="77"/>
      <c r="D31" s="77"/>
      <c r="E31" s="77"/>
    </row>
    <row r="32" spans="2:5" ht="15.75" customHeight="1">
      <c r="B32" s="77"/>
      <c r="C32" s="77"/>
      <c r="D32" s="77"/>
      <c r="E32" s="77"/>
    </row>
    <row r="33" ht="15.75" customHeight="1"/>
    <row r="34" ht="15.75" customHeight="1"/>
    <row r="35" ht="15.75" customHeight="1"/>
  </sheetData>
  <sheetProtection/>
  <mergeCells count="3">
    <mergeCell ref="B29:E29"/>
    <mergeCell ref="B27:E27"/>
    <mergeCell ref="B31:E32"/>
  </mergeCells>
  <hyperlinks>
    <hyperlink ref="C13" r:id="rId1" display="d3e3e3@gmail.com"/>
    <hyperlink ref="B13" r:id="rId2" display="sako@wcs.sony.co.jp"/>
  </hyperlinks>
  <printOptions/>
  <pageMargins left="0.787401575" right="0.787401575" top="0.984251969" bottom="0.984251969"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sheetPr codeName="Sheet4"/>
  <dimension ref="A1:AB1196"/>
  <sheetViews>
    <sheetView tabSelected="1" zoomScale="85" zoomScaleNormal="85" zoomScalePageLayoutView="0" workbookViewId="0" topLeftCell="A1">
      <pane xSplit="7" ySplit="1" topLeftCell="S2" activePane="bottomRight" state="frozen"/>
      <selection pane="topLeft" activeCell="A1" sqref="A1"/>
      <selection pane="topRight" activeCell="H1" sqref="H1"/>
      <selection pane="bottomLeft" activeCell="A2" sqref="A2"/>
      <selection pane="bottomRight" activeCell="U4" sqref="U4"/>
    </sheetView>
  </sheetViews>
  <sheetFormatPr defaultColWidth="9.140625" defaultRowHeight="12.75"/>
  <cols>
    <col min="1" max="1" width="6.421875" style="64" customWidth="1"/>
    <col min="2" max="2" width="16.421875" style="45" customWidth="1"/>
    <col min="3" max="3" width="11.28125" style="45" hidden="1" customWidth="1"/>
    <col min="4" max="4" width="11.00390625" style="29" hidden="1" customWidth="1"/>
    <col min="5" max="5" width="8.7109375" style="65" hidden="1" customWidth="1"/>
    <col min="6" max="6" width="9.28125" style="45" hidden="1" customWidth="1"/>
    <col min="7" max="7" width="6.421875" style="45" hidden="1" customWidth="1"/>
    <col min="8" max="8" width="8.00390625" style="45" customWidth="1"/>
    <col min="9" max="9" width="5.421875" style="74" customWidth="1"/>
    <col min="10" max="10" width="8.00390625" style="65" customWidth="1"/>
    <col min="11" max="11" width="5.421875" style="45" customWidth="1"/>
    <col min="12" max="12" width="10.7109375" style="67" customWidth="1"/>
    <col min="13" max="13" width="19.28125" style="45" bestFit="1" customWidth="1"/>
    <col min="14" max="14" width="12.00390625" style="66" bestFit="1" customWidth="1"/>
    <col min="15" max="15" width="9.28125" style="66" customWidth="1"/>
    <col min="16" max="16" width="10.00390625" style="68" customWidth="1"/>
    <col min="17" max="17" width="14.421875" style="66" bestFit="1" customWidth="1"/>
    <col min="18" max="18" width="11.421875" style="45" customWidth="1"/>
    <col min="19" max="19" width="8.421875" style="59" customWidth="1"/>
    <col min="20" max="20" width="35.7109375" style="63" customWidth="1"/>
    <col min="21" max="21" width="36.28125" style="63"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3402</v>
      </c>
      <c r="B1" s="51" t="s">
        <v>88</v>
      </c>
      <c r="C1" s="52" t="s">
        <v>836</v>
      </c>
      <c r="D1" s="52" t="s">
        <v>3420</v>
      </c>
      <c r="E1" s="57" t="s">
        <v>3421</v>
      </c>
      <c r="F1" s="53" t="s">
        <v>3422</v>
      </c>
      <c r="G1" s="53" t="s">
        <v>3403</v>
      </c>
      <c r="H1" s="53" t="s">
        <v>881</v>
      </c>
      <c r="I1" s="73" t="s">
        <v>803</v>
      </c>
      <c r="J1" s="57" t="s">
        <v>805</v>
      </c>
      <c r="K1" s="54" t="s">
        <v>806</v>
      </c>
      <c r="L1" s="54" t="s">
        <v>794</v>
      </c>
      <c r="M1" s="55" t="s">
        <v>795</v>
      </c>
      <c r="N1" s="51" t="s">
        <v>440</v>
      </c>
      <c r="O1" s="51" t="s">
        <v>3412</v>
      </c>
      <c r="P1" s="53" t="s">
        <v>3416</v>
      </c>
      <c r="Q1" s="55" t="s">
        <v>3410</v>
      </c>
      <c r="R1" s="55" t="s">
        <v>3392</v>
      </c>
      <c r="S1" s="58" t="s">
        <v>3415</v>
      </c>
      <c r="T1" s="53" t="s">
        <v>873</v>
      </c>
      <c r="U1" s="53" t="s">
        <v>874</v>
      </c>
      <c r="V1" s="51" t="s">
        <v>51</v>
      </c>
      <c r="W1" s="51" t="s">
        <v>3405</v>
      </c>
      <c r="X1" s="56" t="s">
        <v>1892</v>
      </c>
      <c r="Y1" s="55" t="s">
        <v>3406</v>
      </c>
      <c r="Z1" s="55" t="s">
        <v>3407</v>
      </c>
      <c r="AA1" s="55" t="s">
        <v>3408</v>
      </c>
      <c r="AB1" s="51" t="s">
        <v>812</v>
      </c>
    </row>
    <row r="2" spans="1:27" ht="63.75">
      <c r="A2" s="75">
        <v>1</v>
      </c>
      <c r="B2" s="71" t="s">
        <v>2292</v>
      </c>
      <c r="C2" s="71" t="s">
        <v>3385</v>
      </c>
      <c r="D2" s="71">
        <v>95</v>
      </c>
      <c r="E2" s="71">
        <v>32</v>
      </c>
      <c r="F2" s="71" t="s">
        <v>3386</v>
      </c>
      <c r="G2" s="71" t="s">
        <v>3380</v>
      </c>
      <c r="H2" s="71" t="s">
        <v>1289</v>
      </c>
      <c r="I2" s="71">
        <v>95</v>
      </c>
      <c r="J2" s="71">
        <v>32</v>
      </c>
      <c r="K2" s="71" t="s">
        <v>3386</v>
      </c>
      <c r="L2" s="71" t="s">
        <v>2291</v>
      </c>
      <c r="M2" s="72" t="s">
        <v>3686</v>
      </c>
      <c r="N2" s="71" t="s">
        <v>285</v>
      </c>
      <c r="O2" s="71"/>
      <c r="P2" s="70" t="s">
        <v>3565</v>
      </c>
      <c r="Q2" s="71"/>
      <c r="R2" s="71"/>
      <c r="S2" s="71"/>
      <c r="T2" s="71" t="s">
        <v>879</v>
      </c>
      <c r="U2" s="71" t="s">
        <v>828</v>
      </c>
      <c r="V2" s="71"/>
      <c r="W2" s="71"/>
      <c r="X2" s="71"/>
      <c r="Y2" s="71"/>
      <c r="Z2" s="71"/>
      <c r="AA2" s="71"/>
    </row>
    <row r="3" spans="1:27" ht="76.5">
      <c r="A3" s="75">
        <v>2</v>
      </c>
      <c r="B3" s="71" t="s">
        <v>2292</v>
      </c>
      <c r="C3" s="71" t="s">
        <v>2769</v>
      </c>
      <c r="D3" s="71">
        <v>95</v>
      </c>
      <c r="E3" s="71">
        <v>65</v>
      </c>
      <c r="F3" s="71" t="s">
        <v>3386</v>
      </c>
      <c r="G3" s="71" t="s">
        <v>3380</v>
      </c>
      <c r="H3" s="71" t="s">
        <v>4023</v>
      </c>
      <c r="I3" s="71">
        <v>95</v>
      </c>
      <c r="J3" s="71">
        <v>65</v>
      </c>
      <c r="K3" s="71" t="s">
        <v>3386</v>
      </c>
      <c r="L3" s="71" t="s">
        <v>2295</v>
      </c>
      <c r="M3" s="72" t="s">
        <v>2294</v>
      </c>
      <c r="N3" s="71" t="s">
        <v>433</v>
      </c>
      <c r="O3" s="71"/>
      <c r="P3" s="70" t="s">
        <v>3565</v>
      </c>
      <c r="Q3" s="71"/>
      <c r="R3" s="71"/>
      <c r="S3" s="71"/>
      <c r="T3" s="71" t="s">
        <v>2731</v>
      </c>
      <c r="U3" s="71" t="s">
        <v>2732</v>
      </c>
      <c r="V3" s="71" t="s">
        <v>838</v>
      </c>
      <c r="W3" s="71" t="s">
        <v>4024</v>
      </c>
      <c r="X3" s="71" t="s">
        <v>4098</v>
      </c>
      <c r="Y3" s="71"/>
      <c r="Z3" s="71"/>
      <c r="AA3" s="71"/>
    </row>
    <row r="4" spans="1:27" ht="127.5">
      <c r="A4" s="75">
        <v>3</v>
      </c>
      <c r="B4" s="71" t="s">
        <v>2292</v>
      </c>
      <c r="C4" s="71" t="s">
        <v>3428</v>
      </c>
      <c r="D4" s="71">
        <v>96</v>
      </c>
      <c r="E4" s="71">
        <v>60</v>
      </c>
      <c r="F4" s="71" t="s">
        <v>3386</v>
      </c>
      <c r="G4" s="71" t="s">
        <v>3380</v>
      </c>
      <c r="H4" s="71" t="s">
        <v>1289</v>
      </c>
      <c r="I4" s="71">
        <v>96</v>
      </c>
      <c r="J4" s="71">
        <v>60</v>
      </c>
      <c r="K4" s="71" t="s">
        <v>3386</v>
      </c>
      <c r="L4" s="71" t="s">
        <v>2298</v>
      </c>
      <c r="M4" s="72" t="s">
        <v>2480</v>
      </c>
      <c r="N4" s="71" t="s">
        <v>285</v>
      </c>
      <c r="O4" s="71"/>
      <c r="P4" s="70" t="s">
        <v>3565</v>
      </c>
      <c r="Q4" s="71"/>
      <c r="R4" s="71"/>
      <c r="S4" s="71"/>
      <c r="T4" s="71" t="s">
        <v>1872</v>
      </c>
      <c r="U4" s="71" t="s">
        <v>1873</v>
      </c>
      <c r="V4" s="71"/>
      <c r="W4" s="71"/>
      <c r="X4" s="71"/>
      <c r="Y4" s="71"/>
      <c r="Z4" s="71"/>
      <c r="AA4" s="71"/>
    </row>
    <row r="5" spans="1:27" ht="140.25">
      <c r="A5" s="75">
        <v>4</v>
      </c>
      <c r="B5" s="71" t="s">
        <v>526</v>
      </c>
      <c r="C5" s="71">
        <v>3</v>
      </c>
      <c r="D5" s="71">
        <v>2</v>
      </c>
      <c r="E5" s="71"/>
      <c r="F5" s="71" t="s">
        <v>810</v>
      </c>
      <c r="G5" s="71" t="s">
        <v>1909</v>
      </c>
      <c r="H5" s="71" t="s">
        <v>303</v>
      </c>
      <c r="I5" s="71">
        <v>2</v>
      </c>
      <c r="J5" s="71"/>
      <c r="K5" s="71" t="s">
        <v>810</v>
      </c>
      <c r="L5" s="71">
        <v>3</v>
      </c>
      <c r="M5" s="72" t="s">
        <v>3503</v>
      </c>
      <c r="N5" s="71" t="s">
        <v>3330</v>
      </c>
      <c r="O5" s="71"/>
      <c r="P5" s="70" t="s">
        <v>3565</v>
      </c>
      <c r="Q5" s="71"/>
      <c r="R5" s="71"/>
      <c r="S5" s="71"/>
      <c r="T5" s="71" t="s">
        <v>3381</v>
      </c>
      <c r="U5" s="71" t="s">
        <v>3387</v>
      </c>
      <c r="V5" s="71"/>
      <c r="W5" s="71"/>
      <c r="X5" s="71"/>
      <c r="Y5" s="71"/>
      <c r="Z5" s="71"/>
      <c r="AA5" s="71"/>
    </row>
    <row r="6" spans="1:27" ht="51">
      <c r="A6" s="75">
        <v>5</v>
      </c>
      <c r="B6" s="71" t="s">
        <v>526</v>
      </c>
      <c r="C6" s="71" t="s">
        <v>1874</v>
      </c>
      <c r="D6" s="71">
        <v>3</v>
      </c>
      <c r="E6" s="71" t="s">
        <v>3401</v>
      </c>
      <c r="F6" s="71" t="s">
        <v>810</v>
      </c>
      <c r="G6" s="71" t="s">
        <v>1909</v>
      </c>
      <c r="H6" s="71" t="s">
        <v>1289</v>
      </c>
      <c r="I6" s="71">
        <v>3</v>
      </c>
      <c r="J6" s="71" t="s">
        <v>3401</v>
      </c>
      <c r="K6" s="71" t="s">
        <v>810</v>
      </c>
      <c r="L6" s="71" t="s">
        <v>529</v>
      </c>
      <c r="M6" s="72" t="s">
        <v>3503</v>
      </c>
      <c r="N6" s="71" t="s">
        <v>286</v>
      </c>
      <c r="O6" s="71"/>
      <c r="P6" s="70" t="s">
        <v>3565</v>
      </c>
      <c r="Q6" s="71" t="s">
        <v>761</v>
      </c>
      <c r="R6" s="71"/>
      <c r="S6" s="71"/>
      <c r="T6" s="71" t="s">
        <v>3388</v>
      </c>
      <c r="U6" s="71" t="s">
        <v>2761</v>
      </c>
      <c r="V6" s="71"/>
      <c r="W6" s="71"/>
      <c r="X6" s="71"/>
      <c r="Y6" s="71"/>
      <c r="Z6" s="71"/>
      <c r="AA6" s="71"/>
    </row>
    <row r="7" spans="1:27" ht="51">
      <c r="A7" s="75">
        <v>6</v>
      </c>
      <c r="B7" s="71" t="s">
        <v>526</v>
      </c>
      <c r="C7" s="71" t="s">
        <v>1875</v>
      </c>
      <c r="D7" s="71">
        <v>3</v>
      </c>
      <c r="E7" s="71" t="s">
        <v>883</v>
      </c>
      <c r="F7" s="71" t="s">
        <v>810</v>
      </c>
      <c r="G7" s="71" t="s">
        <v>1909</v>
      </c>
      <c r="H7" s="71" t="s">
        <v>1289</v>
      </c>
      <c r="I7" s="71">
        <v>3</v>
      </c>
      <c r="J7" s="71" t="s">
        <v>883</v>
      </c>
      <c r="K7" s="71" t="s">
        <v>810</v>
      </c>
      <c r="L7" s="71" t="s">
        <v>416</v>
      </c>
      <c r="M7" s="72" t="s">
        <v>3503</v>
      </c>
      <c r="N7" s="71" t="s">
        <v>286</v>
      </c>
      <c r="O7" s="71"/>
      <c r="P7" s="70" t="s">
        <v>3565</v>
      </c>
      <c r="Q7" s="71" t="s">
        <v>761</v>
      </c>
      <c r="R7" s="71"/>
      <c r="S7" s="71"/>
      <c r="T7" s="71" t="s">
        <v>2762</v>
      </c>
      <c r="U7" s="71" t="s">
        <v>2798</v>
      </c>
      <c r="V7" s="71"/>
      <c r="W7" s="71"/>
      <c r="X7" s="71"/>
      <c r="Y7" s="71"/>
      <c r="Z7" s="71"/>
      <c r="AA7" s="71"/>
    </row>
    <row r="8" spans="1:27" ht="153">
      <c r="A8" s="75">
        <v>7</v>
      </c>
      <c r="B8" s="71" t="s">
        <v>526</v>
      </c>
      <c r="C8" s="71" t="s">
        <v>3375</v>
      </c>
      <c r="D8" s="71">
        <v>4</v>
      </c>
      <c r="E8" s="71" t="s">
        <v>3411</v>
      </c>
      <c r="F8" s="71" t="s">
        <v>810</v>
      </c>
      <c r="G8" s="71" t="s">
        <v>1909</v>
      </c>
      <c r="H8" s="71" t="s">
        <v>1289</v>
      </c>
      <c r="I8" s="71">
        <v>4</v>
      </c>
      <c r="J8" s="71" t="s">
        <v>3411</v>
      </c>
      <c r="K8" s="71" t="s">
        <v>810</v>
      </c>
      <c r="L8" s="71" t="s">
        <v>534</v>
      </c>
      <c r="M8" s="72" t="s">
        <v>417</v>
      </c>
      <c r="N8" s="71" t="s">
        <v>287</v>
      </c>
      <c r="O8" s="71"/>
      <c r="P8" s="70" t="s">
        <v>3565</v>
      </c>
      <c r="Q8" s="71" t="s">
        <v>402</v>
      </c>
      <c r="R8" s="71"/>
      <c r="S8" s="71"/>
      <c r="T8" s="71" t="s">
        <v>2799</v>
      </c>
      <c r="U8" s="71" t="s">
        <v>1908</v>
      </c>
      <c r="V8" s="71"/>
      <c r="W8" s="71"/>
      <c r="X8" s="71"/>
      <c r="Y8" s="71"/>
      <c r="Z8" s="71"/>
      <c r="AA8" s="71"/>
    </row>
    <row r="9" spans="1:27" ht="38.25">
      <c r="A9" s="75">
        <v>8</v>
      </c>
      <c r="B9" s="71" t="s">
        <v>526</v>
      </c>
      <c r="C9" s="71" t="s">
        <v>3375</v>
      </c>
      <c r="D9" s="71" t="s">
        <v>1935</v>
      </c>
      <c r="E9" s="71" t="s">
        <v>797</v>
      </c>
      <c r="F9" s="71" t="s">
        <v>810</v>
      </c>
      <c r="G9" s="71" t="s">
        <v>1909</v>
      </c>
      <c r="H9" s="71" t="s">
        <v>303</v>
      </c>
      <c r="I9" s="71" t="s">
        <v>1935</v>
      </c>
      <c r="J9" s="71" t="s">
        <v>797</v>
      </c>
      <c r="K9" s="71" t="s">
        <v>810</v>
      </c>
      <c r="L9" s="71" t="s">
        <v>534</v>
      </c>
      <c r="M9" s="72" t="s">
        <v>417</v>
      </c>
      <c r="N9" s="71" t="s">
        <v>3541</v>
      </c>
      <c r="O9" s="71"/>
      <c r="P9" s="70" t="s">
        <v>3565</v>
      </c>
      <c r="Q9" s="71"/>
      <c r="R9" s="71"/>
      <c r="S9" s="71"/>
      <c r="T9" s="71" t="s">
        <v>3429</v>
      </c>
      <c r="U9" s="71" t="s">
        <v>3430</v>
      </c>
      <c r="V9" s="71"/>
      <c r="W9" s="71"/>
      <c r="X9" s="71"/>
      <c r="Y9" s="71"/>
      <c r="Z9" s="71"/>
      <c r="AA9" s="71"/>
    </row>
    <row r="10" spans="1:27" ht="38.25">
      <c r="A10" s="75">
        <v>9</v>
      </c>
      <c r="B10" s="71" t="s">
        <v>526</v>
      </c>
      <c r="C10" s="71" t="s">
        <v>3375</v>
      </c>
      <c r="D10" s="71" t="s">
        <v>1935</v>
      </c>
      <c r="E10" s="71" t="s">
        <v>822</v>
      </c>
      <c r="F10" s="71" t="s">
        <v>810</v>
      </c>
      <c r="G10" s="71" t="s">
        <v>1909</v>
      </c>
      <c r="H10" s="71" t="s">
        <v>1291</v>
      </c>
      <c r="I10" s="71" t="s">
        <v>1935</v>
      </c>
      <c r="J10" s="71" t="s">
        <v>822</v>
      </c>
      <c r="K10" s="71" t="s">
        <v>810</v>
      </c>
      <c r="L10" s="71" t="s">
        <v>534</v>
      </c>
      <c r="M10" s="72" t="s">
        <v>417</v>
      </c>
      <c r="N10" s="71" t="s">
        <v>3549</v>
      </c>
      <c r="O10" s="71"/>
      <c r="P10" s="70" t="s">
        <v>3565</v>
      </c>
      <c r="Q10" s="71"/>
      <c r="R10" s="71"/>
      <c r="S10" s="71"/>
      <c r="T10" s="71" t="s">
        <v>3431</v>
      </c>
      <c r="U10" s="71" t="s">
        <v>2723</v>
      </c>
      <c r="V10" s="71"/>
      <c r="W10" s="71"/>
      <c r="X10" s="71"/>
      <c r="Y10" s="71"/>
      <c r="Z10" s="71"/>
      <c r="AA10" s="71"/>
    </row>
    <row r="11" spans="1:27" ht="63.75">
      <c r="A11" s="75">
        <v>10</v>
      </c>
      <c r="B11" s="71" t="s">
        <v>526</v>
      </c>
      <c r="C11" s="71" t="s">
        <v>3376</v>
      </c>
      <c r="D11" s="71" t="s">
        <v>1935</v>
      </c>
      <c r="E11" s="71" t="s">
        <v>2765</v>
      </c>
      <c r="F11" s="71" t="s">
        <v>810</v>
      </c>
      <c r="G11" s="71" t="s">
        <v>1909</v>
      </c>
      <c r="H11" s="71" t="s">
        <v>303</v>
      </c>
      <c r="I11" s="71" t="s">
        <v>1935</v>
      </c>
      <c r="J11" s="71" t="s">
        <v>2765</v>
      </c>
      <c r="K11" s="71" t="s">
        <v>810</v>
      </c>
      <c r="L11" s="71" t="s">
        <v>540</v>
      </c>
      <c r="M11" s="72" t="s">
        <v>417</v>
      </c>
      <c r="N11" s="71" t="s">
        <v>3541</v>
      </c>
      <c r="O11" s="71"/>
      <c r="P11" s="70" t="s">
        <v>3565</v>
      </c>
      <c r="Q11" s="71"/>
      <c r="R11" s="71"/>
      <c r="S11" s="71"/>
      <c r="T11" s="71" t="s">
        <v>2724</v>
      </c>
      <c r="U11" s="71" t="s">
        <v>2725</v>
      </c>
      <c r="V11" s="71"/>
      <c r="W11" s="71"/>
      <c r="X11" s="71"/>
      <c r="Y11" s="71"/>
      <c r="Z11" s="71"/>
      <c r="AA11" s="71"/>
    </row>
    <row r="12" spans="1:27" ht="89.25">
      <c r="A12" s="75">
        <v>11</v>
      </c>
      <c r="B12" s="71" t="s">
        <v>526</v>
      </c>
      <c r="C12" s="71" t="s">
        <v>3376</v>
      </c>
      <c r="D12" s="71" t="s">
        <v>1920</v>
      </c>
      <c r="E12" s="71" t="s">
        <v>830</v>
      </c>
      <c r="F12" s="71" t="s">
        <v>810</v>
      </c>
      <c r="G12" s="71" t="s">
        <v>1909</v>
      </c>
      <c r="H12" s="71" t="s">
        <v>303</v>
      </c>
      <c r="I12" s="71" t="s">
        <v>1920</v>
      </c>
      <c r="J12" s="71" t="s">
        <v>830</v>
      </c>
      <c r="K12" s="71" t="s">
        <v>810</v>
      </c>
      <c r="L12" s="71" t="s">
        <v>540</v>
      </c>
      <c r="M12" s="72" t="s">
        <v>417</v>
      </c>
      <c r="N12" s="71" t="s">
        <v>3541</v>
      </c>
      <c r="O12" s="71"/>
      <c r="P12" s="70" t="s">
        <v>3565</v>
      </c>
      <c r="Q12" s="71"/>
      <c r="R12" s="71"/>
      <c r="S12" s="71"/>
      <c r="T12" s="71" t="s">
        <v>2726</v>
      </c>
      <c r="U12" s="71" t="s">
        <v>1983</v>
      </c>
      <c r="V12" s="71"/>
      <c r="W12" s="71"/>
      <c r="X12" s="71"/>
      <c r="Y12" s="71"/>
      <c r="Z12" s="71"/>
      <c r="AA12" s="71"/>
    </row>
    <row r="13" spans="1:27" ht="38.25">
      <c r="A13" s="75">
        <v>12</v>
      </c>
      <c r="B13" s="71" t="s">
        <v>526</v>
      </c>
      <c r="C13" s="71" t="s">
        <v>3377</v>
      </c>
      <c r="D13" s="71" t="s">
        <v>1927</v>
      </c>
      <c r="E13" s="71" t="s">
        <v>2765</v>
      </c>
      <c r="F13" s="71" t="s">
        <v>810</v>
      </c>
      <c r="G13" s="71" t="s">
        <v>1909</v>
      </c>
      <c r="H13" s="71" t="s">
        <v>303</v>
      </c>
      <c r="I13" s="71" t="s">
        <v>1927</v>
      </c>
      <c r="J13" s="71" t="s">
        <v>2765</v>
      </c>
      <c r="K13" s="71" t="s">
        <v>810</v>
      </c>
      <c r="L13" s="71" t="s">
        <v>632</v>
      </c>
      <c r="M13" s="72" t="s">
        <v>1233</v>
      </c>
      <c r="N13" s="71" t="s">
        <v>2481</v>
      </c>
      <c r="O13" s="71">
        <v>61</v>
      </c>
      <c r="P13" s="70" t="s">
        <v>3565</v>
      </c>
      <c r="Q13" s="71"/>
      <c r="R13" s="71"/>
      <c r="S13" s="71"/>
      <c r="T13" s="71" t="s">
        <v>1984</v>
      </c>
      <c r="U13" s="71" t="s">
        <v>1985</v>
      </c>
      <c r="V13" s="71" t="s">
        <v>3622</v>
      </c>
      <c r="W13" s="71"/>
      <c r="X13" s="71" t="s">
        <v>495</v>
      </c>
      <c r="Y13" s="71"/>
      <c r="Z13" s="71"/>
      <c r="AA13" s="71"/>
    </row>
    <row r="14" spans="1:27" ht="63.75">
      <c r="A14" s="75">
        <v>13</v>
      </c>
      <c r="B14" s="71" t="s">
        <v>526</v>
      </c>
      <c r="C14" s="71" t="s">
        <v>3377</v>
      </c>
      <c r="D14" s="71" t="s">
        <v>1927</v>
      </c>
      <c r="E14" s="71" t="s">
        <v>2768</v>
      </c>
      <c r="F14" s="71" t="s">
        <v>810</v>
      </c>
      <c r="G14" s="71" t="s">
        <v>1909</v>
      </c>
      <c r="H14" s="71" t="s">
        <v>1289</v>
      </c>
      <c r="I14" s="71" t="s">
        <v>1927</v>
      </c>
      <c r="J14" s="71" t="s">
        <v>2768</v>
      </c>
      <c r="K14" s="71" t="s">
        <v>810</v>
      </c>
      <c r="L14" s="71" t="s">
        <v>632</v>
      </c>
      <c r="M14" s="72" t="s">
        <v>1233</v>
      </c>
      <c r="N14" s="71" t="s">
        <v>286</v>
      </c>
      <c r="O14" s="71"/>
      <c r="P14" s="70" t="s">
        <v>3565</v>
      </c>
      <c r="Q14" s="71" t="s">
        <v>761</v>
      </c>
      <c r="R14" s="71"/>
      <c r="S14" s="71"/>
      <c r="T14" s="71" t="s">
        <v>1986</v>
      </c>
      <c r="U14" s="71" t="s">
        <v>1987</v>
      </c>
      <c r="V14" s="71"/>
      <c r="W14" s="71"/>
      <c r="X14" s="71"/>
      <c r="Y14" s="71"/>
      <c r="Z14" s="71"/>
      <c r="AA14" s="71"/>
    </row>
    <row r="15" spans="1:27" ht="25.5">
      <c r="A15" s="75">
        <v>14</v>
      </c>
      <c r="B15" s="71" t="s">
        <v>526</v>
      </c>
      <c r="C15" s="71" t="s">
        <v>3378</v>
      </c>
      <c r="D15" s="71" t="s">
        <v>2749</v>
      </c>
      <c r="E15" s="71" t="s">
        <v>2768</v>
      </c>
      <c r="F15" s="71" t="s">
        <v>810</v>
      </c>
      <c r="G15" s="71" t="s">
        <v>1909</v>
      </c>
      <c r="H15" s="71" t="s">
        <v>303</v>
      </c>
      <c r="I15" s="71" t="s">
        <v>2749</v>
      </c>
      <c r="J15" s="71" t="s">
        <v>2768</v>
      </c>
      <c r="K15" s="71" t="s">
        <v>810</v>
      </c>
      <c r="L15" s="71" t="s">
        <v>637</v>
      </c>
      <c r="M15" s="72" t="s">
        <v>418</v>
      </c>
      <c r="N15" s="71" t="s">
        <v>2481</v>
      </c>
      <c r="O15" s="71"/>
      <c r="P15" s="70" t="s">
        <v>3565</v>
      </c>
      <c r="Q15" s="71"/>
      <c r="R15" s="71"/>
      <c r="S15" s="71"/>
      <c r="T15" s="71" t="s">
        <v>2733</v>
      </c>
      <c r="U15" s="71" t="s">
        <v>2734</v>
      </c>
      <c r="V15" s="71" t="s">
        <v>3622</v>
      </c>
      <c r="W15" s="71" t="s">
        <v>3632</v>
      </c>
      <c r="X15" s="71" t="s">
        <v>495</v>
      </c>
      <c r="Y15" s="71"/>
      <c r="Z15" s="71"/>
      <c r="AA15" s="71"/>
    </row>
    <row r="16" spans="1:27" ht="51">
      <c r="A16" s="75">
        <v>15</v>
      </c>
      <c r="B16" s="71" t="s">
        <v>526</v>
      </c>
      <c r="C16" s="71" t="s">
        <v>2766</v>
      </c>
      <c r="D16" s="71" t="s">
        <v>1934</v>
      </c>
      <c r="E16" s="71" t="s">
        <v>1913</v>
      </c>
      <c r="F16" s="71" t="s">
        <v>810</v>
      </c>
      <c r="G16" s="71" t="s">
        <v>1909</v>
      </c>
      <c r="H16" s="71" t="s">
        <v>1289</v>
      </c>
      <c r="I16" s="71" t="s">
        <v>1934</v>
      </c>
      <c r="J16" s="71" t="s">
        <v>1913</v>
      </c>
      <c r="K16" s="71" t="s">
        <v>810</v>
      </c>
      <c r="L16" s="71" t="s">
        <v>649</v>
      </c>
      <c r="M16" s="72" t="s">
        <v>419</v>
      </c>
      <c r="N16" s="71" t="s">
        <v>286</v>
      </c>
      <c r="O16" s="71"/>
      <c r="P16" s="70" t="s">
        <v>3565</v>
      </c>
      <c r="Q16" s="71" t="s">
        <v>761</v>
      </c>
      <c r="R16" s="71"/>
      <c r="S16" s="71"/>
      <c r="T16" s="71" t="s">
        <v>2735</v>
      </c>
      <c r="U16" s="71" t="s">
        <v>1989</v>
      </c>
      <c r="V16" s="71"/>
      <c r="W16" s="71"/>
      <c r="X16" s="71"/>
      <c r="Y16" s="71"/>
      <c r="Z16" s="71"/>
      <c r="AA16" s="71"/>
    </row>
    <row r="17" spans="1:27" ht="12.75">
      <c r="A17" s="75">
        <v>16</v>
      </c>
      <c r="B17" s="71" t="s">
        <v>526</v>
      </c>
      <c r="C17" s="71" t="s">
        <v>1926</v>
      </c>
      <c r="D17" s="71" t="s">
        <v>3379</v>
      </c>
      <c r="E17" s="71" t="s">
        <v>829</v>
      </c>
      <c r="F17" s="71" t="s">
        <v>810</v>
      </c>
      <c r="G17" s="71" t="s">
        <v>1909</v>
      </c>
      <c r="H17" s="71" t="s">
        <v>303</v>
      </c>
      <c r="I17" s="71" t="s">
        <v>3379</v>
      </c>
      <c r="J17" s="71" t="s">
        <v>829</v>
      </c>
      <c r="K17" s="71" t="s">
        <v>810</v>
      </c>
      <c r="L17" s="71" t="s">
        <v>2300</v>
      </c>
      <c r="M17" s="72" t="s">
        <v>609</v>
      </c>
      <c r="N17" s="71" t="s">
        <v>432</v>
      </c>
      <c r="O17" s="71"/>
      <c r="P17" s="70" t="s">
        <v>3565</v>
      </c>
      <c r="Q17" s="71"/>
      <c r="R17" s="71"/>
      <c r="S17" s="71"/>
      <c r="T17" s="71" t="s">
        <v>2782</v>
      </c>
      <c r="U17" s="71" t="s">
        <v>2755</v>
      </c>
      <c r="V17" s="71"/>
      <c r="W17" s="71"/>
      <c r="X17" s="71"/>
      <c r="Y17" s="71"/>
      <c r="Z17" s="71"/>
      <c r="AA17" s="71"/>
    </row>
    <row r="18" spans="1:27" ht="51">
      <c r="A18" s="75">
        <v>17</v>
      </c>
      <c r="B18" s="71" t="s">
        <v>3409</v>
      </c>
      <c r="C18" s="71" t="s">
        <v>52</v>
      </c>
      <c r="D18" s="71" t="s">
        <v>2749</v>
      </c>
      <c r="E18" s="71" t="s">
        <v>2753</v>
      </c>
      <c r="F18" s="71" t="s">
        <v>809</v>
      </c>
      <c r="G18" s="71" t="s">
        <v>808</v>
      </c>
      <c r="H18" s="71" t="s">
        <v>1289</v>
      </c>
      <c r="I18" s="71" t="s">
        <v>2749</v>
      </c>
      <c r="J18" s="71" t="s">
        <v>2753</v>
      </c>
      <c r="K18" s="71" t="s">
        <v>809</v>
      </c>
      <c r="L18" s="71" t="s">
        <v>634</v>
      </c>
      <c r="M18" s="72" t="s">
        <v>418</v>
      </c>
      <c r="N18" s="71" t="s">
        <v>430</v>
      </c>
      <c r="O18" s="71"/>
      <c r="P18" s="70" t="s">
        <v>3565</v>
      </c>
      <c r="Q18" s="71" t="s">
        <v>764</v>
      </c>
      <c r="R18" s="71"/>
      <c r="S18" s="71"/>
      <c r="T18" s="71" t="s">
        <v>2783</v>
      </c>
      <c r="U18" s="71" t="s">
        <v>2754</v>
      </c>
      <c r="V18" s="71"/>
      <c r="W18" s="71"/>
      <c r="X18" s="71"/>
      <c r="Y18" s="71"/>
      <c r="Z18" s="71"/>
      <c r="AA18" s="71"/>
    </row>
    <row r="19" spans="1:27" ht="38.25">
      <c r="A19" s="75">
        <v>18</v>
      </c>
      <c r="B19" s="71" t="s">
        <v>3409</v>
      </c>
      <c r="C19" s="71" t="s">
        <v>2767</v>
      </c>
      <c r="D19" s="71" t="s">
        <v>1934</v>
      </c>
      <c r="E19" s="71" t="s">
        <v>2748</v>
      </c>
      <c r="F19" s="71" t="s">
        <v>810</v>
      </c>
      <c r="G19" s="71"/>
      <c r="H19" s="71" t="s">
        <v>1289</v>
      </c>
      <c r="I19" s="71" t="s">
        <v>1934</v>
      </c>
      <c r="J19" s="71" t="s">
        <v>2748</v>
      </c>
      <c r="K19" s="71" t="s">
        <v>810</v>
      </c>
      <c r="L19" s="71" t="s">
        <v>650</v>
      </c>
      <c r="M19" s="72" t="s">
        <v>419</v>
      </c>
      <c r="N19" s="71" t="s">
        <v>430</v>
      </c>
      <c r="O19" s="71"/>
      <c r="P19" s="70" t="s">
        <v>3565</v>
      </c>
      <c r="Q19" s="71" t="s">
        <v>764</v>
      </c>
      <c r="R19" s="71"/>
      <c r="S19" s="71"/>
      <c r="T19" s="71" t="s">
        <v>2781</v>
      </c>
      <c r="U19" s="71" t="s">
        <v>2784</v>
      </c>
      <c r="V19" s="71"/>
      <c r="W19" s="71"/>
      <c r="X19" s="71"/>
      <c r="Y19" s="71"/>
      <c r="Z19" s="71"/>
      <c r="AA19" s="71"/>
    </row>
    <row r="20" spans="1:27" ht="344.25">
      <c r="A20" s="75">
        <v>19</v>
      </c>
      <c r="B20" s="71" t="s">
        <v>3409</v>
      </c>
      <c r="C20" s="71" t="s">
        <v>798</v>
      </c>
      <c r="D20" s="71" t="s">
        <v>1934</v>
      </c>
      <c r="E20" s="71" t="s">
        <v>2768</v>
      </c>
      <c r="F20" s="71" t="s">
        <v>809</v>
      </c>
      <c r="G20" s="71" t="s">
        <v>808</v>
      </c>
      <c r="H20" s="71" t="s">
        <v>1289</v>
      </c>
      <c r="I20" s="71" t="s">
        <v>1934</v>
      </c>
      <c r="J20" s="71" t="s">
        <v>2768</v>
      </c>
      <c r="K20" s="71" t="s">
        <v>809</v>
      </c>
      <c r="L20" s="71" t="s">
        <v>651</v>
      </c>
      <c r="M20" s="72" t="s">
        <v>419</v>
      </c>
      <c r="N20" s="71" t="s">
        <v>285</v>
      </c>
      <c r="O20" s="71"/>
      <c r="P20" s="70" t="s">
        <v>3565</v>
      </c>
      <c r="Q20" s="71" t="s">
        <v>779</v>
      </c>
      <c r="R20" s="71"/>
      <c r="S20" s="71"/>
      <c r="T20" s="71" t="s">
        <v>2785</v>
      </c>
      <c r="U20" s="71" t="s">
        <v>2786</v>
      </c>
      <c r="V20" s="71" t="s">
        <v>769</v>
      </c>
      <c r="W20" s="71" t="s">
        <v>401</v>
      </c>
      <c r="X20" s="71" t="s">
        <v>3953</v>
      </c>
      <c r="Y20" s="71"/>
      <c r="Z20" s="71"/>
      <c r="AA20" s="71"/>
    </row>
    <row r="21" spans="1:27" ht="51">
      <c r="A21" s="75">
        <v>20</v>
      </c>
      <c r="B21" s="71" t="s">
        <v>3409</v>
      </c>
      <c r="C21" s="71" t="s">
        <v>2811</v>
      </c>
      <c r="D21" s="71" t="s">
        <v>1895</v>
      </c>
      <c r="E21" s="71" t="s">
        <v>1930</v>
      </c>
      <c r="F21" s="71" t="s">
        <v>809</v>
      </c>
      <c r="G21" s="71" t="s">
        <v>808</v>
      </c>
      <c r="H21" s="71" t="s">
        <v>1289</v>
      </c>
      <c r="I21" s="71" t="s">
        <v>1895</v>
      </c>
      <c r="J21" s="71" t="s">
        <v>1930</v>
      </c>
      <c r="K21" s="71" t="s">
        <v>809</v>
      </c>
      <c r="L21" s="71" t="s">
        <v>731</v>
      </c>
      <c r="M21" s="72" t="s">
        <v>1479</v>
      </c>
      <c r="N21" s="71" t="s">
        <v>287</v>
      </c>
      <c r="O21" s="71"/>
      <c r="P21" s="70" t="s">
        <v>3565</v>
      </c>
      <c r="Q21" s="71" t="s">
        <v>402</v>
      </c>
      <c r="R21" s="71"/>
      <c r="S21" s="71"/>
      <c r="T21" s="71" t="s">
        <v>3370</v>
      </c>
      <c r="U21" s="71" t="s">
        <v>2756</v>
      </c>
      <c r="V21" s="71"/>
      <c r="W21" s="71"/>
      <c r="X21" s="71"/>
      <c r="Y21" s="71"/>
      <c r="Z21" s="71"/>
      <c r="AA21" s="71"/>
    </row>
    <row r="22" spans="1:27" ht="51">
      <c r="A22" s="75">
        <v>21</v>
      </c>
      <c r="B22" s="71" t="s">
        <v>3409</v>
      </c>
      <c r="C22" s="71" t="s">
        <v>2812</v>
      </c>
      <c r="D22" s="71" t="s">
        <v>1894</v>
      </c>
      <c r="E22" s="71" t="s">
        <v>1919</v>
      </c>
      <c r="F22" s="71" t="s">
        <v>809</v>
      </c>
      <c r="G22" s="71" t="s">
        <v>808</v>
      </c>
      <c r="H22" s="71" t="s">
        <v>1289</v>
      </c>
      <c r="I22" s="71" t="s">
        <v>1894</v>
      </c>
      <c r="J22" s="71" t="s">
        <v>1919</v>
      </c>
      <c r="K22" s="71" t="s">
        <v>809</v>
      </c>
      <c r="L22" s="71" t="s">
        <v>737</v>
      </c>
      <c r="M22" s="72" t="s">
        <v>1481</v>
      </c>
      <c r="N22" s="71" t="s">
        <v>287</v>
      </c>
      <c r="O22" s="71"/>
      <c r="P22" s="70" t="s">
        <v>3565</v>
      </c>
      <c r="Q22" s="71" t="s">
        <v>402</v>
      </c>
      <c r="R22" s="71"/>
      <c r="S22" s="71"/>
      <c r="T22" s="71" t="s">
        <v>3370</v>
      </c>
      <c r="U22" s="71" t="s">
        <v>2756</v>
      </c>
      <c r="V22" s="71"/>
      <c r="W22" s="71"/>
      <c r="X22" s="71"/>
      <c r="Y22" s="71"/>
      <c r="Z22" s="71"/>
      <c r="AA22" s="71"/>
    </row>
    <row r="23" spans="1:27" ht="51">
      <c r="A23" s="75">
        <v>22</v>
      </c>
      <c r="B23" s="71" t="s">
        <v>3409</v>
      </c>
      <c r="C23" s="71" t="s">
        <v>2813</v>
      </c>
      <c r="D23" s="71" t="s">
        <v>1894</v>
      </c>
      <c r="E23" s="71" t="s">
        <v>834</v>
      </c>
      <c r="F23" s="71" t="s">
        <v>809</v>
      </c>
      <c r="G23" s="71" t="s">
        <v>808</v>
      </c>
      <c r="H23" s="71" t="s">
        <v>1289</v>
      </c>
      <c r="I23" s="71" t="s">
        <v>1894</v>
      </c>
      <c r="J23" s="71" t="s">
        <v>834</v>
      </c>
      <c r="K23" s="71" t="s">
        <v>809</v>
      </c>
      <c r="L23" s="71" t="s">
        <v>738</v>
      </c>
      <c r="M23" s="72" t="s">
        <v>1481</v>
      </c>
      <c r="N23" s="71" t="s">
        <v>287</v>
      </c>
      <c r="O23" s="71"/>
      <c r="P23" s="70" t="s">
        <v>3565</v>
      </c>
      <c r="Q23" s="71" t="s">
        <v>402</v>
      </c>
      <c r="R23" s="71"/>
      <c r="S23" s="71"/>
      <c r="T23" s="71" t="s">
        <v>3370</v>
      </c>
      <c r="U23" s="71" t="s">
        <v>2756</v>
      </c>
      <c r="V23" s="71"/>
      <c r="W23" s="71"/>
      <c r="X23" s="71"/>
      <c r="Y23" s="71"/>
      <c r="Z23" s="71"/>
      <c r="AA23" s="71"/>
    </row>
    <row r="24" spans="1:27" ht="51">
      <c r="A24" s="75">
        <v>23</v>
      </c>
      <c r="B24" s="71" t="s">
        <v>3409</v>
      </c>
      <c r="C24" s="71" t="s">
        <v>2813</v>
      </c>
      <c r="D24" s="71" t="s">
        <v>1894</v>
      </c>
      <c r="E24" s="71" t="s">
        <v>1913</v>
      </c>
      <c r="F24" s="71" t="s">
        <v>809</v>
      </c>
      <c r="G24" s="71" t="s">
        <v>808</v>
      </c>
      <c r="H24" s="71" t="s">
        <v>1289</v>
      </c>
      <c r="I24" s="71" t="s">
        <v>1894</v>
      </c>
      <c r="J24" s="71" t="s">
        <v>1913</v>
      </c>
      <c r="K24" s="71" t="s">
        <v>809</v>
      </c>
      <c r="L24" s="71" t="s">
        <v>738</v>
      </c>
      <c r="M24" s="72" t="s">
        <v>1481</v>
      </c>
      <c r="N24" s="71" t="s">
        <v>287</v>
      </c>
      <c r="O24" s="71"/>
      <c r="P24" s="70" t="s">
        <v>3565</v>
      </c>
      <c r="Q24" s="71" t="s">
        <v>402</v>
      </c>
      <c r="R24" s="71"/>
      <c r="S24" s="71"/>
      <c r="T24" s="71" t="s">
        <v>3370</v>
      </c>
      <c r="U24" s="71" t="s">
        <v>2756</v>
      </c>
      <c r="V24" s="71"/>
      <c r="W24" s="71"/>
      <c r="X24" s="71"/>
      <c r="Y24" s="71"/>
      <c r="Z24" s="71"/>
      <c r="AA24" s="71"/>
    </row>
    <row r="25" spans="1:27" ht="51">
      <c r="A25" s="75">
        <v>24</v>
      </c>
      <c r="B25" s="71" t="s">
        <v>3409</v>
      </c>
      <c r="C25" s="71" t="s">
        <v>2813</v>
      </c>
      <c r="D25" s="71" t="s">
        <v>1894</v>
      </c>
      <c r="E25" s="71" t="s">
        <v>3411</v>
      </c>
      <c r="F25" s="71" t="s">
        <v>809</v>
      </c>
      <c r="G25" s="71" t="s">
        <v>808</v>
      </c>
      <c r="H25" s="71" t="s">
        <v>1289</v>
      </c>
      <c r="I25" s="71" t="s">
        <v>1894</v>
      </c>
      <c r="J25" s="71" t="s">
        <v>3411</v>
      </c>
      <c r="K25" s="71" t="s">
        <v>809</v>
      </c>
      <c r="L25" s="71" t="s">
        <v>738</v>
      </c>
      <c r="M25" s="72" t="s">
        <v>1481</v>
      </c>
      <c r="N25" s="71" t="s">
        <v>287</v>
      </c>
      <c r="O25" s="71"/>
      <c r="P25" s="70" t="s">
        <v>3565</v>
      </c>
      <c r="Q25" s="71" t="s">
        <v>402</v>
      </c>
      <c r="R25" s="71"/>
      <c r="S25" s="71"/>
      <c r="T25" s="71" t="s">
        <v>3370</v>
      </c>
      <c r="U25" s="71" t="s">
        <v>2756</v>
      </c>
      <c r="V25" s="71"/>
      <c r="W25" s="71"/>
      <c r="X25" s="71"/>
      <c r="Y25" s="71"/>
      <c r="Z25" s="71"/>
      <c r="AA25" s="71"/>
    </row>
    <row r="26" spans="1:27" ht="76.5">
      <c r="A26" s="75">
        <v>25</v>
      </c>
      <c r="B26" s="71" t="s">
        <v>3409</v>
      </c>
      <c r="C26" s="71" t="s">
        <v>2814</v>
      </c>
      <c r="D26" s="71" t="s">
        <v>2752</v>
      </c>
      <c r="E26" s="71" t="s">
        <v>1934</v>
      </c>
      <c r="F26" s="71" t="s">
        <v>809</v>
      </c>
      <c r="G26" s="71" t="s">
        <v>808</v>
      </c>
      <c r="H26" s="71" t="s">
        <v>1289</v>
      </c>
      <c r="I26" s="71" t="s">
        <v>2752</v>
      </c>
      <c r="J26" s="71" t="s">
        <v>1934</v>
      </c>
      <c r="K26" s="71" t="s">
        <v>809</v>
      </c>
      <c r="L26" s="71" t="s">
        <v>739</v>
      </c>
      <c r="M26" s="72" t="s">
        <v>1482</v>
      </c>
      <c r="N26" s="71" t="s">
        <v>424</v>
      </c>
      <c r="O26" s="71"/>
      <c r="P26" s="70" t="s">
        <v>3565</v>
      </c>
      <c r="Q26" s="71" t="s">
        <v>784</v>
      </c>
      <c r="R26" s="71"/>
      <c r="S26" s="71"/>
      <c r="T26" s="71" t="s">
        <v>3371</v>
      </c>
      <c r="U26" s="71" t="s">
        <v>3372</v>
      </c>
      <c r="V26" s="71"/>
      <c r="W26" s="71"/>
      <c r="X26" s="71"/>
      <c r="Y26" s="71"/>
      <c r="Z26" s="71"/>
      <c r="AA26" s="71"/>
    </row>
    <row r="27" spans="1:27" ht="25.5">
      <c r="A27" s="75">
        <v>26</v>
      </c>
      <c r="B27" s="71" t="s">
        <v>3409</v>
      </c>
      <c r="C27" s="71" t="s">
        <v>2814</v>
      </c>
      <c r="D27" s="71" t="s">
        <v>2752</v>
      </c>
      <c r="E27" s="71" t="s">
        <v>1934</v>
      </c>
      <c r="F27" s="71" t="s">
        <v>809</v>
      </c>
      <c r="G27" s="71" t="s">
        <v>808</v>
      </c>
      <c r="H27" s="71" t="s">
        <v>1289</v>
      </c>
      <c r="I27" s="71" t="s">
        <v>2752</v>
      </c>
      <c r="J27" s="71" t="s">
        <v>1934</v>
      </c>
      <c r="K27" s="71" t="s">
        <v>809</v>
      </c>
      <c r="L27" s="71" t="s">
        <v>739</v>
      </c>
      <c r="M27" s="72" t="s">
        <v>1482</v>
      </c>
      <c r="N27" s="71" t="s">
        <v>424</v>
      </c>
      <c r="O27" s="71"/>
      <c r="P27" s="70" t="s">
        <v>3565</v>
      </c>
      <c r="Q27" s="71" t="s">
        <v>784</v>
      </c>
      <c r="R27" s="71"/>
      <c r="S27" s="71"/>
      <c r="T27" s="71" t="s">
        <v>3373</v>
      </c>
      <c r="U27" s="71" t="s">
        <v>3374</v>
      </c>
      <c r="V27" s="71"/>
      <c r="W27" s="71"/>
      <c r="X27" s="71"/>
      <c r="Y27" s="71"/>
      <c r="Z27" s="71"/>
      <c r="AA27" s="71"/>
    </row>
    <row r="28" spans="1:27" ht="38.25">
      <c r="A28" s="75">
        <v>27</v>
      </c>
      <c r="B28" s="71" t="s">
        <v>3409</v>
      </c>
      <c r="C28" s="71" t="s">
        <v>2814</v>
      </c>
      <c r="D28" s="71" t="s">
        <v>2752</v>
      </c>
      <c r="E28" s="71" t="s">
        <v>1934</v>
      </c>
      <c r="F28" s="71" t="s">
        <v>809</v>
      </c>
      <c r="G28" s="71" t="s">
        <v>808</v>
      </c>
      <c r="H28" s="71" t="s">
        <v>1289</v>
      </c>
      <c r="I28" s="71" t="s">
        <v>2752</v>
      </c>
      <c r="J28" s="71" t="s">
        <v>1934</v>
      </c>
      <c r="K28" s="71" t="s">
        <v>809</v>
      </c>
      <c r="L28" s="71" t="s">
        <v>739</v>
      </c>
      <c r="M28" s="72" t="s">
        <v>1482</v>
      </c>
      <c r="N28" s="71" t="s">
        <v>424</v>
      </c>
      <c r="O28" s="71"/>
      <c r="P28" s="70" t="s">
        <v>3565</v>
      </c>
      <c r="Q28" s="71" t="s">
        <v>784</v>
      </c>
      <c r="R28" s="71"/>
      <c r="S28" s="71"/>
      <c r="T28" s="71" t="s">
        <v>2794</v>
      </c>
      <c r="U28" s="71" t="s">
        <v>2795</v>
      </c>
      <c r="V28" s="71"/>
      <c r="W28" s="71"/>
      <c r="X28" s="71"/>
      <c r="Y28" s="71"/>
      <c r="Z28" s="71"/>
      <c r="AA28" s="71"/>
    </row>
    <row r="29" spans="1:27" ht="25.5">
      <c r="A29" s="75">
        <v>28</v>
      </c>
      <c r="B29" s="71" t="s">
        <v>3409</v>
      </c>
      <c r="C29" s="71" t="s">
        <v>2815</v>
      </c>
      <c r="D29" s="71" t="s">
        <v>1933</v>
      </c>
      <c r="E29" s="71" t="s">
        <v>2751</v>
      </c>
      <c r="F29" s="71" t="s">
        <v>809</v>
      </c>
      <c r="G29" s="71" t="s">
        <v>808</v>
      </c>
      <c r="H29" s="71" t="s">
        <v>1289</v>
      </c>
      <c r="I29" s="71" t="s">
        <v>1933</v>
      </c>
      <c r="J29" s="71" t="s">
        <v>2751</v>
      </c>
      <c r="K29" s="71" t="s">
        <v>809</v>
      </c>
      <c r="L29" s="71" t="s">
        <v>751</v>
      </c>
      <c r="M29" s="72" t="s">
        <v>2503</v>
      </c>
      <c r="N29" s="71" t="s">
        <v>424</v>
      </c>
      <c r="O29" s="71"/>
      <c r="P29" s="70" t="s">
        <v>3565</v>
      </c>
      <c r="Q29" s="71" t="s">
        <v>784</v>
      </c>
      <c r="R29" s="71"/>
      <c r="S29" s="71"/>
      <c r="T29" s="71" t="s">
        <v>2796</v>
      </c>
      <c r="U29" s="71" t="s">
        <v>2797</v>
      </c>
      <c r="V29" s="71"/>
      <c r="W29" s="71"/>
      <c r="X29" s="71"/>
      <c r="Y29" s="71"/>
      <c r="Z29" s="71"/>
      <c r="AA29" s="71"/>
    </row>
    <row r="30" spans="1:27" ht="51">
      <c r="A30" s="75">
        <v>29</v>
      </c>
      <c r="B30" s="71" t="s">
        <v>3409</v>
      </c>
      <c r="C30" s="71" t="s">
        <v>2816</v>
      </c>
      <c r="D30" s="71" t="s">
        <v>1893</v>
      </c>
      <c r="E30" s="71" t="s">
        <v>1928</v>
      </c>
      <c r="F30" s="71" t="s">
        <v>809</v>
      </c>
      <c r="G30" s="71" t="s">
        <v>808</v>
      </c>
      <c r="H30" s="71" t="s">
        <v>1289</v>
      </c>
      <c r="I30" s="71" t="s">
        <v>1893</v>
      </c>
      <c r="J30" s="71" t="s">
        <v>1928</v>
      </c>
      <c r="K30" s="71" t="s">
        <v>809</v>
      </c>
      <c r="L30" s="71" t="s">
        <v>735</v>
      </c>
      <c r="M30" s="72" t="s">
        <v>1481</v>
      </c>
      <c r="N30" s="71" t="s">
        <v>285</v>
      </c>
      <c r="O30" s="71"/>
      <c r="P30" s="70" t="s">
        <v>3565</v>
      </c>
      <c r="Q30" s="71"/>
      <c r="R30" s="71"/>
      <c r="S30" s="71"/>
      <c r="T30" s="71" t="s">
        <v>2800</v>
      </c>
      <c r="U30" s="71" t="s">
        <v>2801</v>
      </c>
      <c r="V30" s="71" t="s">
        <v>411</v>
      </c>
      <c r="W30" s="71" t="s">
        <v>412</v>
      </c>
      <c r="X30" s="71" t="s">
        <v>3953</v>
      </c>
      <c r="Y30" s="71"/>
      <c r="Z30" s="71"/>
      <c r="AA30" s="71"/>
    </row>
    <row r="31" spans="1:27" ht="38.25">
      <c r="A31" s="75">
        <v>30</v>
      </c>
      <c r="B31" s="71" t="s">
        <v>3409</v>
      </c>
      <c r="C31" s="71" t="s">
        <v>2817</v>
      </c>
      <c r="D31" s="71" t="s">
        <v>1910</v>
      </c>
      <c r="E31" s="71" t="s">
        <v>3399</v>
      </c>
      <c r="F31" s="71" t="s">
        <v>809</v>
      </c>
      <c r="G31" s="71" t="s">
        <v>808</v>
      </c>
      <c r="H31" s="71" t="s">
        <v>1289</v>
      </c>
      <c r="I31" s="71" t="s">
        <v>1910</v>
      </c>
      <c r="J31" s="71" t="s">
        <v>3399</v>
      </c>
      <c r="K31" s="71" t="s">
        <v>809</v>
      </c>
      <c r="L31" s="71" t="s">
        <v>755</v>
      </c>
      <c r="M31" s="72" t="s">
        <v>2503</v>
      </c>
      <c r="N31" s="71" t="s">
        <v>424</v>
      </c>
      <c r="O31" s="71"/>
      <c r="P31" s="70" t="s">
        <v>3565</v>
      </c>
      <c r="Q31" s="71" t="s">
        <v>784</v>
      </c>
      <c r="R31" s="71"/>
      <c r="S31" s="71"/>
      <c r="T31" s="71" t="s">
        <v>2759</v>
      </c>
      <c r="U31" s="71" t="s">
        <v>793</v>
      </c>
      <c r="V31" s="71"/>
      <c r="W31" s="71"/>
      <c r="X31" s="71"/>
      <c r="Y31" s="71"/>
      <c r="Z31" s="71"/>
      <c r="AA31" s="71"/>
    </row>
    <row r="32" spans="1:27" ht="89.25">
      <c r="A32" s="75">
        <v>31</v>
      </c>
      <c r="B32" s="71" t="s">
        <v>3409</v>
      </c>
      <c r="C32" s="71" t="s">
        <v>2818</v>
      </c>
      <c r="D32" s="71" t="s">
        <v>1910</v>
      </c>
      <c r="E32" s="71" t="s">
        <v>1930</v>
      </c>
      <c r="F32" s="71" t="s">
        <v>809</v>
      </c>
      <c r="G32" s="71" t="s">
        <v>808</v>
      </c>
      <c r="H32" s="71" t="s">
        <v>1289</v>
      </c>
      <c r="I32" s="71" t="s">
        <v>1910</v>
      </c>
      <c r="J32" s="71" t="s">
        <v>1930</v>
      </c>
      <c r="K32" s="71" t="s">
        <v>809</v>
      </c>
      <c r="L32" s="71" t="s">
        <v>757</v>
      </c>
      <c r="M32" s="72" t="s">
        <v>758</v>
      </c>
      <c r="N32" s="71" t="s">
        <v>430</v>
      </c>
      <c r="O32" s="71"/>
      <c r="P32" s="70" t="s">
        <v>3565</v>
      </c>
      <c r="Q32" s="71" t="s">
        <v>764</v>
      </c>
      <c r="R32" s="71"/>
      <c r="S32" s="71"/>
      <c r="T32" s="71" t="s">
        <v>2760</v>
      </c>
      <c r="U32" s="71" t="s">
        <v>2763</v>
      </c>
      <c r="V32" s="71"/>
      <c r="W32" s="71"/>
      <c r="X32" s="71"/>
      <c r="Y32" s="71"/>
      <c r="Z32" s="71"/>
      <c r="AA32" s="71"/>
    </row>
    <row r="33" spans="1:27" ht="280.5">
      <c r="A33" s="75">
        <v>32</v>
      </c>
      <c r="B33" s="71" t="s">
        <v>3409</v>
      </c>
      <c r="C33" s="71" t="s">
        <v>2819</v>
      </c>
      <c r="D33" s="71" t="s">
        <v>1925</v>
      </c>
      <c r="E33" s="71" t="s">
        <v>835</v>
      </c>
      <c r="F33" s="71" t="s">
        <v>809</v>
      </c>
      <c r="G33" s="71" t="s">
        <v>808</v>
      </c>
      <c r="H33" s="71" t="s">
        <v>1291</v>
      </c>
      <c r="I33" s="71" t="s">
        <v>1925</v>
      </c>
      <c r="J33" s="71" t="s">
        <v>835</v>
      </c>
      <c r="K33" s="71" t="s">
        <v>809</v>
      </c>
      <c r="L33" s="71" t="s">
        <v>179</v>
      </c>
      <c r="M33" s="72" t="s">
        <v>142</v>
      </c>
      <c r="N33" s="71" t="s">
        <v>950</v>
      </c>
      <c r="O33" s="71"/>
      <c r="P33" s="70" t="s">
        <v>3565</v>
      </c>
      <c r="Q33" s="71"/>
      <c r="R33" s="71"/>
      <c r="S33" s="71"/>
      <c r="T33" s="71" t="s">
        <v>2727</v>
      </c>
      <c r="U33" s="71" t="s">
        <v>2728</v>
      </c>
      <c r="V33" s="71"/>
      <c r="W33" s="71"/>
      <c r="X33" s="71"/>
      <c r="Y33" s="71"/>
      <c r="Z33" s="71"/>
      <c r="AA33" s="71"/>
    </row>
    <row r="34" spans="1:27" ht="38.25">
      <c r="A34" s="75">
        <v>33</v>
      </c>
      <c r="B34" s="71" t="s">
        <v>3409</v>
      </c>
      <c r="C34" s="71" t="s">
        <v>2767</v>
      </c>
      <c r="D34" s="71" t="s">
        <v>1934</v>
      </c>
      <c r="E34" s="71" t="s">
        <v>2771</v>
      </c>
      <c r="F34" s="71" t="s">
        <v>809</v>
      </c>
      <c r="G34" s="71" t="s">
        <v>808</v>
      </c>
      <c r="H34" s="71" t="s">
        <v>1289</v>
      </c>
      <c r="I34" s="71" t="s">
        <v>1934</v>
      </c>
      <c r="J34" s="71" t="s">
        <v>2771</v>
      </c>
      <c r="K34" s="71" t="s">
        <v>809</v>
      </c>
      <c r="L34" s="71" t="s">
        <v>650</v>
      </c>
      <c r="M34" s="72" t="s">
        <v>419</v>
      </c>
      <c r="N34" s="71" t="s">
        <v>776</v>
      </c>
      <c r="O34" s="71"/>
      <c r="P34" s="70" t="s">
        <v>3565</v>
      </c>
      <c r="Q34" s="71"/>
      <c r="R34" s="71"/>
      <c r="S34" s="71"/>
      <c r="T34" s="71" t="s">
        <v>2729</v>
      </c>
      <c r="U34" s="71" t="s">
        <v>2730</v>
      </c>
      <c r="V34" s="71" t="s">
        <v>769</v>
      </c>
      <c r="W34" s="71" t="s">
        <v>777</v>
      </c>
      <c r="X34" s="71" t="s">
        <v>3953</v>
      </c>
      <c r="Y34" s="71"/>
      <c r="Z34" s="71"/>
      <c r="AA34" s="71"/>
    </row>
    <row r="35" spans="1:27" ht="63.75">
      <c r="A35" s="75">
        <v>34</v>
      </c>
      <c r="B35" s="71" t="s">
        <v>3409</v>
      </c>
      <c r="C35" s="71" t="s">
        <v>50</v>
      </c>
      <c r="D35" s="71" t="s">
        <v>1912</v>
      </c>
      <c r="E35" s="71" t="s">
        <v>2751</v>
      </c>
      <c r="F35" s="71" t="s">
        <v>809</v>
      </c>
      <c r="G35" s="71" t="s">
        <v>808</v>
      </c>
      <c r="H35" s="71" t="s">
        <v>1289</v>
      </c>
      <c r="I35" s="71" t="s">
        <v>1912</v>
      </c>
      <c r="J35" s="71" t="s">
        <v>2751</v>
      </c>
      <c r="K35" s="71" t="s">
        <v>809</v>
      </c>
      <c r="L35" s="71" t="s">
        <v>759</v>
      </c>
      <c r="M35" s="72" t="s">
        <v>3441</v>
      </c>
      <c r="N35" s="71" t="s">
        <v>285</v>
      </c>
      <c r="O35" s="71"/>
      <c r="P35" s="70" t="s">
        <v>3565</v>
      </c>
      <c r="Q35" s="71"/>
      <c r="R35" s="71"/>
      <c r="S35" s="71"/>
      <c r="T35" s="71" t="s">
        <v>2827</v>
      </c>
      <c r="U35" s="71" t="s">
        <v>2801</v>
      </c>
      <c r="V35" s="71" t="s">
        <v>411</v>
      </c>
      <c r="W35" s="71"/>
      <c r="X35" s="71" t="s">
        <v>3953</v>
      </c>
      <c r="Y35" s="71"/>
      <c r="Z35" s="71"/>
      <c r="AA35" s="71"/>
    </row>
    <row r="36" spans="1:27" ht="102">
      <c r="A36" s="75">
        <v>35</v>
      </c>
      <c r="B36" s="71" t="s">
        <v>3409</v>
      </c>
      <c r="C36" s="71" t="s">
        <v>2820</v>
      </c>
      <c r="D36" s="71">
        <v>142</v>
      </c>
      <c r="E36" s="71">
        <v>3</v>
      </c>
      <c r="F36" s="71" t="s">
        <v>809</v>
      </c>
      <c r="G36" s="71" t="s">
        <v>808</v>
      </c>
      <c r="H36" s="71" t="s">
        <v>1289</v>
      </c>
      <c r="I36" s="71">
        <v>142</v>
      </c>
      <c r="J36" s="71">
        <v>3</v>
      </c>
      <c r="K36" s="71" t="s">
        <v>809</v>
      </c>
      <c r="L36" s="71" t="s">
        <v>1110</v>
      </c>
      <c r="M36" s="72" t="s">
        <v>1072</v>
      </c>
      <c r="N36" s="71" t="s">
        <v>1111</v>
      </c>
      <c r="O36" s="71"/>
      <c r="P36" s="70" t="s">
        <v>3565</v>
      </c>
      <c r="Q36" s="71" t="s">
        <v>764</v>
      </c>
      <c r="R36" s="71"/>
      <c r="S36" s="71"/>
      <c r="T36" s="71" t="s">
        <v>2828</v>
      </c>
      <c r="U36" s="71" t="s">
        <v>1988</v>
      </c>
      <c r="V36" s="71"/>
      <c r="W36" s="71"/>
      <c r="X36" s="71"/>
      <c r="Y36" s="71"/>
      <c r="Z36" s="71"/>
      <c r="AA36" s="71"/>
    </row>
    <row r="37" spans="1:27" ht="140.25">
      <c r="A37" s="75">
        <v>36</v>
      </c>
      <c r="B37" s="71" t="s">
        <v>3409</v>
      </c>
      <c r="C37" s="71" t="s">
        <v>2821</v>
      </c>
      <c r="D37" s="71" t="s">
        <v>796</v>
      </c>
      <c r="E37" s="71" t="s">
        <v>1927</v>
      </c>
      <c r="F37" s="71" t="s">
        <v>809</v>
      </c>
      <c r="G37" s="71" t="s">
        <v>808</v>
      </c>
      <c r="H37" s="71" t="s">
        <v>1291</v>
      </c>
      <c r="I37" s="71" t="s">
        <v>796</v>
      </c>
      <c r="J37" s="71" t="s">
        <v>1927</v>
      </c>
      <c r="K37" s="71" t="s">
        <v>809</v>
      </c>
      <c r="L37" s="71" t="s">
        <v>1115</v>
      </c>
      <c r="M37" s="72" t="s">
        <v>1116</v>
      </c>
      <c r="N37" s="71" t="s">
        <v>1117</v>
      </c>
      <c r="O37" s="71"/>
      <c r="P37" s="70" t="s">
        <v>986</v>
      </c>
      <c r="Q37" s="71"/>
      <c r="R37" s="71"/>
      <c r="S37" s="71"/>
      <c r="T37" s="71" t="s">
        <v>2788</v>
      </c>
      <c r="U37" s="71" t="s">
        <v>2789</v>
      </c>
      <c r="V37" s="71"/>
      <c r="W37" s="71"/>
      <c r="X37" s="71"/>
      <c r="Y37" s="71"/>
      <c r="Z37" s="71"/>
      <c r="AA37" s="71"/>
    </row>
    <row r="38" spans="1:27" ht="38.25">
      <c r="A38" s="75">
        <v>37</v>
      </c>
      <c r="B38" s="71" t="s">
        <v>3409</v>
      </c>
      <c r="C38" s="71" t="s">
        <v>2822</v>
      </c>
      <c r="D38" s="71" t="s">
        <v>813</v>
      </c>
      <c r="E38" s="71" t="s">
        <v>1918</v>
      </c>
      <c r="F38" s="71" t="s">
        <v>809</v>
      </c>
      <c r="G38" s="71" t="s">
        <v>808</v>
      </c>
      <c r="H38" s="71" t="s">
        <v>1291</v>
      </c>
      <c r="I38" s="71" t="s">
        <v>813</v>
      </c>
      <c r="J38" s="71" t="s">
        <v>1918</v>
      </c>
      <c r="K38" s="71" t="s">
        <v>809</v>
      </c>
      <c r="L38" s="71" t="s">
        <v>1090</v>
      </c>
      <c r="M38" s="72" t="s">
        <v>1072</v>
      </c>
      <c r="N38" s="71" t="s">
        <v>1095</v>
      </c>
      <c r="O38" s="71"/>
      <c r="P38" s="70" t="s">
        <v>996</v>
      </c>
      <c r="Q38" s="71"/>
      <c r="R38" s="71"/>
      <c r="S38" s="71"/>
      <c r="T38" s="71" t="s">
        <v>2790</v>
      </c>
      <c r="U38" s="71" t="s">
        <v>2791</v>
      </c>
      <c r="V38" s="71"/>
      <c r="W38" s="71"/>
      <c r="X38" s="71"/>
      <c r="Y38" s="71"/>
      <c r="Z38" s="71"/>
      <c r="AA38" s="71"/>
    </row>
    <row r="39" spans="1:27" ht="76.5">
      <c r="A39" s="75">
        <v>38</v>
      </c>
      <c r="B39" s="71" t="s">
        <v>3409</v>
      </c>
      <c r="C39" s="71" t="s">
        <v>2822</v>
      </c>
      <c r="D39" s="71" t="s">
        <v>3389</v>
      </c>
      <c r="E39" s="71" t="s">
        <v>3400</v>
      </c>
      <c r="F39" s="71" t="s">
        <v>809</v>
      </c>
      <c r="G39" s="71" t="s">
        <v>808</v>
      </c>
      <c r="H39" s="71" t="s">
        <v>1291</v>
      </c>
      <c r="I39" s="71" t="s">
        <v>3389</v>
      </c>
      <c r="J39" s="71" t="s">
        <v>3400</v>
      </c>
      <c r="K39" s="71" t="s">
        <v>809</v>
      </c>
      <c r="L39" s="71" t="s">
        <v>1090</v>
      </c>
      <c r="M39" s="72" t="s">
        <v>1072</v>
      </c>
      <c r="N39" s="71" t="s">
        <v>1091</v>
      </c>
      <c r="O39" s="71"/>
      <c r="P39" s="70" t="s">
        <v>1087</v>
      </c>
      <c r="Q39" s="71"/>
      <c r="R39" s="71"/>
      <c r="S39" s="71"/>
      <c r="T39" s="71" t="s">
        <v>2757</v>
      </c>
      <c r="U39" s="71" t="s">
        <v>2758</v>
      </c>
      <c r="V39" s="71"/>
      <c r="W39" s="71"/>
      <c r="X39" s="71"/>
      <c r="Y39" s="71"/>
      <c r="Z39" s="71"/>
      <c r="AA39" s="71"/>
    </row>
    <row r="40" spans="1:27" ht="38.25">
      <c r="A40" s="75">
        <v>39</v>
      </c>
      <c r="B40" s="71" t="s">
        <v>3409</v>
      </c>
      <c r="C40" s="71" t="s">
        <v>2822</v>
      </c>
      <c r="D40" s="71" t="s">
        <v>813</v>
      </c>
      <c r="E40" s="71" t="s">
        <v>1918</v>
      </c>
      <c r="F40" s="71" t="s">
        <v>809</v>
      </c>
      <c r="G40" s="71" t="s">
        <v>808</v>
      </c>
      <c r="H40" s="71" t="s">
        <v>1291</v>
      </c>
      <c r="I40" s="71" t="s">
        <v>813</v>
      </c>
      <c r="J40" s="71" t="s">
        <v>1918</v>
      </c>
      <c r="K40" s="71" t="s">
        <v>809</v>
      </c>
      <c r="L40" s="71" t="s">
        <v>1090</v>
      </c>
      <c r="M40" s="72" t="s">
        <v>1072</v>
      </c>
      <c r="N40" s="71" t="s">
        <v>1096</v>
      </c>
      <c r="O40" s="71"/>
      <c r="P40" s="70" t="s">
        <v>1097</v>
      </c>
      <c r="Q40" s="71"/>
      <c r="R40" s="71"/>
      <c r="S40" s="71"/>
      <c r="T40" s="71" t="s">
        <v>2845</v>
      </c>
      <c r="U40" s="71" t="s">
        <v>2758</v>
      </c>
      <c r="V40" s="71"/>
      <c r="W40" s="71"/>
      <c r="X40" s="71"/>
      <c r="Y40" s="71"/>
      <c r="Z40" s="71"/>
      <c r="AA40" s="71"/>
    </row>
    <row r="41" spans="1:27" ht="76.5">
      <c r="A41" s="75">
        <v>40</v>
      </c>
      <c r="B41" s="71" t="s">
        <v>3409</v>
      </c>
      <c r="C41" s="71" t="s">
        <v>2823</v>
      </c>
      <c r="D41" s="71" t="s">
        <v>3389</v>
      </c>
      <c r="E41" s="71" t="s">
        <v>2770</v>
      </c>
      <c r="F41" s="71" t="s">
        <v>809</v>
      </c>
      <c r="G41" s="71" t="s">
        <v>808</v>
      </c>
      <c r="H41" s="71" t="s">
        <v>1291</v>
      </c>
      <c r="I41" s="71" t="s">
        <v>3389</v>
      </c>
      <c r="J41" s="71" t="s">
        <v>2770</v>
      </c>
      <c r="K41" s="71" t="s">
        <v>809</v>
      </c>
      <c r="L41" s="71" t="s">
        <v>1083</v>
      </c>
      <c r="M41" s="72" t="s">
        <v>1084</v>
      </c>
      <c r="N41" s="71" t="s">
        <v>1062</v>
      </c>
      <c r="O41" s="71"/>
      <c r="P41" s="70" t="s">
        <v>986</v>
      </c>
      <c r="Q41" s="71"/>
      <c r="R41" s="71"/>
      <c r="S41" s="71"/>
      <c r="T41" s="71" t="s">
        <v>2792</v>
      </c>
      <c r="U41" s="71" t="s">
        <v>2793</v>
      </c>
      <c r="V41" s="71"/>
      <c r="W41" s="71"/>
      <c r="X41" s="71"/>
      <c r="Y41" s="71"/>
      <c r="Z41" s="71"/>
      <c r="AA41" s="71"/>
    </row>
    <row r="42" spans="1:27" ht="38.25">
      <c r="A42" s="75">
        <v>41</v>
      </c>
      <c r="B42" s="71" t="s">
        <v>3409</v>
      </c>
      <c r="C42" s="71" t="s">
        <v>2821</v>
      </c>
      <c r="D42" s="71" t="s">
        <v>796</v>
      </c>
      <c r="E42" s="71" t="s">
        <v>1927</v>
      </c>
      <c r="F42" s="71" t="s">
        <v>809</v>
      </c>
      <c r="G42" s="71" t="s">
        <v>808</v>
      </c>
      <c r="H42" s="71" t="s">
        <v>1291</v>
      </c>
      <c r="I42" s="71" t="s">
        <v>796</v>
      </c>
      <c r="J42" s="71" t="s">
        <v>1927</v>
      </c>
      <c r="K42" s="71" t="s">
        <v>809</v>
      </c>
      <c r="L42" s="71" t="s">
        <v>1118</v>
      </c>
      <c r="M42" s="72" t="s">
        <v>1072</v>
      </c>
      <c r="N42" s="71" t="s">
        <v>1096</v>
      </c>
      <c r="O42" s="71"/>
      <c r="P42" s="70" t="s">
        <v>1077</v>
      </c>
      <c r="Q42" s="71"/>
      <c r="R42" s="71"/>
      <c r="S42" s="71"/>
      <c r="T42" s="71" t="s">
        <v>2808</v>
      </c>
      <c r="U42" s="71" t="s">
        <v>826</v>
      </c>
      <c r="V42" s="71"/>
      <c r="W42" s="71"/>
      <c r="X42" s="71"/>
      <c r="Y42" s="71"/>
      <c r="Z42" s="71"/>
      <c r="AA42" s="71"/>
    </row>
    <row r="43" spans="1:27" ht="38.25">
      <c r="A43" s="75">
        <v>42</v>
      </c>
      <c r="B43" s="71" t="s">
        <v>3409</v>
      </c>
      <c r="C43" s="71" t="s">
        <v>2821</v>
      </c>
      <c r="D43" s="71" t="s">
        <v>796</v>
      </c>
      <c r="E43" s="71" t="s">
        <v>1927</v>
      </c>
      <c r="F43" s="71" t="s">
        <v>809</v>
      </c>
      <c r="G43" s="71" t="s">
        <v>808</v>
      </c>
      <c r="H43" s="71" t="s">
        <v>1291</v>
      </c>
      <c r="I43" s="71" t="s">
        <v>796</v>
      </c>
      <c r="J43" s="71" t="s">
        <v>1927</v>
      </c>
      <c r="K43" s="71" t="s">
        <v>809</v>
      </c>
      <c r="L43" s="71" t="s">
        <v>1118</v>
      </c>
      <c r="M43" s="72" t="s">
        <v>1072</v>
      </c>
      <c r="N43" s="71" t="s">
        <v>1096</v>
      </c>
      <c r="O43" s="71"/>
      <c r="P43" s="70" t="s">
        <v>1077</v>
      </c>
      <c r="Q43" s="71"/>
      <c r="R43" s="71"/>
      <c r="S43" s="71"/>
      <c r="T43" s="71" t="s">
        <v>2775</v>
      </c>
      <c r="U43" s="71" t="s">
        <v>826</v>
      </c>
      <c r="V43" s="71"/>
      <c r="W43" s="71"/>
      <c r="X43" s="71"/>
      <c r="Y43" s="71"/>
      <c r="Z43" s="71"/>
      <c r="AA43" s="71"/>
    </row>
    <row r="44" spans="1:27" ht="140.25">
      <c r="A44" s="75">
        <v>43</v>
      </c>
      <c r="B44" s="71" t="s">
        <v>126</v>
      </c>
      <c r="C44" s="71" t="s">
        <v>2824</v>
      </c>
      <c r="D44" s="71" t="s">
        <v>1932</v>
      </c>
      <c r="E44" s="71" t="s">
        <v>1928</v>
      </c>
      <c r="F44" s="71" t="s">
        <v>809</v>
      </c>
      <c r="G44" s="71" t="s">
        <v>808</v>
      </c>
      <c r="H44" s="71" t="s">
        <v>1104</v>
      </c>
      <c r="I44" s="71" t="s">
        <v>1932</v>
      </c>
      <c r="J44" s="71" t="s">
        <v>1928</v>
      </c>
      <c r="K44" s="71" t="s">
        <v>809</v>
      </c>
      <c r="L44" s="71" t="s">
        <v>127</v>
      </c>
      <c r="M44" s="72" t="s">
        <v>949</v>
      </c>
      <c r="N44" s="71" t="s">
        <v>950</v>
      </c>
      <c r="O44" s="71"/>
      <c r="P44" s="70" t="s">
        <v>3565</v>
      </c>
      <c r="Q44" s="71"/>
      <c r="R44" s="71"/>
      <c r="S44" s="71"/>
      <c r="T44" s="71" t="s">
        <v>2803</v>
      </c>
      <c r="U44" s="71" t="s">
        <v>826</v>
      </c>
      <c r="V44" s="71"/>
      <c r="W44" s="71"/>
      <c r="X44" s="71"/>
      <c r="Y44" s="71"/>
      <c r="Z44" s="71"/>
      <c r="AA44" s="71"/>
    </row>
    <row r="45" spans="1:27" ht="63.75">
      <c r="A45" s="75">
        <v>44</v>
      </c>
      <c r="B45" s="71" t="s">
        <v>128</v>
      </c>
      <c r="C45" s="71" t="s">
        <v>2825</v>
      </c>
      <c r="D45" s="71" t="s">
        <v>3423</v>
      </c>
      <c r="E45" s="71" t="s">
        <v>827</v>
      </c>
      <c r="F45" s="71" t="s">
        <v>809</v>
      </c>
      <c r="G45" s="71" t="s">
        <v>808</v>
      </c>
      <c r="H45" s="71" t="s">
        <v>129</v>
      </c>
      <c r="I45" s="71" t="s">
        <v>3423</v>
      </c>
      <c r="J45" s="71" t="s">
        <v>827</v>
      </c>
      <c r="K45" s="71" t="s">
        <v>809</v>
      </c>
      <c r="L45" s="71" t="s">
        <v>130</v>
      </c>
      <c r="M45" s="72" t="s">
        <v>949</v>
      </c>
      <c r="N45" s="71" t="s">
        <v>950</v>
      </c>
      <c r="O45" s="71"/>
      <c r="P45" s="70" t="s">
        <v>3565</v>
      </c>
      <c r="Q45" s="71"/>
      <c r="R45" s="71"/>
      <c r="S45" s="71"/>
      <c r="T45" s="71" t="s">
        <v>2804</v>
      </c>
      <c r="U45" s="71" t="s">
        <v>2805</v>
      </c>
      <c r="V45" s="71"/>
      <c r="W45" s="71"/>
      <c r="X45" s="71"/>
      <c r="Y45" s="71"/>
      <c r="Z45" s="71"/>
      <c r="AA45" s="71"/>
    </row>
    <row r="46" spans="1:27" ht="140.25">
      <c r="A46" s="75">
        <v>45</v>
      </c>
      <c r="B46" s="71" t="s">
        <v>3409</v>
      </c>
      <c r="C46" s="71" t="s">
        <v>2826</v>
      </c>
      <c r="D46" s="71" t="s">
        <v>1901</v>
      </c>
      <c r="E46" s="71" t="s">
        <v>799</v>
      </c>
      <c r="F46" s="71" t="s">
        <v>809</v>
      </c>
      <c r="G46" s="71" t="s">
        <v>808</v>
      </c>
      <c r="H46" s="71" t="s">
        <v>1291</v>
      </c>
      <c r="I46" s="71" t="s">
        <v>1901</v>
      </c>
      <c r="J46" s="71" t="s">
        <v>799</v>
      </c>
      <c r="K46" s="71" t="s">
        <v>809</v>
      </c>
      <c r="L46" s="71" t="s">
        <v>948</v>
      </c>
      <c r="M46" s="72" t="s">
        <v>949</v>
      </c>
      <c r="N46" s="71" t="s">
        <v>950</v>
      </c>
      <c r="O46" s="71"/>
      <c r="P46" s="70" t="s">
        <v>951</v>
      </c>
      <c r="Q46" s="71"/>
      <c r="R46" s="71"/>
      <c r="S46" s="71"/>
      <c r="T46" s="71" t="s">
        <v>2809</v>
      </c>
      <c r="U46" s="71" t="s">
        <v>2810</v>
      </c>
      <c r="V46" s="71"/>
      <c r="W46" s="71"/>
      <c r="X46" s="71"/>
      <c r="Y46" s="71"/>
      <c r="Z46" s="71"/>
      <c r="AA46" s="71"/>
    </row>
    <row r="47" spans="1:27" ht="127.5">
      <c r="A47" s="75">
        <v>46</v>
      </c>
      <c r="B47" s="71" t="s">
        <v>1732</v>
      </c>
      <c r="C47" s="71" t="s">
        <v>811</v>
      </c>
      <c r="D47" s="71"/>
      <c r="E47" s="71"/>
      <c r="F47" s="71" t="s">
        <v>809</v>
      </c>
      <c r="G47" s="71" t="s">
        <v>2842</v>
      </c>
      <c r="H47" s="71" t="s">
        <v>1733</v>
      </c>
      <c r="I47" s="71"/>
      <c r="J47" s="71"/>
      <c r="K47" s="71" t="s">
        <v>809</v>
      </c>
      <c r="L47" s="71" t="s">
        <v>548</v>
      </c>
      <c r="M47" s="72" t="s">
        <v>1734</v>
      </c>
      <c r="N47" s="71" t="s">
        <v>1735</v>
      </c>
      <c r="O47" s="71"/>
      <c r="P47" s="70" t="s">
        <v>1736</v>
      </c>
      <c r="Q47" s="71"/>
      <c r="R47" s="71"/>
      <c r="S47" s="71"/>
      <c r="T47" s="71" t="s">
        <v>2848</v>
      </c>
      <c r="U47" s="71" t="s">
        <v>2849</v>
      </c>
      <c r="V47" s="71"/>
      <c r="W47" s="71"/>
      <c r="X47" s="71"/>
      <c r="Y47" s="71"/>
      <c r="Z47" s="71"/>
      <c r="AA47" s="71"/>
    </row>
    <row r="48" spans="1:27" ht="102">
      <c r="A48" s="75">
        <v>47</v>
      </c>
      <c r="B48" s="71" t="s">
        <v>2829</v>
      </c>
      <c r="C48" s="71" t="s">
        <v>2830</v>
      </c>
      <c r="D48" s="71" t="s">
        <v>2771</v>
      </c>
      <c r="E48" s="71" t="s">
        <v>1928</v>
      </c>
      <c r="F48" s="71" t="s">
        <v>809</v>
      </c>
      <c r="G48" s="71" t="s">
        <v>2843</v>
      </c>
      <c r="H48" s="71" t="s">
        <v>1291</v>
      </c>
      <c r="I48" s="71" t="s">
        <v>2771</v>
      </c>
      <c r="J48" s="71" t="s">
        <v>1928</v>
      </c>
      <c r="K48" s="71" t="s">
        <v>809</v>
      </c>
      <c r="L48" s="71" t="s">
        <v>678</v>
      </c>
      <c r="M48" s="72" t="s">
        <v>1233</v>
      </c>
      <c r="N48" s="71" t="s">
        <v>3548</v>
      </c>
      <c r="O48" s="71"/>
      <c r="P48" s="70" t="s">
        <v>3565</v>
      </c>
      <c r="Q48" s="71"/>
      <c r="R48" s="71"/>
      <c r="S48" s="71"/>
      <c r="T48" s="71" t="s">
        <v>2850</v>
      </c>
      <c r="U48" s="71" t="s">
        <v>1487</v>
      </c>
      <c r="V48" s="71"/>
      <c r="W48" s="71"/>
      <c r="X48" s="71"/>
      <c r="Y48" s="71"/>
      <c r="Z48" s="71"/>
      <c r="AA48" s="71"/>
    </row>
    <row r="49" spans="1:27" ht="51">
      <c r="A49" s="75">
        <v>48</v>
      </c>
      <c r="B49" s="71" t="s">
        <v>2829</v>
      </c>
      <c r="C49" s="71" t="s">
        <v>2831</v>
      </c>
      <c r="D49" s="71" t="s">
        <v>2832</v>
      </c>
      <c r="E49" s="71" t="s">
        <v>2833</v>
      </c>
      <c r="F49" s="71" t="s">
        <v>809</v>
      </c>
      <c r="G49" s="71" t="s">
        <v>2843</v>
      </c>
      <c r="H49" s="71" t="s">
        <v>1289</v>
      </c>
      <c r="I49" s="71" t="s">
        <v>2832</v>
      </c>
      <c r="J49" s="71" t="s">
        <v>2833</v>
      </c>
      <c r="K49" s="71" t="s">
        <v>809</v>
      </c>
      <c r="L49" s="71" t="s">
        <v>746</v>
      </c>
      <c r="M49" s="72" t="s">
        <v>2503</v>
      </c>
      <c r="N49" s="71" t="s">
        <v>424</v>
      </c>
      <c r="O49" s="71"/>
      <c r="P49" s="70" t="s">
        <v>3565</v>
      </c>
      <c r="Q49" s="71" t="s">
        <v>784</v>
      </c>
      <c r="R49" s="71"/>
      <c r="S49" s="71"/>
      <c r="T49" s="71" t="s">
        <v>2802</v>
      </c>
      <c r="U49" s="71" t="s">
        <v>2787</v>
      </c>
      <c r="V49" s="71"/>
      <c r="W49" s="71"/>
      <c r="X49" s="71"/>
      <c r="Y49" s="71"/>
      <c r="Z49" s="71"/>
      <c r="AA49" s="71"/>
    </row>
    <row r="50" spans="1:27" ht="114.75">
      <c r="A50" s="75">
        <v>49</v>
      </c>
      <c r="B50" s="71" t="s">
        <v>2829</v>
      </c>
      <c r="C50" s="71" t="s">
        <v>2834</v>
      </c>
      <c r="D50" s="71" t="s">
        <v>1933</v>
      </c>
      <c r="E50" s="71" t="s">
        <v>3411</v>
      </c>
      <c r="F50" s="71" t="s">
        <v>809</v>
      </c>
      <c r="G50" s="71" t="s">
        <v>2843</v>
      </c>
      <c r="H50" s="71" t="s">
        <v>1289</v>
      </c>
      <c r="I50" s="71" t="s">
        <v>1933</v>
      </c>
      <c r="J50" s="71" t="s">
        <v>3411</v>
      </c>
      <c r="K50" s="71" t="s">
        <v>809</v>
      </c>
      <c r="L50" s="71" t="s">
        <v>752</v>
      </c>
      <c r="M50" s="72" t="s">
        <v>2503</v>
      </c>
      <c r="N50" s="71" t="s">
        <v>424</v>
      </c>
      <c r="O50" s="71"/>
      <c r="P50" s="70" t="s">
        <v>3565</v>
      </c>
      <c r="Q50" s="71" t="s">
        <v>784</v>
      </c>
      <c r="R50" s="71"/>
      <c r="S50" s="71"/>
      <c r="T50" s="71" t="s">
        <v>1224</v>
      </c>
      <c r="U50" s="71" t="s">
        <v>2846</v>
      </c>
      <c r="V50" s="71"/>
      <c r="W50" s="71"/>
      <c r="X50" s="71"/>
      <c r="Y50" s="71"/>
      <c r="Z50" s="71"/>
      <c r="AA50" s="71"/>
    </row>
    <row r="51" spans="1:27" ht="89.25">
      <c r="A51" s="75">
        <v>50</v>
      </c>
      <c r="B51" s="71" t="s">
        <v>2829</v>
      </c>
      <c r="C51" s="71" t="s">
        <v>2834</v>
      </c>
      <c r="D51" s="71" t="s">
        <v>1910</v>
      </c>
      <c r="E51" s="71" t="s">
        <v>2835</v>
      </c>
      <c r="F51" s="71" t="s">
        <v>809</v>
      </c>
      <c r="G51" s="71" t="s">
        <v>2843</v>
      </c>
      <c r="H51" s="71" t="s">
        <v>1289</v>
      </c>
      <c r="I51" s="71" t="s">
        <v>1910</v>
      </c>
      <c r="J51" s="71" t="s">
        <v>2835</v>
      </c>
      <c r="K51" s="71" t="s">
        <v>809</v>
      </c>
      <c r="L51" s="71" t="s">
        <v>752</v>
      </c>
      <c r="M51" s="72" t="s">
        <v>2503</v>
      </c>
      <c r="N51" s="71" t="s">
        <v>424</v>
      </c>
      <c r="O51" s="71"/>
      <c r="P51" s="70" t="s">
        <v>3565</v>
      </c>
      <c r="Q51" s="71" t="s">
        <v>784</v>
      </c>
      <c r="R51" s="71"/>
      <c r="S51" s="71"/>
      <c r="T51" s="71" t="s">
        <v>2806</v>
      </c>
      <c r="U51" s="71" t="s">
        <v>2806</v>
      </c>
      <c r="V51" s="71"/>
      <c r="W51" s="71"/>
      <c r="X51" s="71"/>
      <c r="Y51" s="71"/>
      <c r="Z51" s="71"/>
      <c r="AA51" s="71"/>
    </row>
    <row r="52" spans="1:27" ht="25.5">
      <c r="A52" s="75">
        <v>51</v>
      </c>
      <c r="B52" s="71" t="s">
        <v>2829</v>
      </c>
      <c r="C52" s="71" t="s">
        <v>2836</v>
      </c>
      <c r="D52" s="71" t="s">
        <v>1910</v>
      </c>
      <c r="E52" s="71" t="s">
        <v>2837</v>
      </c>
      <c r="F52" s="71" t="s">
        <v>810</v>
      </c>
      <c r="G52" s="71" t="s">
        <v>2844</v>
      </c>
      <c r="H52" s="71" t="s">
        <v>1289</v>
      </c>
      <c r="I52" s="71" t="s">
        <v>1910</v>
      </c>
      <c r="J52" s="71" t="s">
        <v>2837</v>
      </c>
      <c r="K52" s="71" t="s">
        <v>810</v>
      </c>
      <c r="L52" s="71" t="s">
        <v>754</v>
      </c>
      <c r="M52" s="72" t="s">
        <v>2503</v>
      </c>
      <c r="N52" s="71" t="s">
        <v>424</v>
      </c>
      <c r="O52" s="71"/>
      <c r="P52" s="70" t="s">
        <v>3565</v>
      </c>
      <c r="Q52" s="71" t="s">
        <v>784</v>
      </c>
      <c r="R52" s="71"/>
      <c r="S52" s="71"/>
      <c r="T52" s="71" t="s">
        <v>2807</v>
      </c>
      <c r="U52" s="71" t="s">
        <v>2847</v>
      </c>
      <c r="V52" s="71"/>
      <c r="W52" s="71"/>
      <c r="X52" s="71"/>
      <c r="Y52" s="71"/>
      <c r="Z52" s="71"/>
      <c r="AA52" s="71"/>
    </row>
    <row r="53" spans="1:27" ht="140.25">
      <c r="A53" s="75">
        <v>52</v>
      </c>
      <c r="B53" s="71" t="s">
        <v>2829</v>
      </c>
      <c r="C53" s="71" t="s">
        <v>2836</v>
      </c>
      <c r="D53" s="71" t="s">
        <v>1910</v>
      </c>
      <c r="E53" s="71" t="s">
        <v>2838</v>
      </c>
      <c r="F53" s="71" t="s">
        <v>809</v>
      </c>
      <c r="G53" s="71" t="s">
        <v>2843</v>
      </c>
      <c r="H53" s="71" t="s">
        <v>1289</v>
      </c>
      <c r="I53" s="71" t="s">
        <v>1910</v>
      </c>
      <c r="J53" s="71" t="s">
        <v>2838</v>
      </c>
      <c r="K53" s="71" t="s">
        <v>809</v>
      </c>
      <c r="L53" s="71" t="s">
        <v>754</v>
      </c>
      <c r="M53" s="72" t="s">
        <v>2503</v>
      </c>
      <c r="N53" s="71" t="s">
        <v>424</v>
      </c>
      <c r="O53" s="71"/>
      <c r="P53" s="70" t="s">
        <v>3565</v>
      </c>
      <c r="Q53" s="71" t="s">
        <v>784</v>
      </c>
      <c r="R53" s="71"/>
      <c r="S53" s="71"/>
      <c r="T53" s="71" t="s">
        <v>1485</v>
      </c>
      <c r="U53" s="71" t="s">
        <v>1287</v>
      </c>
      <c r="V53" s="71"/>
      <c r="W53" s="71"/>
      <c r="X53" s="71"/>
      <c r="Y53" s="71"/>
      <c r="Z53" s="71"/>
      <c r="AA53" s="71"/>
    </row>
    <row r="54" spans="1:27" ht="25.5">
      <c r="A54" s="75">
        <v>53</v>
      </c>
      <c r="B54" s="71" t="s">
        <v>2829</v>
      </c>
      <c r="C54" s="71" t="s">
        <v>2836</v>
      </c>
      <c r="D54" s="71" t="s">
        <v>1910</v>
      </c>
      <c r="E54" s="71" t="s">
        <v>2839</v>
      </c>
      <c r="F54" s="71" t="s">
        <v>810</v>
      </c>
      <c r="G54" s="71" t="s">
        <v>2844</v>
      </c>
      <c r="H54" s="71" t="s">
        <v>1289</v>
      </c>
      <c r="I54" s="71" t="s">
        <v>1910</v>
      </c>
      <c r="J54" s="71" t="s">
        <v>2839</v>
      </c>
      <c r="K54" s="71" t="s">
        <v>810</v>
      </c>
      <c r="L54" s="71" t="s">
        <v>754</v>
      </c>
      <c r="M54" s="72" t="s">
        <v>2503</v>
      </c>
      <c r="N54" s="71" t="s">
        <v>424</v>
      </c>
      <c r="O54" s="71"/>
      <c r="P54" s="70" t="s">
        <v>3565</v>
      </c>
      <c r="Q54" s="71" t="s">
        <v>784</v>
      </c>
      <c r="R54" s="71"/>
      <c r="S54" s="71"/>
      <c r="T54" s="71" t="s">
        <v>2807</v>
      </c>
      <c r="U54" s="71" t="s">
        <v>2847</v>
      </c>
      <c r="V54" s="71"/>
      <c r="W54" s="71"/>
      <c r="X54" s="71"/>
      <c r="Y54" s="71"/>
      <c r="Z54" s="71"/>
      <c r="AA54" s="71"/>
    </row>
    <row r="55" spans="1:27" ht="114.75">
      <c r="A55" s="75">
        <v>54</v>
      </c>
      <c r="B55" s="71" t="s">
        <v>2829</v>
      </c>
      <c r="C55" s="71" t="s">
        <v>2840</v>
      </c>
      <c r="D55" s="71" t="s">
        <v>2841</v>
      </c>
      <c r="E55" s="71" t="s">
        <v>2768</v>
      </c>
      <c r="F55" s="71" t="s">
        <v>809</v>
      </c>
      <c r="G55" s="71" t="s">
        <v>2843</v>
      </c>
      <c r="H55" s="71" t="s">
        <v>548</v>
      </c>
      <c r="I55" s="71" t="s">
        <v>2841</v>
      </c>
      <c r="J55" s="71" t="s">
        <v>2768</v>
      </c>
      <c r="K55" s="71" t="s">
        <v>809</v>
      </c>
      <c r="L55" s="71" t="s">
        <v>1069</v>
      </c>
      <c r="M55" s="72" t="s">
        <v>1070</v>
      </c>
      <c r="N55" s="71" t="s">
        <v>1071</v>
      </c>
      <c r="O55" s="71"/>
      <c r="P55" s="70" t="s">
        <v>1960</v>
      </c>
      <c r="Q55" s="71"/>
      <c r="R55" s="71"/>
      <c r="S55" s="71"/>
      <c r="T55" s="71" t="s">
        <v>1486</v>
      </c>
      <c r="U55" s="71" t="s">
        <v>1288</v>
      </c>
      <c r="V55" s="71"/>
      <c r="W55" s="71"/>
      <c r="X55" s="71"/>
      <c r="Y55" s="71"/>
      <c r="Z55" s="71"/>
      <c r="AA55" s="71"/>
    </row>
    <row r="56" spans="1:27" ht="51">
      <c r="A56" s="75">
        <v>55</v>
      </c>
      <c r="B56" s="71" t="s">
        <v>536</v>
      </c>
      <c r="C56" s="71" t="s">
        <v>3375</v>
      </c>
      <c r="D56" s="71" t="s">
        <v>2835</v>
      </c>
      <c r="E56" s="71" t="s">
        <v>842</v>
      </c>
      <c r="F56" s="71" t="s">
        <v>810</v>
      </c>
      <c r="G56" s="71" t="s">
        <v>1909</v>
      </c>
      <c r="H56" s="71" t="s">
        <v>303</v>
      </c>
      <c r="I56" s="71" t="s">
        <v>2835</v>
      </c>
      <c r="J56" s="71" t="s">
        <v>842</v>
      </c>
      <c r="K56" s="71" t="s">
        <v>810</v>
      </c>
      <c r="L56" s="71" t="s">
        <v>534</v>
      </c>
      <c r="M56" s="72" t="s">
        <v>417</v>
      </c>
      <c r="N56" s="71" t="s">
        <v>2481</v>
      </c>
      <c r="O56" s="71"/>
      <c r="P56" s="70" t="s">
        <v>3565</v>
      </c>
      <c r="Q56" s="71"/>
      <c r="R56" s="71"/>
      <c r="S56" s="71"/>
      <c r="T56" s="71" t="s">
        <v>85</v>
      </c>
      <c r="U56" s="71" t="s">
        <v>86</v>
      </c>
      <c r="V56" s="71" t="s">
        <v>3622</v>
      </c>
      <c r="W56" s="71"/>
      <c r="X56" s="71" t="s">
        <v>495</v>
      </c>
      <c r="Y56" s="71"/>
      <c r="Z56" s="71"/>
      <c r="AA56" s="71"/>
    </row>
    <row r="57" spans="1:27" ht="114.75">
      <c r="A57" s="75">
        <v>56</v>
      </c>
      <c r="B57" s="71" t="s">
        <v>536</v>
      </c>
      <c r="C57" s="71" t="s">
        <v>3376</v>
      </c>
      <c r="D57" s="71" t="s">
        <v>1920</v>
      </c>
      <c r="E57" s="71" t="s">
        <v>843</v>
      </c>
      <c r="F57" s="71" t="s">
        <v>809</v>
      </c>
      <c r="G57" s="71" t="s">
        <v>1909</v>
      </c>
      <c r="H57" s="71" t="s">
        <v>303</v>
      </c>
      <c r="I57" s="71" t="s">
        <v>1920</v>
      </c>
      <c r="J57" s="71" t="s">
        <v>843</v>
      </c>
      <c r="K57" s="71" t="s">
        <v>809</v>
      </c>
      <c r="L57" s="71" t="s">
        <v>540</v>
      </c>
      <c r="M57" s="72" t="s">
        <v>417</v>
      </c>
      <c r="N57" s="71" t="s">
        <v>3541</v>
      </c>
      <c r="O57" s="71"/>
      <c r="P57" s="70" t="s">
        <v>3565</v>
      </c>
      <c r="Q57" s="71"/>
      <c r="R57" s="71"/>
      <c r="S57" s="71"/>
      <c r="T57" s="71" t="s">
        <v>32</v>
      </c>
      <c r="U57" s="71" t="s">
        <v>91</v>
      </c>
      <c r="V57" s="71"/>
      <c r="W57" s="71"/>
      <c r="X57" s="71"/>
      <c r="Y57" s="71"/>
      <c r="Z57" s="71"/>
      <c r="AA57" s="71"/>
    </row>
    <row r="58" spans="1:27" ht="51">
      <c r="A58" s="75">
        <v>57</v>
      </c>
      <c r="B58" s="71" t="s">
        <v>536</v>
      </c>
      <c r="C58" s="71" t="s">
        <v>844</v>
      </c>
      <c r="D58" s="71" t="s">
        <v>1927</v>
      </c>
      <c r="E58" s="71" t="s">
        <v>845</v>
      </c>
      <c r="F58" s="71" t="s">
        <v>810</v>
      </c>
      <c r="G58" s="71" t="s">
        <v>1909</v>
      </c>
      <c r="H58" s="71" t="s">
        <v>1289</v>
      </c>
      <c r="I58" s="71" t="s">
        <v>1927</v>
      </c>
      <c r="J58" s="71" t="s">
        <v>845</v>
      </c>
      <c r="K58" s="71" t="s">
        <v>810</v>
      </c>
      <c r="L58" s="71" t="s">
        <v>631</v>
      </c>
      <c r="M58" s="72" t="s">
        <v>418</v>
      </c>
      <c r="N58" s="71" t="s">
        <v>285</v>
      </c>
      <c r="O58" s="71"/>
      <c r="P58" s="70" t="s">
        <v>3565</v>
      </c>
      <c r="Q58" s="71"/>
      <c r="R58" s="71"/>
      <c r="S58" s="71"/>
      <c r="T58" s="71" t="s">
        <v>92</v>
      </c>
      <c r="U58" s="71" t="s">
        <v>35</v>
      </c>
      <c r="V58" s="71" t="s">
        <v>767</v>
      </c>
      <c r="W58" s="76" t="s">
        <v>768</v>
      </c>
      <c r="X58" s="71" t="s">
        <v>3953</v>
      </c>
      <c r="Y58" s="71"/>
      <c r="Z58" s="71"/>
      <c r="AA58" s="71"/>
    </row>
    <row r="59" spans="1:27" ht="153">
      <c r="A59" s="75">
        <v>58</v>
      </c>
      <c r="B59" s="71" t="s">
        <v>536</v>
      </c>
      <c r="C59" s="71" t="s">
        <v>846</v>
      </c>
      <c r="D59" s="71" t="s">
        <v>1927</v>
      </c>
      <c r="E59" s="71" t="s">
        <v>847</v>
      </c>
      <c r="F59" s="71" t="s">
        <v>809</v>
      </c>
      <c r="G59" s="71" t="s">
        <v>808</v>
      </c>
      <c r="H59" s="71" t="s">
        <v>1289</v>
      </c>
      <c r="I59" s="71" t="s">
        <v>1927</v>
      </c>
      <c r="J59" s="71" t="s">
        <v>847</v>
      </c>
      <c r="K59" s="71" t="s">
        <v>809</v>
      </c>
      <c r="L59" s="71" t="s">
        <v>632</v>
      </c>
      <c r="M59" s="72" t="s">
        <v>418</v>
      </c>
      <c r="N59" s="71" t="s">
        <v>286</v>
      </c>
      <c r="O59" s="71">
        <v>211</v>
      </c>
      <c r="P59" s="70" t="s">
        <v>3565</v>
      </c>
      <c r="Q59" s="71" t="s">
        <v>761</v>
      </c>
      <c r="R59" s="71"/>
      <c r="S59" s="71"/>
      <c r="T59" s="71" t="s">
        <v>788</v>
      </c>
      <c r="U59" s="71" t="s">
        <v>789</v>
      </c>
      <c r="V59" s="71"/>
      <c r="W59" s="71"/>
      <c r="X59" s="71"/>
      <c r="Y59" s="71"/>
      <c r="Z59" s="71"/>
      <c r="AA59" s="71"/>
    </row>
    <row r="60" spans="1:27" ht="51">
      <c r="A60" s="75">
        <v>59</v>
      </c>
      <c r="B60" s="71" t="s">
        <v>536</v>
      </c>
      <c r="C60" s="71" t="s">
        <v>846</v>
      </c>
      <c r="D60" s="71" t="s">
        <v>1927</v>
      </c>
      <c r="E60" s="71" t="s">
        <v>848</v>
      </c>
      <c r="F60" s="71" t="s">
        <v>810</v>
      </c>
      <c r="G60" s="71" t="s">
        <v>808</v>
      </c>
      <c r="H60" s="71" t="s">
        <v>1289</v>
      </c>
      <c r="I60" s="71" t="s">
        <v>1927</v>
      </c>
      <c r="J60" s="71" t="s">
        <v>848</v>
      </c>
      <c r="K60" s="71" t="s">
        <v>810</v>
      </c>
      <c r="L60" s="71" t="s">
        <v>632</v>
      </c>
      <c r="M60" s="72" t="s">
        <v>418</v>
      </c>
      <c r="N60" s="71" t="s">
        <v>286</v>
      </c>
      <c r="O60" s="71"/>
      <c r="P60" s="70" t="s">
        <v>3565</v>
      </c>
      <c r="Q60" s="71" t="s">
        <v>761</v>
      </c>
      <c r="R60" s="71"/>
      <c r="S60" s="71"/>
      <c r="T60" s="71" t="s">
        <v>38</v>
      </c>
      <c r="U60" s="71" t="s">
        <v>800</v>
      </c>
      <c r="V60" s="71"/>
      <c r="W60" s="71"/>
      <c r="X60" s="71"/>
      <c r="Y60" s="71"/>
      <c r="Z60" s="71"/>
      <c r="AA60" s="71"/>
    </row>
    <row r="61" spans="1:27" ht="127.5">
      <c r="A61" s="75">
        <v>60</v>
      </c>
      <c r="B61" s="71" t="s">
        <v>1716</v>
      </c>
      <c r="C61" s="71" t="s">
        <v>811</v>
      </c>
      <c r="D61" s="71"/>
      <c r="E61" s="71"/>
      <c r="F61" s="71" t="s">
        <v>809</v>
      </c>
      <c r="G61" s="71" t="s">
        <v>1909</v>
      </c>
      <c r="H61" s="71" t="s">
        <v>303</v>
      </c>
      <c r="I61" s="71"/>
      <c r="J61" s="71"/>
      <c r="K61" s="71" t="s">
        <v>809</v>
      </c>
      <c r="L61" s="71" t="s">
        <v>303</v>
      </c>
      <c r="M61" s="72" t="s">
        <v>303</v>
      </c>
      <c r="N61" s="71" t="s">
        <v>1717</v>
      </c>
      <c r="O61" s="71"/>
      <c r="P61" s="70" t="s">
        <v>3565</v>
      </c>
      <c r="Q61" s="71"/>
      <c r="R61" s="71"/>
      <c r="S61" s="71"/>
      <c r="T61" s="71" t="s">
        <v>804</v>
      </c>
      <c r="U61" s="71" t="s">
        <v>41</v>
      </c>
      <c r="V61" s="71"/>
      <c r="W61" s="71"/>
      <c r="X61" s="71"/>
      <c r="Y61" s="71"/>
      <c r="Z61" s="71"/>
      <c r="AA61" s="71"/>
    </row>
    <row r="62" spans="1:27" ht="51">
      <c r="A62" s="75">
        <v>61</v>
      </c>
      <c r="B62" s="71" t="s">
        <v>536</v>
      </c>
      <c r="C62" s="71" t="s">
        <v>846</v>
      </c>
      <c r="D62" s="71"/>
      <c r="E62" s="71"/>
      <c r="F62" s="71" t="s">
        <v>810</v>
      </c>
      <c r="G62" s="71" t="s">
        <v>1909</v>
      </c>
      <c r="H62" s="71" t="s">
        <v>303</v>
      </c>
      <c r="I62" s="71" t="s">
        <v>1927</v>
      </c>
      <c r="J62" s="71">
        <v>63</v>
      </c>
      <c r="K62" s="71" t="s">
        <v>810</v>
      </c>
      <c r="L62" s="71" t="s">
        <v>632</v>
      </c>
      <c r="M62" s="72" t="s">
        <v>418</v>
      </c>
      <c r="N62" s="71" t="s">
        <v>2481</v>
      </c>
      <c r="O62" s="71">
        <v>12</v>
      </c>
      <c r="P62" s="70" t="s">
        <v>3565</v>
      </c>
      <c r="Q62" s="71"/>
      <c r="R62" s="71"/>
      <c r="S62" s="71"/>
      <c r="T62" s="71" t="s">
        <v>42</v>
      </c>
      <c r="U62" s="71" t="s">
        <v>43</v>
      </c>
      <c r="V62" s="71" t="s">
        <v>3622</v>
      </c>
      <c r="W62" s="71" t="s">
        <v>3631</v>
      </c>
      <c r="X62" s="71" t="s">
        <v>495</v>
      </c>
      <c r="Y62" s="71"/>
      <c r="Z62" s="71"/>
      <c r="AA62" s="71"/>
    </row>
    <row r="63" spans="1:27" ht="38.25">
      <c r="A63" s="75">
        <v>62</v>
      </c>
      <c r="B63" s="71" t="s">
        <v>536</v>
      </c>
      <c r="C63" s="71" t="s">
        <v>846</v>
      </c>
      <c r="D63" s="71"/>
      <c r="E63" s="71"/>
      <c r="F63" s="71" t="s">
        <v>809</v>
      </c>
      <c r="G63" s="71" t="s">
        <v>808</v>
      </c>
      <c r="H63" s="71" t="s">
        <v>1289</v>
      </c>
      <c r="I63" s="71" t="s">
        <v>1927</v>
      </c>
      <c r="J63" s="71">
        <v>63</v>
      </c>
      <c r="K63" s="71" t="s">
        <v>809</v>
      </c>
      <c r="L63" s="71" t="s">
        <v>632</v>
      </c>
      <c r="M63" s="72" t="s">
        <v>418</v>
      </c>
      <c r="N63" s="71" t="s">
        <v>286</v>
      </c>
      <c r="O63" s="71"/>
      <c r="P63" s="70" t="s">
        <v>3565</v>
      </c>
      <c r="Q63" s="71" t="s">
        <v>761</v>
      </c>
      <c r="R63" s="71"/>
      <c r="S63" s="71"/>
      <c r="T63" s="71" t="s">
        <v>44</v>
      </c>
      <c r="U63" s="71" t="s">
        <v>578</v>
      </c>
      <c r="V63" s="71"/>
      <c r="W63" s="71"/>
      <c r="X63" s="71"/>
      <c r="Y63" s="71"/>
      <c r="Z63" s="71"/>
      <c r="AA63" s="71"/>
    </row>
    <row r="64" spans="1:27" ht="51">
      <c r="A64" s="75">
        <v>63</v>
      </c>
      <c r="B64" s="71" t="s">
        <v>536</v>
      </c>
      <c r="C64" s="71" t="s">
        <v>846</v>
      </c>
      <c r="D64" s="71" t="s">
        <v>1927</v>
      </c>
      <c r="E64" s="71" t="s">
        <v>2765</v>
      </c>
      <c r="F64" s="71" t="s">
        <v>809</v>
      </c>
      <c r="G64" s="71" t="s">
        <v>808</v>
      </c>
      <c r="H64" s="71" t="s">
        <v>1289</v>
      </c>
      <c r="I64" s="71" t="s">
        <v>1927</v>
      </c>
      <c r="J64" s="71" t="s">
        <v>2765</v>
      </c>
      <c r="K64" s="71" t="s">
        <v>809</v>
      </c>
      <c r="L64" s="71" t="s">
        <v>632</v>
      </c>
      <c r="M64" s="72" t="s">
        <v>418</v>
      </c>
      <c r="N64" s="71" t="s">
        <v>286</v>
      </c>
      <c r="O64" s="71"/>
      <c r="P64" s="70" t="s">
        <v>3565</v>
      </c>
      <c r="Q64" s="71" t="s">
        <v>761</v>
      </c>
      <c r="R64" s="71"/>
      <c r="S64" s="71"/>
      <c r="T64" s="71" t="s">
        <v>579</v>
      </c>
      <c r="U64" s="71" t="s">
        <v>57</v>
      </c>
      <c r="V64" s="71"/>
      <c r="W64" s="71"/>
      <c r="X64" s="71"/>
      <c r="Y64" s="71"/>
      <c r="Z64" s="71"/>
      <c r="AA64" s="71"/>
    </row>
    <row r="65" spans="1:27" ht="63.75">
      <c r="A65" s="75">
        <v>64</v>
      </c>
      <c r="B65" s="71" t="s">
        <v>536</v>
      </c>
      <c r="C65" s="71" t="s">
        <v>849</v>
      </c>
      <c r="D65" s="71" t="s">
        <v>2749</v>
      </c>
      <c r="E65" s="71" t="s">
        <v>1934</v>
      </c>
      <c r="F65" s="71" t="s">
        <v>809</v>
      </c>
      <c r="G65" s="71" t="s">
        <v>808</v>
      </c>
      <c r="H65" s="71" t="s">
        <v>1289</v>
      </c>
      <c r="I65" s="71" t="s">
        <v>2749</v>
      </c>
      <c r="J65" s="71" t="s">
        <v>1934</v>
      </c>
      <c r="K65" s="71" t="s">
        <v>809</v>
      </c>
      <c r="L65" s="71" t="s">
        <v>633</v>
      </c>
      <c r="M65" s="72" t="s">
        <v>418</v>
      </c>
      <c r="N65" s="71" t="s">
        <v>285</v>
      </c>
      <c r="O65" s="71"/>
      <c r="P65" s="70" t="s">
        <v>3565</v>
      </c>
      <c r="Q65" s="71"/>
      <c r="R65" s="71"/>
      <c r="S65" s="71"/>
      <c r="T65" s="71" t="s">
        <v>58</v>
      </c>
      <c r="U65" s="71" t="s">
        <v>581</v>
      </c>
      <c r="V65" s="71" t="s">
        <v>769</v>
      </c>
      <c r="W65" s="76" t="s">
        <v>770</v>
      </c>
      <c r="X65" s="71" t="s">
        <v>3953</v>
      </c>
      <c r="Y65" s="71"/>
      <c r="Z65" s="71"/>
      <c r="AA65" s="71"/>
    </row>
    <row r="66" spans="1:27" ht="140.25">
      <c r="A66" s="75">
        <v>65</v>
      </c>
      <c r="B66" s="71" t="s">
        <v>536</v>
      </c>
      <c r="C66" s="71" t="s">
        <v>850</v>
      </c>
      <c r="D66" s="71" t="s">
        <v>2749</v>
      </c>
      <c r="E66" s="71" t="s">
        <v>2838</v>
      </c>
      <c r="F66" s="71" t="s">
        <v>809</v>
      </c>
      <c r="G66" s="71" t="s">
        <v>808</v>
      </c>
      <c r="H66" s="71" t="s">
        <v>1289</v>
      </c>
      <c r="I66" s="71" t="s">
        <v>2749</v>
      </c>
      <c r="J66" s="71" t="s">
        <v>2838</v>
      </c>
      <c r="K66" s="71" t="s">
        <v>809</v>
      </c>
      <c r="L66" s="71" t="s">
        <v>635</v>
      </c>
      <c r="M66" s="72" t="s">
        <v>418</v>
      </c>
      <c r="N66" s="71" t="s">
        <v>287</v>
      </c>
      <c r="O66" s="71"/>
      <c r="P66" s="70" t="s">
        <v>3565</v>
      </c>
      <c r="Q66" s="71" t="s">
        <v>402</v>
      </c>
      <c r="R66" s="71"/>
      <c r="S66" s="71"/>
      <c r="T66" s="71" t="s">
        <v>63</v>
      </c>
      <c r="U66" s="71" t="s">
        <v>64</v>
      </c>
      <c r="V66" s="71"/>
      <c r="W66" s="71"/>
      <c r="X66" s="71"/>
      <c r="Y66" s="71"/>
      <c r="Z66" s="71"/>
      <c r="AA66" s="71"/>
    </row>
    <row r="67" spans="1:27" ht="127.5">
      <c r="A67" s="75">
        <v>66</v>
      </c>
      <c r="B67" s="71" t="s">
        <v>536</v>
      </c>
      <c r="C67" s="71" t="s">
        <v>851</v>
      </c>
      <c r="D67" s="71" t="s">
        <v>852</v>
      </c>
      <c r="E67" s="71" t="s">
        <v>853</v>
      </c>
      <c r="F67" s="71" t="s">
        <v>809</v>
      </c>
      <c r="G67" s="71" t="s">
        <v>808</v>
      </c>
      <c r="H67" s="71" t="s">
        <v>1289</v>
      </c>
      <c r="I67" s="71" t="s">
        <v>852</v>
      </c>
      <c r="J67" s="71" t="s">
        <v>853</v>
      </c>
      <c r="K67" s="71" t="s">
        <v>809</v>
      </c>
      <c r="L67" s="71" t="s">
        <v>639</v>
      </c>
      <c r="M67" s="72" t="s">
        <v>418</v>
      </c>
      <c r="N67" s="71" t="s">
        <v>285</v>
      </c>
      <c r="O67" s="71"/>
      <c r="P67" s="70" t="s">
        <v>3565</v>
      </c>
      <c r="Q67" s="71"/>
      <c r="R67" s="71"/>
      <c r="S67" s="71"/>
      <c r="T67" s="71" t="s">
        <v>84</v>
      </c>
      <c r="U67" s="71" t="s">
        <v>87</v>
      </c>
      <c r="V67" s="71" t="s">
        <v>767</v>
      </c>
      <c r="W67" s="76" t="s">
        <v>771</v>
      </c>
      <c r="X67" s="71" t="s">
        <v>3953</v>
      </c>
      <c r="Y67" s="71"/>
      <c r="Z67" s="71"/>
      <c r="AA67" s="71"/>
    </row>
    <row r="68" spans="1:27" ht="114.75">
      <c r="A68" s="75">
        <v>67</v>
      </c>
      <c r="B68" s="71" t="s">
        <v>536</v>
      </c>
      <c r="C68" s="71" t="s">
        <v>854</v>
      </c>
      <c r="D68" s="71" t="s">
        <v>834</v>
      </c>
      <c r="E68" s="71" t="s">
        <v>830</v>
      </c>
      <c r="F68" s="71" t="s">
        <v>810</v>
      </c>
      <c r="G68" s="71" t="s">
        <v>808</v>
      </c>
      <c r="H68" s="71" t="s">
        <v>1289</v>
      </c>
      <c r="I68" s="71" t="s">
        <v>834</v>
      </c>
      <c r="J68" s="71" t="s">
        <v>830</v>
      </c>
      <c r="K68" s="71" t="s">
        <v>810</v>
      </c>
      <c r="L68" s="71" t="s">
        <v>640</v>
      </c>
      <c r="M68" s="72" t="s">
        <v>418</v>
      </c>
      <c r="N68" s="71" t="s">
        <v>285</v>
      </c>
      <c r="O68" s="71"/>
      <c r="P68" s="70" t="s">
        <v>3565</v>
      </c>
      <c r="Q68" s="71"/>
      <c r="R68" s="71"/>
      <c r="S68" s="71"/>
      <c r="T68" s="71" t="s">
        <v>29</v>
      </c>
      <c r="U68" s="71" t="s">
        <v>30</v>
      </c>
      <c r="V68" s="71" t="s">
        <v>767</v>
      </c>
      <c r="W68" s="71" t="s">
        <v>774</v>
      </c>
      <c r="X68" s="71" t="s">
        <v>3953</v>
      </c>
      <c r="Y68" s="71"/>
      <c r="Z68" s="71"/>
      <c r="AA68" s="71"/>
    </row>
    <row r="69" spans="1:27" ht="229.5">
      <c r="A69" s="75">
        <v>68</v>
      </c>
      <c r="B69" s="71" t="s">
        <v>536</v>
      </c>
      <c r="C69" s="71" t="s">
        <v>65</v>
      </c>
      <c r="D69" s="71" t="s">
        <v>834</v>
      </c>
      <c r="E69" s="71" t="s">
        <v>2765</v>
      </c>
      <c r="F69" s="71" t="s">
        <v>810</v>
      </c>
      <c r="G69" s="71" t="s">
        <v>1909</v>
      </c>
      <c r="H69" s="71" t="s">
        <v>303</v>
      </c>
      <c r="I69" s="71" t="s">
        <v>834</v>
      </c>
      <c r="J69" s="71" t="s">
        <v>2765</v>
      </c>
      <c r="K69" s="71" t="s">
        <v>810</v>
      </c>
      <c r="L69" s="71" t="s">
        <v>641</v>
      </c>
      <c r="M69" s="72" t="s">
        <v>418</v>
      </c>
      <c r="N69" s="71" t="s">
        <v>2481</v>
      </c>
      <c r="O69" s="71">
        <v>839</v>
      </c>
      <c r="P69" s="70" t="s">
        <v>3565</v>
      </c>
      <c r="Q69" s="71"/>
      <c r="R69" s="71"/>
      <c r="S69" s="71"/>
      <c r="T69" s="71" t="s">
        <v>34</v>
      </c>
      <c r="U69" s="71" t="s">
        <v>564</v>
      </c>
      <c r="V69" s="71" t="s">
        <v>3622</v>
      </c>
      <c r="W69" s="71" t="s">
        <v>3634</v>
      </c>
      <c r="X69" s="71" t="s">
        <v>495</v>
      </c>
      <c r="Y69" s="71"/>
      <c r="Z69" s="71"/>
      <c r="AA69" s="71"/>
    </row>
    <row r="70" spans="1:27" ht="102">
      <c r="A70" s="75">
        <v>69</v>
      </c>
      <c r="B70" s="71" t="s">
        <v>536</v>
      </c>
      <c r="C70" s="71"/>
      <c r="D70" s="71" t="s">
        <v>852</v>
      </c>
      <c r="E70" s="71" t="s">
        <v>66</v>
      </c>
      <c r="F70" s="71" t="s">
        <v>809</v>
      </c>
      <c r="G70" s="71" t="s">
        <v>808</v>
      </c>
      <c r="H70" s="71" t="s">
        <v>1289</v>
      </c>
      <c r="I70" s="71" t="s">
        <v>852</v>
      </c>
      <c r="J70" s="71" t="s">
        <v>66</v>
      </c>
      <c r="K70" s="71" t="s">
        <v>809</v>
      </c>
      <c r="L70" s="71" t="s">
        <v>637</v>
      </c>
      <c r="M70" s="72" t="s">
        <v>418</v>
      </c>
      <c r="N70" s="71" t="s">
        <v>287</v>
      </c>
      <c r="O70" s="71"/>
      <c r="P70" s="70" t="s">
        <v>3565</v>
      </c>
      <c r="Q70" s="71" t="s">
        <v>402</v>
      </c>
      <c r="R70" s="71"/>
      <c r="S70" s="71"/>
      <c r="T70" s="71" t="s">
        <v>36</v>
      </c>
      <c r="U70" s="71" t="s">
        <v>37</v>
      </c>
      <c r="V70" s="71"/>
      <c r="W70" s="71"/>
      <c r="X70" s="71"/>
      <c r="Y70" s="71"/>
      <c r="Z70" s="71"/>
      <c r="AA70" s="71"/>
    </row>
    <row r="71" spans="1:27" ht="76.5">
      <c r="A71" s="75">
        <v>70</v>
      </c>
      <c r="B71" s="71" t="s">
        <v>536</v>
      </c>
      <c r="C71" s="71"/>
      <c r="D71" s="71" t="s">
        <v>852</v>
      </c>
      <c r="E71" s="71" t="s">
        <v>66</v>
      </c>
      <c r="F71" s="71" t="s">
        <v>809</v>
      </c>
      <c r="G71" s="71" t="s">
        <v>808</v>
      </c>
      <c r="H71" s="71" t="s">
        <v>1289</v>
      </c>
      <c r="I71" s="71" t="s">
        <v>852</v>
      </c>
      <c r="J71" s="71" t="s">
        <v>66</v>
      </c>
      <c r="K71" s="71" t="s">
        <v>809</v>
      </c>
      <c r="L71" s="71" t="s">
        <v>637</v>
      </c>
      <c r="M71" s="72" t="s">
        <v>418</v>
      </c>
      <c r="N71" s="71" t="s">
        <v>287</v>
      </c>
      <c r="O71" s="71"/>
      <c r="P71" s="70" t="s">
        <v>3565</v>
      </c>
      <c r="Q71" s="71" t="s">
        <v>402</v>
      </c>
      <c r="R71" s="71"/>
      <c r="S71" s="71"/>
      <c r="T71" s="71" t="s">
        <v>39</v>
      </c>
      <c r="U71" s="71" t="s">
        <v>40</v>
      </c>
      <c r="V71" s="71"/>
      <c r="W71" s="71"/>
      <c r="X71" s="71"/>
      <c r="Y71" s="71"/>
      <c r="Z71" s="71"/>
      <c r="AA71" s="71"/>
    </row>
    <row r="72" spans="1:27" ht="63.75">
      <c r="A72" s="75">
        <v>71</v>
      </c>
      <c r="B72" s="71" t="s">
        <v>536</v>
      </c>
      <c r="C72" s="71"/>
      <c r="D72" s="71" t="s">
        <v>67</v>
      </c>
      <c r="E72" s="71" t="s">
        <v>2771</v>
      </c>
      <c r="F72" s="71" t="s">
        <v>810</v>
      </c>
      <c r="G72" s="71" t="s">
        <v>1909</v>
      </c>
      <c r="H72" s="71" t="s">
        <v>303</v>
      </c>
      <c r="I72" s="71" t="s">
        <v>67</v>
      </c>
      <c r="J72" s="71" t="s">
        <v>2771</v>
      </c>
      <c r="K72" s="71" t="s">
        <v>810</v>
      </c>
      <c r="L72" s="71" t="s">
        <v>644</v>
      </c>
      <c r="M72" s="72" t="s">
        <v>418</v>
      </c>
      <c r="N72" s="71" t="s">
        <v>2481</v>
      </c>
      <c r="O72" s="71"/>
      <c r="P72" s="70" t="s">
        <v>3565</v>
      </c>
      <c r="Q72" s="71"/>
      <c r="R72" s="71"/>
      <c r="S72" s="71"/>
      <c r="T72" s="71" t="s">
        <v>576</v>
      </c>
      <c r="U72" s="71" t="s">
        <v>577</v>
      </c>
      <c r="V72" s="71" t="s">
        <v>3622</v>
      </c>
      <c r="W72" s="71" t="s">
        <v>3635</v>
      </c>
      <c r="X72" s="71" t="s">
        <v>495</v>
      </c>
      <c r="Y72" s="71"/>
      <c r="Z72" s="71"/>
      <c r="AA72" s="71"/>
    </row>
    <row r="73" spans="1:27" ht="216.75">
      <c r="A73" s="75">
        <v>72</v>
      </c>
      <c r="B73" s="71" t="s">
        <v>536</v>
      </c>
      <c r="C73" s="71" t="s">
        <v>2767</v>
      </c>
      <c r="D73" s="71" t="s">
        <v>1934</v>
      </c>
      <c r="E73" s="71" t="s">
        <v>2748</v>
      </c>
      <c r="F73" s="71" t="s">
        <v>809</v>
      </c>
      <c r="G73" s="71" t="s">
        <v>1909</v>
      </c>
      <c r="H73" s="71" t="s">
        <v>1289</v>
      </c>
      <c r="I73" s="71" t="s">
        <v>1934</v>
      </c>
      <c r="J73" s="71" t="s">
        <v>2748</v>
      </c>
      <c r="K73" s="71" t="s">
        <v>809</v>
      </c>
      <c r="L73" s="71" t="s">
        <v>650</v>
      </c>
      <c r="M73" s="72" t="s">
        <v>419</v>
      </c>
      <c r="N73" s="71" t="s">
        <v>285</v>
      </c>
      <c r="O73" s="71"/>
      <c r="P73" s="70" t="s">
        <v>3565</v>
      </c>
      <c r="Q73" s="71"/>
      <c r="R73" s="71"/>
      <c r="S73" s="71"/>
      <c r="T73" s="71" t="s">
        <v>552</v>
      </c>
      <c r="U73" s="71" t="s">
        <v>553</v>
      </c>
      <c r="V73" s="71" t="s">
        <v>769</v>
      </c>
      <c r="W73" s="76" t="s">
        <v>778</v>
      </c>
      <c r="X73" s="71" t="s">
        <v>3953</v>
      </c>
      <c r="Y73" s="71"/>
      <c r="Z73" s="71"/>
      <c r="AA73" s="71"/>
    </row>
    <row r="74" spans="1:27" ht="63.75">
      <c r="A74" s="75">
        <v>73</v>
      </c>
      <c r="B74" s="71" t="s">
        <v>536</v>
      </c>
      <c r="C74" s="71" t="s">
        <v>68</v>
      </c>
      <c r="D74" s="71" t="s">
        <v>69</v>
      </c>
      <c r="E74" s="71" t="s">
        <v>69</v>
      </c>
      <c r="F74" s="71" t="s">
        <v>809</v>
      </c>
      <c r="G74" s="71" t="s">
        <v>1909</v>
      </c>
      <c r="H74" s="71" t="s">
        <v>1289</v>
      </c>
      <c r="I74" s="71" t="s">
        <v>69</v>
      </c>
      <c r="J74" s="71" t="s">
        <v>69</v>
      </c>
      <c r="K74" s="71" t="s">
        <v>809</v>
      </c>
      <c r="L74" s="71" t="s">
        <v>638</v>
      </c>
      <c r="M74" s="72" t="s">
        <v>419</v>
      </c>
      <c r="N74" s="71" t="s">
        <v>287</v>
      </c>
      <c r="O74" s="71"/>
      <c r="P74" s="70" t="s">
        <v>3565</v>
      </c>
      <c r="Q74" s="71" t="s">
        <v>402</v>
      </c>
      <c r="R74" s="71"/>
      <c r="S74" s="71"/>
      <c r="T74" s="71" t="s">
        <v>554</v>
      </c>
      <c r="U74" s="71" t="s">
        <v>555</v>
      </c>
      <c r="V74" s="71"/>
      <c r="W74" s="71"/>
      <c r="X74" s="71"/>
      <c r="Y74" s="71"/>
      <c r="Z74" s="71"/>
      <c r="AA74" s="71"/>
    </row>
    <row r="75" spans="1:27" ht="51">
      <c r="A75" s="75">
        <v>74</v>
      </c>
      <c r="B75" s="71" t="s">
        <v>536</v>
      </c>
      <c r="C75" s="71" t="s">
        <v>70</v>
      </c>
      <c r="D75" s="71"/>
      <c r="E75" s="71"/>
      <c r="F75" s="71" t="s">
        <v>810</v>
      </c>
      <c r="G75" s="71" t="s">
        <v>1909</v>
      </c>
      <c r="H75" s="71" t="s">
        <v>303</v>
      </c>
      <c r="I75" s="71">
        <v>20</v>
      </c>
      <c r="J75" s="71"/>
      <c r="K75" s="71" t="s">
        <v>810</v>
      </c>
      <c r="L75" s="71" t="s">
        <v>655</v>
      </c>
      <c r="M75" s="72" t="s">
        <v>419</v>
      </c>
      <c r="N75" s="71" t="s">
        <v>2481</v>
      </c>
      <c r="O75" s="71"/>
      <c r="P75" s="70" t="s">
        <v>3565</v>
      </c>
      <c r="Q75" s="71"/>
      <c r="R75" s="71"/>
      <c r="S75" s="71"/>
      <c r="T75" s="71" t="s">
        <v>1975</v>
      </c>
      <c r="U75" s="71" t="s">
        <v>924</v>
      </c>
      <c r="V75" s="71" t="s">
        <v>3622</v>
      </c>
      <c r="W75" s="71" t="s">
        <v>3642</v>
      </c>
      <c r="X75" s="71" t="s">
        <v>495</v>
      </c>
      <c r="Y75" s="71"/>
      <c r="Z75" s="71"/>
      <c r="AA75" s="71"/>
    </row>
    <row r="76" spans="1:27" ht="38.25">
      <c r="A76" s="75">
        <v>75</v>
      </c>
      <c r="B76" s="71" t="s">
        <v>536</v>
      </c>
      <c r="C76" s="71" t="s">
        <v>71</v>
      </c>
      <c r="D76" s="71"/>
      <c r="E76" s="71"/>
      <c r="F76" s="71" t="s">
        <v>810</v>
      </c>
      <c r="G76" s="71" t="s">
        <v>1909</v>
      </c>
      <c r="H76" s="71" t="s">
        <v>303</v>
      </c>
      <c r="I76" s="71">
        <v>25</v>
      </c>
      <c r="J76" s="71"/>
      <c r="K76" s="71" t="s">
        <v>810</v>
      </c>
      <c r="L76" s="71" t="s">
        <v>667</v>
      </c>
      <c r="M76" s="72" t="s">
        <v>1233</v>
      </c>
      <c r="N76" s="71" t="s">
        <v>2481</v>
      </c>
      <c r="O76" s="71"/>
      <c r="P76" s="70" t="s">
        <v>3565</v>
      </c>
      <c r="Q76" s="71"/>
      <c r="R76" s="71"/>
      <c r="S76" s="71"/>
      <c r="T76" s="71" t="s">
        <v>925</v>
      </c>
      <c r="U76" s="71" t="s">
        <v>926</v>
      </c>
      <c r="V76" s="71" t="s">
        <v>3622</v>
      </c>
      <c r="W76" s="71" t="s">
        <v>3646</v>
      </c>
      <c r="X76" s="71" t="s">
        <v>495</v>
      </c>
      <c r="Y76" s="71"/>
      <c r="Z76" s="71"/>
      <c r="AA76" s="71"/>
    </row>
    <row r="77" spans="1:27" ht="38.25">
      <c r="A77" s="75">
        <v>76</v>
      </c>
      <c r="B77" s="71" t="s">
        <v>536</v>
      </c>
      <c r="C77" s="71" t="s">
        <v>72</v>
      </c>
      <c r="D77" s="71"/>
      <c r="E77" s="71"/>
      <c r="F77" s="71" t="s">
        <v>809</v>
      </c>
      <c r="G77" s="71" t="s">
        <v>1909</v>
      </c>
      <c r="H77" s="71" t="s">
        <v>1290</v>
      </c>
      <c r="I77" s="71">
        <v>51</v>
      </c>
      <c r="J77" s="71">
        <v>59</v>
      </c>
      <c r="K77" s="71" t="s">
        <v>809</v>
      </c>
      <c r="L77" s="71" t="s">
        <v>706</v>
      </c>
      <c r="M77" s="72" t="s">
        <v>1233</v>
      </c>
      <c r="N77" s="71" t="s">
        <v>437</v>
      </c>
      <c r="O77" s="71"/>
      <c r="P77" s="70" t="s">
        <v>3565</v>
      </c>
      <c r="Q77" s="71"/>
      <c r="R77" s="71"/>
      <c r="S77" s="71"/>
      <c r="T77" s="71" t="s">
        <v>927</v>
      </c>
      <c r="U77" s="71" t="s">
        <v>928</v>
      </c>
      <c r="V77" s="71"/>
      <c r="W77" s="71"/>
      <c r="X77" s="71"/>
      <c r="Y77" s="71"/>
      <c r="Z77" s="71"/>
      <c r="AA77" s="71"/>
    </row>
    <row r="78" spans="1:27" ht="51">
      <c r="A78" s="75">
        <v>77</v>
      </c>
      <c r="B78" s="71" t="s">
        <v>536</v>
      </c>
      <c r="C78" s="71" t="s">
        <v>73</v>
      </c>
      <c r="D78" s="71"/>
      <c r="E78" s="71"/>
      <c r="F78" s="71" t="s">
        <v>809</v>
      </c>
      <c r="G78" s="71" t="s">
        <v>808</v>
      </c>
      <c r="H78" s="71" t="s">
        <v>1290</v>
      </c>
      <c r="I78" s="71">
        <v>52</v>
      </c>
      <c r="J78" s="71"/>
      <c r="K78" s="71" t="s">
        <v>809</v>
      </c>
      <c r="L78" s="71" t="s">
        <v>707</v>
      </c>
      <c r="M78" s="72" t="s">
        <v>1233</v>
      </c>
      <c r="N78" s="71" t="s">
        <v>437</v>
      </c>
      <c r="O78" s="71"/>
      <c r="P78" s="70" t="s">
        <v>3565</v>
      </c>
      <c r="Q78" s="71"/>
      <c r="R78" s="71"/>
      <c r="S78" s="71"/>
      <c r="T78" s="71" t="s">
        <v>929</v>
      </c>
      <c r="U78" s="71" t="s">
        <v>930</v>
      </c>
      <c r="V78" s="71"/>
      <c r="W78" s="71"/>
      <c r="X78" s="71"/>
      <c r="Y78" s="71"/>
      <c r="Z78" s="71"/>
      <c r="AA78" s="71"/>
    </row>
    <row r="79" spans="1:27" ht="38.25">
      <c r="A79" s="75">
        <v>78</v>
      </c>
      <c r="B79" s="71" t="s">
        <v>536</v>
      </c>
      <c r="C79" s="71" t="s">
        <v>74</v>
      </c>
      <c r="D79" s="71"/>
      <c r="E79" s="71"/>
      <c r="F79" s="71" t="s">
        <v>809</v>
      </c>
      <c r="G79" s="71" t="s">
        <v>808</v>
      </c>
      <c r="H79" s="71" t="s">
        <v>1290</v>
      </c>
      <c r="I79" s="71">
        <v>54</v>
      </c>
      <c r="J79" s="71">
        <v>4</v>
      </c>
      <c r="K79" s="71" t="s">
        <v>809</v>
      </c>
      <c r="L79" s="71" t="s">
        <v>710</v>
      </c>
      <c r="M79" s="72" t="s">
        <v>1234</v>
      </c>
      <c r="N79" s="71" t="s">
        <v>437</v>
      </c>
      <c r="O79" s="71"/>
      <c r="P79" s="70" t="s">
        <v>3565</v>
      </c>
      <c r="Q79" s="71"/>
      <c r="R79" s="71"/>
      <c r="S79" s="71"/>
      <c r="T79" s="71" t="s">
        <v>83</v>
      </c>
      <c r="U79" s="71" t="s">
        <v>931</v>
      </c>
      <c r="V79" s="71"/>
      <c r="W79" s="71"/>
      <c r="X79" s="71"/>
      <c r="Y79" s="71"/>
      <c r="Z79" s="71"/>
      <c r="AA79" s="71"/>
    </row>
    <row r="80" spans="1:27" ht="51">
      <c r="A80" s="75">
        <v>79</v>
      </c>
      <c r="B80" s="71" t="s">
        <v>536</v>
      </c>
      <c r="C80" s="71" t="s">
        <v>75</v>
      </c>
      <c r="D80" s="71"/>
      <c r="E80" s="71"/>
      <c r="F80" s="71" t="s">
        <v>810</v>
      </c>
      <c r="G80" s="71" t="s">
        <v>1909</v>
      </c>
      <c r="H80" s="71" t="s">
        <v>303</v>
      </c>
      <c r="I80" s="71">
        <v>56</v>
      </c>
      <c r="J80" s="71">
        <v>46</v>
      </c>
      <c r="K80" s="71" t="s">
        <v>810</v>
      </c>
      <c r="L80" s="71" t="s">
        <v>713</v>
      </c>
      <c r="M80" s="72" t="s">
        <v>1234</v>
      </c>
      <c r="N80" s="71" t="s">
        <v>2481</v>
      </c>
      <c r="O80" s="71"/>
      <c r="P80" s="70" t="s">
        <v>3565</v>
      </c>
      <c r="Q80" s="71"/>
      <c r="R80" s="71"/>
      <c r="S80" s="71"/>
      <c r="T80" s="71" t="s">
        <v>932</v>
      </c>
      <c r="U80" s="71" t="s">
        <v>33</v>
      </c>
      <c r="V80" s="71" t="s">
        <v>3622</v>
      </c>
      <c r="W80" s="71" t="s">
        <v>3651</v>
      </c>
      <c r="X80" s="71" t="s">
        <v>495</v>
      </c>
      <c r="Y80" s="71"/>
      <c r="Z80" s="71"/>
      <c r="AA80" s="71"/>
    </row>
    <row r="81" spans="1:27" ht="25.5">
      <c r="A81" s="75">
        <v>80</v>
      </c>
      <c r="B81" s="71" t="s">
        <v>536</v>
      </c>
      <c r="C81" s="71" t="s">
        <v>2811</v>
      </c>
      <c r="D81" s="71"/>
      <c r="E81" s="71"/>
      <c r="F81" s="71" t="s">
        <v>809</v>
      </c>
      <c r="G81" s="71" t="s">
        <v>808</v>
      </c>
      <c r="H81" s="71" t="s">
        <v>1289</v>
      </c>
      <c r="I81" s="71">
        <v>73</v>
      </c>
      <c r="J81" s="71"/>
      <c r="K81" s="71" t="s">
        <v>809</v>
      </c>
      <c r="L81" s="71" t="s">
        <v>731</v>
      </c>
      <c r="M81" s="72" t="s">
        <v>1479</v>
      </c>
      <c r="N81" s="71" t="s">
        <v>287</v>
      </c>
      <c r="O81" s="71"/>
      <c r="P81" s="70" t="s">
        <v>3565</v>
      </c>
      <c r="Q81" s="71" t="s">
        <v>402</v>
      </c>
      <c r="R81" s="71"/>
      <c r="S81" s="71"/>
      <c r="T81" s="71" t="s">
        <v>1941</v>
      </c>
      <c r="U81" s="71" t="s">
        <v>2471</v>
      </c>
      <c r="V81" s="71"/>
      <c r="W81" s="71"/>
      <c r="X81" s="71"/>
      <c r="Y81" s="71"/>
      <c r="Z81" s="71"/>
      <c r="AA81" s="71"/>
    </row>
    <row r="82" spans="1:27" ht="89.25">
      <c r="A82" s="75">
        <v>81</v>
      </c>
      <c r="B82" s="71" t="s">
        <v>536</v>
      </c>
      <c r="C82" s="71" t="s">
        <v>76</v>
      </c>
      <c r="D82" s="71"/>
      <c r="E82" s="71"/>
      <c r="F82" s="71" t="s">
        <v>810</v>
      </c>
      <c r="G82" s="71" t="s">
        <v>1909</v>
      </c>
      <c r="H82" s="71" t="s">
        <v>1289</v>
      </c>
      <c r="I82" s="71">
        <v>74</v>
      </c>
      <c r="J82" s="71">
        <v>36</v>
      </c>
      <c r="K82" s="71" t="s">
        <v>810</v>
      </c>
      <c r="L82" s="71" t="s">
        <v>734</v>
      </c>
      <c r="M82" s="72" t="s">
        <v>1480</v>
      </c>
      <c r="N82" s="71" t="s">
        <v>285</v>
      </c>
      <c r="O82" s="71"/>
      <c r="P82" s="70" t="s">
        <v>3565</v>
      </c>
      <c r="Q82" s="71"/>
      <c r="R82" s="71"/>
      <c r="S82" s="71"/>
      <c r="T82" s="71" t="s">
        <v>2472</v>
      </c>
      <c r="U82" s="71" t="s">
        <v>1942</v>
      </c>
      <c r="V82" s="71" t="s">
        <v>408</v>
      </c>
      <c r="W82" s="71"/>
      <c r="X82" s="71" t="s">
        <v>3953</v>
      </c>
      <c r="Y82" s="71"/>
      <c r="Z82" s="71"/>
      <c r="AA82" s="71"/>
    </row>
    <row r="83" spans="1:27" ht="38.25">
      <c r="A83" s="75">
        <v>82</v>
      </c>
      <c r="B83" s="71" t="s">
        <v>536</v>
      </c>
      <c r="C83" s="71" t="s">
        <v>77</v>
      </c>
      <c r="D83" s="71"/>
      <c r="E83" s="71"/>
      <c r="F83" s="71" t="s">
        <v>809</v>
      </c>
      <c r="G83" s="71" t="s">
        <v>808</v>
      </c>
      <c r="H83" s="71" t="s">
        <v>1289</v>
      </c>
      <c r="I83" s="71">
        <v>76</v>
      </c>
      <c r="J83" s="71"/>
      <c r="K83" s="71" t="s">
        <v>809</v>
      </c>
      <c r="L83" s="71" t="s">
        <v>741</v>
      </c>
      <c r="M83" s="72" t="s">
        <v>1482</v>
      </c>
      <c r="N83" s="71" t="s">
        <v>424</v>
      </c>
      <c r="O83" s="71"/>
      <c r="P83" s="70" t="s">
        <v>3565</v>
      </c>
      <c r="Q83" s="71" t="s">
        <v>784</v>
      </c>
      <c r="R83" s="71"/>
      <c r="S83" s="71"/>
      <c r="T83" s="71" t="s">
        <v>1943</v>
      </c>
      <c r="U83" s="71" t="s">
        <v>1944</v>
      </c>
      <c r="V83" s="71"/>
      <c r="W83" s="71"/>
      <c r="X83" s="71"/>
      <c r="Y83" s="71"/>
      <c r="Z83" s="71"/>
      <c r="AA83" s="71"/>
    </row>
    <row r="84" spans="1:27" ht="89.25">
      <c r="A84" s="75">
        <v>83</v>
      </c>
      <c r="B84" s="71" t="s">
        <v>536</v>
      </c>
      <c r="C84" s="71" t="s">
        <v>77</v>
      </c>
      <c r="D84" s="71"/>
      <c r="E84" s="71"/>
      <c r="F84" s="71" t="s">
        <v>809</v>
      </c>
      <c r="G84" s="71" t="s">
        <v>1909</v>
      </c>
      <c r="H84" s="71" t="s">
        <v>1289</v>
      </c>
      <c r="I84" s="71">
        <v>76</v>
      </c>
      <c r="J84" s="71"/>
      <c r="K84" s="71" t="s">
        <v>809</v>
      </c>
      <c r="L84" s="71" t="s">
        <v>741</v>
      </c>
      <c r="M84" s="72" t="s">
        <v>1482</v>
      </c>
      <c r="N84" s="71" t="s">
        <v>424</v>
      </c>
      <c r="O84" s="71"/>
      <c r="P84" s="70" t="s">
        <v>3565</v>
      </c>
      <c r="Q84" s="71" t="s">
        <v>784</v>
      </c>
      <c r="R84" s="71"/>
      <c r="S84" s="71"/>
      <c r="T84" s="71" t="s">
        <v>1945</v>
      </c>
      <c r="U84" s="71" t="s">
        <v>1946</v>
      </c>
      <c r="V84" s="71"/>
      <c r="W84" s="71"/>
      <c r="X84" s="71"/>
      <c r="Y84" s="71"/>
      <c r="Z84" s="71"/>
      <c r="AA84" s="71"/>
    </row>
    <row r="85" spans="1:27" ht="51">
      <c r="A85" s="75">
        <v>84</v>
      </c>
      <c r="B85" s="71" t="s">
        <v>536</v>
      </c>
      <c r="C85" s="71" t="s">
        <v>78</v>
      </c>
      <c r="D85" s="71" t="s">
        <v>79</v>
      </c>
      <c r="E85" s="71" t="s">
        <v>1918</v>
      </c>
      <c r="F85" s="71" t="s">
        <v>809</v>
      </c>
      <c r="G85" s="71" t="s">
        <v>808</v>
      </c>
      <c r="H85" s="71" t="s">
        <v>1289</v>
      </c>
      <c r="I85" s="71" t="s">
        <v>79</v>
      </c>
      <c r="J85" s="71" t="s">
        <v>1918</v>
      </c>
      <c r="K85" s="71" t="s">
        <v>809</v>
      </c>
      <c r="L85" s="71" t="s">
        <v>742</v>
      </c>
      <c r="M85" s="72" t="s">
        <v>1482</v>
      </c>
      <c r="N85" s="71" t="s">
        <v>424</v>
      </c>
      <c r="O85" s="71"/>
      <c r="P85" s="70" t="s">
        <v>3565</v>
      </c>
      <c r="Q85" s="71" t="s">
        <v>784</v>
      </c>
      <c r="R85" s="71"/>
      <c r="S85" s="71"/>
      <c r="T85" s="71" t="s">
        <v>1947</v>
      </c>
      <c r="U85" s="71" t="s">
        <v>1944</v>
      </c>
      <c r="V85" s="71"/>
      <c r="W85" s="71"/>
      <c r="X85" s="71"/>
      <c r="Y85" s="71"/>
      <c r="Z85" s="71"/>
      <c r="AA85" s="71"/>
    </row>
    <row r="86" spans="1:27" ht="51">
      <c r="A86" s="75">
        <v>85</v>
      </c>
      <c r="B86" s="71" t="s">
        <v>536</v>
      </c>
      <c r="C86" s="71" t="s">
        <v>78</v>
      </c>
      <c r="D86" s="71" t="s">
        <v>79</v>
      </c>
      <c r="E86" s="71" t="s">
        <v>1918</v>
      </c>
      <c r="F86" s="71" t="s">
        <v>809</v>
      </c>
      <c r="G86" s="71" t="s">
        <v>808</v>
      </c>
      <c r="H86" s="71" t="s">
        <v>1289</v>
      </c>
      <c r="I86" s="71" t="s">
        <v>79</v>
      </c>
      <c r="J86" s="71" t="s">
        <v>1918</v>
      </c>
      <c r="K86" s="71" t="s">
        <v>809</v>
      </c>
      <c r="L86" s="71" t="s">
        <v>742</v>
      </c>
      <c r="M86" s="72" t="s">
        <v>1482</v>
      </c>
      <c r="N86" s="71" t="s">
        <v>424</v>
      </c>
      <c r="O86" s="71"/>
      <c r="P86" s="70" t="s">
        <v>3565</v>
      </c>
      <c r="Q86" s="71" t="s">
        <v>784</v>
      </c>
      <c r="R86" s="71"/>
      <c r="S86" s="71"/>
      <c r="T86" s="71" t="s">
        <v>565</v>
      </c>
      <c r="U86" s="71" t="s">
        <v>1944</v>
      </c>
      <c r="V86" s="71"/>
      <c r="W86" s="71"/>
      <c r="X86" s="71"/>
      <c r="Y86" s="71"/>
      <c r="Z86" s="71"/>
      <c r="AA86" s="71"/>
    </row>
    <row r="87" spans="1:27" ht="38.25">
      <c r="A87" s="75">
        <v>86</v>
      </c>
      <c r="B87" s="71" t="s">
        <v>536</v>
      </c>
      <c r="C87" s="71" t="s">
        <v>80</v>
      </c>
      <c r="D87" s="71"/>
      <c r="E87" s="71"/>
      <c r="F87" s="71" t="s">
        <v>809</v>
      </c>
      <c r="G87" s="71" t="s">
        <v>808</v>
      </c>
      <c r="H87" s="71" t="s">
        <v>1289</v>
      </c>
      <c r="I87" s="71">
        <v>77</v>
      </c>
      <c r="J87" s="71"/>
      <c r="K87" s="71" t="s">
        <v>809</v>
      </c>
      <c r="L87" s="71" t="s">
        <v>744</v>
      </c>
      <c r="M87" s="72" t="s">
        <v>1482</v>
      </c>
      <c r="N87" s="71" t="s">
        <v>424</v>
      </c>
      <c r="O87" s="71"/>
      <c r="P87" s="70" t="s">
        <v>3565</v>
      </c>
      <c r="Q87" s="71" t="s">
        <v>784</v>
      </c>
      <c r="R87" s="71"/>
      <c r="S87" s="71"/>
      <c r="T87" s="71" t="s">
        <v>566</v>
      </c>
      <c r="U87" s="71" t="s">
        <v>1944</v>
      </c>
      <c r="V87" s="71"/>
      <c r="W87" s="71"/>
      <c r="X87" s="71"/>
      <c r="Y87" s="71"/>
      <c r="Z87" s="71"/>
      <c r="AA87" s="71"/>
    </row>
    <row r="88" spans="1:27" ht="63.75">
      <c r="A88" s="75">
        <v>87</v>
      </c>
      <c r="B88" s="71" t="s">
        <v>536</v>
      </c>
      <c r="C88" s="71" t="s">
        <v>2814</v>
      </c>
      <c r="D88" s="71"/>
      <c r="E88" s="71"/>
      <c r="F88" s="71" t="s">
        <v>810</v>
      </c>
      <c r="G88" s="71" t="s">
        <v>808</v>
      </c>
      <c r="H88" s="71" t="s">
        <v>303</v>
      </c>
      <c r="I88" s="71">
        <v>76</v>
      </c>
      <c r="J88" s="71"/>
      <c r="K88" s="71" t="s">
        <v>810</v>
      </c>
      <c r="L88" s="71" t="s">
        <v>739</v>
      </c>
      <c r="M88" s="72" t="s">
        <v>1482</v>
      </c>
      <c r="N88" s="71" t="s">
        <v>2481</v>
      </c>
      <c r="O88" s="71"/>
      <c r="P88" s="70" t="s">
        <v>3565</v>
      </c>
      <c r="Q88" s="71"/>
      <c r="R88" s="71"/>
      <c r="S88" s="71"/>
      <c r="T88" s="71" t="s">
        <v>907</v>
      </c>
      <c r="U88" s="71" t="s">
        <v>908</v>
      </c>
      <c r="V88" s="71" t="s">
        <v>3638</v>
      </c>
      <c r="W88" s="71" t="s">
        <v>3653</v>
      </c>
      <c r="X88" s="71" t="s">
        <v>495</v>
      </c>
      <c r="Y88" s="71"/>
      <c r="Z88" s="71"/>
      <c r="AA88" s="71"/>
    </row>
    <row r="89" spans="1:27" ht="76.5">
      <c r="A89" s="75">
        <v>88</v>
      </c>
      <c r="B89" s="71" t="s">
        <v>536</v>
      </c>
      <c r="C89" s="71" t="s">
        <v>81</v>
      </c>
      <c r="D89" s="71"/>
      <c r="E89" s="71"/>
      <c r="F89" s="71" t="s">
        <v>810</v>
      </c>
      <c r="G89" s="71" t="s">
        <v>808</v>
      </c>
      <c r="H89" s="71" t="s">
        <v>303</v>
      </c>
      <c r="I89" s="71">
        <v>78</v>
      </c>
      <c r="J89" s="71"/>
      <c r="K89" s="71" t="s">
        <v>810</v>
      </c>
      <c r="L89" s="71" t="s">
        <v>747</v>
      </c>
      <c r="M89" s="72" t="s">
        <v>1482</v>
      </c>
      <c r="N89" s="71" t="s">
        <v>2481</v>
      </c>
      <c r="O89" s="71"/>
      <c r="P89" s="70" t="s">
        <v>3565</v>
      </c>
      <c r="Q89" s="71"/>
      <c r="R89" s="71"/>
      <c r="S89" s="71"/>
      <c r="T89" s="71" t="s">
        <v>2495</v>
      </c>
      <c r="U89" s="71" t="s">
        <v>2496</v>
      </c>
      <c r="V89" s="71" t="s">
        <v>3654</v>
      </c>
      <c r="W89" s="71" t="s">
        <v>3655</v>
      </c>
      <c r="X89" s="71" t="s">
        <v>495</v>
      </c>
      <c r="Y89" s="71"/>
      <c r="Z89" s="71"/>
      <c r="AA89" s="71"/>
    </row>
    <row r="90" spans="1:27" ht="63.75">
      <c r="A90" s="75">
        <v>89</v>
      </c>
      <c r="B90" s="71" t="s">
        <v>536</v>
      </c>
      <c r="C90" s="71" t="s">
        <v>82</v>
      </c>
      <c r="D90" s="71"/>
      <c r="E90" s="71"/>
      <c r="F90" s="71" t="s">
        <v>810</v>
      </c>
      <c r="G90" s="71" t="s">
        <v>1909</v>
      </c>
      <c r="H90" s="71" t="s">
        <v>303</v>
      </c>
      <c r="I90" s="71">
        <v>78</v>
      </c>
      <c r="J90" s="71"/>
      <c r="K90" s="71" t="s">
        <v>810</v>
      </c>
      <c r="L90" s="71" t="s">
        <v>748</v>
      </c>
      <c r="M90" s="72" t="s">
        <v>1482</v>
      </c>
      <c r="N90" s="71" t="s">
        <v>2481</v>
      </c>
      <c r="O90" s="71">
        <v>98</v>
      </c>
      <c r="P90" s="70" t="s">
        <v>3565</v>
      </c>
      <c r="Q90" s="71"/>
      <c r="R90" s="71"/>
      <c r="S90" s="71"/>
      <c r="T90" s="71" t="s">
        <v>2497</v>
      </c>
      <c r="U90" s="71" t="s">
        <v>2498</v>
      </c>
      <c r="V90" s="71" t="s">
        <v>3622</v>
      </c>
      <c r="W90" s="76" t="s">
        <v>3597</v>
      </c>
      <c r="X90" s="71" t="s">
        <v>495</v>
      </c>
      <c r="Y90" s="71"/>
      <c r="Z90" s="71"/>
      <c r="AA90" s="71"/>
    </row>
    <row r="91" spans="1:27" ht="127.5">
      <c r="A91" s="75">
        <v>90</v>
      </c>
      <c r="B91" s="71" t="s">
        <v>536</v>
      </c>
      <c r="C91" s="71" t="s">
        <v>865</v>
      </c>
      <c r="D91" s="71"/>
      <c r="E91" s="71"/>
      <c r="F91" s="71" t="s">
        <v>809</v>
      </c>
      <c r="G91" s="71" t="s">
        <v>808</v>
      </c>
      <c r="H91" s="71" t="s">
        <v>1290</v>
      </c>
      <c r="I91" s="71">
        <v>83</v>
      </c>
      <c r="J91" s="71">
        <v>28</v>
      </c>
      <c r="K91" s="71" t="s">
        <v>809</v>
      </c>
      <c r="L91" s="71" t="s">
        <v>760</v>
      </c>
      <c r="M91" s="72" t="s">
        <v>3441</v>
      </c>
      <c r="N91" s="71" t="s">
        <v>437</v>
      </c>
      <c r="O91" s="71"/>
      <c r="P91" s="70" t="s">
        <v>3565</v>
      </c>
      <c r="Q91" s="71"/>
      <c r="R91" s="71" t="s">
        <v>4100</v>
      </c>
      <c r="S91" s="71"/>
      <c r="T91" s="71" t="s">
        <v>2499</v>
      </c>
      <c r="U91" s="71" t="s">
        <v>1976</v>
      </c>
      <c r="V91" s="71" t="s">
        <v>3622</v>
      </c>
      <c r="W91" s="71"/>
      <c r="X91" s="71" t="s">
        <v>4099</v>
      </c>
      <c r="Y91" s="71"/>
      <c r="Z91" s="71"/>
      <c r="AA91" s="71"/>
    </row>
    <row r="92" spans="1:27" ht="63.75">
      <c r="A92" s="75">
        <v>91</v>
      </c>
      <c r="B92" s="71" t="s">
        <v>536</v>
      </c>
      <c r="C92" s="71" t="s">
        <v>866</v>
      </c>
      <c r="D92" s="71"/>
      <c r="E92" s="71"/>
      <c r="F92" s="71" t="s">
        <v>809</v>
      </c>
      <c r="G92" s="71" t="s">
        <v>808</v>
      </c>
      <c r="H92" s="71" t="s">
        <v>1289</v>
      </c>
      <c r="I92" s="71">
        <v>93</v>
      </c>
      <c r="J92" s="71">
        <v>54</v>
      </c>
      <c r="K92" s="71" t="s">
        <v>809</v>
      </c>
      <c r="L92" s="71" t="s">
        <v>2288</v>
      </c>
      <c r="M92" s="72" t="s">
        <v>3441</v>
      </c>
      <c r="N92" s="71" t="s">
        <v>426</v>
      </c>
      <c r="O92" s="71"/>
      <c r="P92" s="70" t="s">
        <v>3565</v>
      </c>
      <c r="Q92" s="71" t="s">
        <v>762</v>
      </c>
      <c r="R92" s="71" t="s">
        <v>232</v>
      </c>
      <c r="S92" s="71"/>
      <c r="T92" s="71" t="s">
        <v>1977</v>
      </c>
      <c r="U92" s="71" t="s">
        <v>1978</v>
      </c>
      <c r="V92" s="71" t="s">
        <v>3648</v>
      </c>
      <c r="W92" s="71" t="s">
        <v>233</v>
      </c>
      <c r="X92" s="71" t="s">
        <v>254</v>
      </c>
      <c r="Y92" s="71"/>
      <c r="Z92" s="71"/>
      <c r="AA92" s="71"/>
    </row>
    <row r="93" spans="1:27" ht="25.5">
      <c r="A93" s="75">
        <v>92</v>
      </c>
      <c r="B93" s="71" t="s">
        <v>536</v>
      </c>
      <c r="C93" s="71" t="s">
        <v>3428</v>
      </c>
      <c r="D93" s="71"/>
      <c r="E93" s="71"/>
      <c r="F93" s="71" t="s">
        <v>810</v>
      </c>
      <c r="G93" s="71" t="s">
        <v>1909</v>
      </c>
      <c r="H93" s="71" t="s">
        <v>303</v>
      </c>
      <c r="I93" s="71">
        <v>97</v>
      </c>
      <c r="J93" s="71">
        <v>6</v>
      </c>
      <c r="K93" s="71" t="s">
        <v>810</v>
      </c>
      <c r="L93" s="71" t="s">
        <v>2298</v>
      </c>
      <c r="M93" s="72" t="s">
        <v>2480</v>
      </c>
      <c r="N93" s="71" t="s">
        <v>2481</v>
      </c>
      <c r="O93" s="71"/>
      <c r="P93" s="70" t="s">
        <v>3565</v>
      </c>
      <c r="Q93" s="71"/>
      <c r="R93" s="71"/>
      <c r="S93" s="71"/>
      <c r="T93" s="71" t="s">
        <v>1979</v>
      </c>
      <c r="U93" s="71" t="s">
        <v>1980</v>
      </c>
      <c r="V93" s="71" t="s">
        <v>3622</v>
      </c>
      <c r="W93" s="71"/>
      <c r="X93" s="71" t="s">
        <v>495</v>
      </c>
      <c r="Y93" s="71"/>
      <c r="Z93" s="71"/>
      <c r="AA93" s="71"/>
    </row>
    <row r="94" spans="1:27" ht="89.25">
      <c r="A94" s="75">
        <v>93</v>
      </c>
      <c r="B94" s="71" t="s">
        <v>536</v>
      </c>
      <c r="C94" s="71" t="s">
        <v>2822</v>
      </c>
      <c r="D94" s="71" t="s">
        <v>3389</v>
      </c>
      <c r="E94" s="71" t="s">
        <v>3411</v>
      </c>
      <c r="F94" s="71" t="s">
        <v>809</v>
      </c>
      <c r="G94" s="71" t="s">
        <v>1909</v>
      </c>
      <c r="H94" s="71" t="s">
        <v>303</v>
      </c>
      <c r="I94" s="71" t="s">
        <v>3389</v>
      </c>
      <c r="J94" s="71" t="s">
        <v>3411</v>
      </c>
      <c r="K94" s="71" t="s">
        <v>809</v>
      </c>
      <c r="L94" s="71" t="s">
        <v>1092</v>
      </c>
      <c r="M94" s="72" t="s">
        <v>1072</v>
      </c>
      <c r="N94" s="71" t="s">
        <v>1093</v>
      </c>
      <c r="O94" s="71"/>
      <c r="P94" s="70" t="s">
        <v>3565</v>
      </c>
      <c r="Q94" s="71"/>
      <c r="R94" s="71"/>
      <c r="S94" s="71"/>
      <c r="T94" s="71" t="s">
        <v>1936</v>
      </c>
      <c r="U94" s="71" t="s">
        <v>31</v>
      </c>
      <c r="V94" s="71"/>
      <c r="W94" s="71"/>
      <c r="X94" s="71"/>
      <c r="Y94" s="71"/>
      <c r="Z94" s="71"/>
      <c r="AA94" s="71"/>
    </row>
    <row r="95" spans="1:27" ht="229.5">
      <c r="A95" s="75">
        <v>94</v>
      </c>
      <c r="B95" s="71" t="s">
        <v>1716</v>
      </c>
      <c r="C95" s="71" t="s">
        <v>811</v>
      </c>
      <c r="D95" s="71"/>
      <c r="E95" s="71"/>
      <c r="F95" s="71" t="s">
        <v>809</v>
      </c>
      <c r="G95" s="71" t="s">
        <v>808</v>
      </c>
      <c r="H95" s="71" t="s">
        <v>1718</v>
      </c>
      <c r="I95" s="71"/>
      <c r="J95" s="71"/>
      <c r="K95" s="71" t="s">
        <v>809</v>
      </c>
      <c r="L95" s="71" t="s">
        <v>303</v>
      </c>
      <c r="M95" s="72" t="s">
        <v>303</v>
      </c>
      <c r="N95" s="71" t="s">
        <v>1957</v>
      </c>
      <c r="O95" s="71"/>
      <c r="P95" s="70" t="s">
        <v>3565</v>
      </c>
      <c r="Q95" s="71"/>
      <c r="R95" s="71"/>
      <c r="S95" s="71"/>
      <c r="T95" s="71" t="s">
        <v>2473</v>
      </c>
      <c r="U95" s="71" t="s">
        <v>2474</v>
      </c>
      <c r="V95" s="71"/>
      <c r="W95" s="71"/>
      <c r="X95" s="71"/>
      <c r="Y95" s="71"/>
      <c r="Z95" s="71"/>
      <c r="AA95" s="71"/>
    </row>
    <row r="96" spans="1:27" ht="38.25">
      <c r="A96" s="75">
        <v>95</v>
      </c>
      <c r="B96" s="71" t="s">
        <v>536</v>
      </c>
      <c r="C96" s="71"/>
      <c r="D96" s="71" t="s">
        <v>867</v>
      </c>
      <c r="E96" s="71" t="s">
        <v>1935</v>
      </c>
      <c r="F96" s="71" t="s">
        <v>810</v>
      </c>
      <c r="G96" s="71" t="s">
        <v>1909</v>
      </c>
      <c r="H96" s="71" t="s">
        <v>303</v>
      </c>
      <c r="I96" s="71" t="s">
        <v>867</v>
      </c>
      <c r="J96" s="71" t="s">
        <v>1935</v>
      </c>
      <c r="K96" s="71" t="s">
        <v>810</v>
      </c>
      <c r="L96" s="71" t="s">
        <v>112</v>
      </c>
      <c r="M96" s="72" t="s">
        <v>949</v>
      </c>
      <c r="N96" s="71" t="s">
        <v>113</v>
      </c>
      <c r="O96" s="71"/>
      <c r="P96" s="70" t="s">
        <v>967</v>
      </c>
      <c r="Q96" s="71"/>
      <c r="R96" s="71"/>
      <c r="S96" s="71"/>
      <c r="T96" s="71" t="s">
        <v>2475</v>
      </c>
      <c r="U96" s="71" t="s">
        <v>2476</v>
      </c>
      <c r="V96" s="71" t="s">
        <v>3622</v>
      </c>
      <c r="W96" s="71"/>
      <c r="X96" s="71" t="s">
        <v>495</v>
      </c>
      <c r="Y96" s="71"/>
      <c r="Z96" s="71"/>
      <c r="AA96" s="71"/>
    </row>
    <row r="97" spans="1:27" ht="25.5">
      <c r="A97" s="75">
        <v>96</v>
      </c>
      <c r="B97" s="71" t="s">
        <v>1716</v>
      </c>
      <c r="C97" s="71" t="s">
        <v>811</v>
      </c>
      <c r="D97" s="71"/>
      <c r="E97" s="71"/>
      <c r="F97" s="71"/>
      <c r="G97" s="71"/>
      <c r="H97" s="71" t="s">
        <v>303</v>
      </c>
      <c r="I97" s="71"/>
      <c r="J97" s="71"/>
      <c r="K97" s="71" t="s">
        <v>1959</v>
      </c>
      <c r="L97" s="71" t="s">
        <v>303</v>
      </c>
      <c r="M97" s="72" t="s">
        <v>303</v>
      </c>
      <c r="N97" s="71" t="s">
        <v>1715</v>
      </c>
      <c r="O97" s="71"/>
      <c r="P97" s="70" t="s">
        <v>1680</v>
      </c>
      <c r="Q97" s="71"/>
      <c r="R97" s="71"/>
      <c r="S97" s="71"/>
      <c r="T97" s="71" t="s">
        <v>2477</v>
      </c>
      <c r="U97" s="71" t="s">
        <v>2478</v>
      </c>
      <c r="V97" s="71" t="s">
        <v>3622</v>
      </c>
      <c r="W97" s="71" t="s">
        <v>3602</v>
      </c>
      <c r="X97" s="71" t="s">
        <v>495</v>
      </c>
      <c r="Y97" s="71"/>
      <c r="Z97" s="71"/>
      <c r="AA97" s="71"/>
    </row>
    <row r="98" spans="1:27" ht="51">
      <c r="A98" s="75">
        <v>97</v>
      </c>
      <c r="B98" s="71" t="s">
        <v>536</v>
      </c>
      <c r="C98" s="71"/>
      <c r="D98" s="71" t="s">
        <v>868</v>
      </c>
      <c r="E98" s="71" t="s">
        <v>847</v>
      </c>
      <c r="F98" s="71" t="s">
        <v>810</v>
      </c>
      <c r="G98" s="71" t="s">
        <v>1909</v>
      </c>
      <c r="H98" s="71" t="s">
        <v>303</v>
      </c>
      <c r="I98" s="71" t="s">
        <v>868</v>
      </c>
      <c r="J98" s="71" t="s">
        <v>847</v>
      </c>
      <c r="K98" s="71" t="s">
        <v>810</v>
      </c>
      <c r="L98" s="71" t="s">
        <v>141</v>
      </c>
      <c r="M98" s="72" t="s">
        <v>142</v>
      </c>
      <c r="N98" s="71" t="s">
        <v>113</v>
      </c>
      <c r="O98" s="71"/>
      <c r="P98" s="70" t="s">
        <v>143</v>
      </c>
      <c r="Q98" s="71"/>
      <c r="R98" s="71"/>
      <c r="S98" s="71"/>
      <c r="T98" s="71" t="s">
        <v>2479</v>
      </c>
      <c r="U98" s="71" t="s">
        <v>1948</v>
      </c>
      <c r="V98" s="71" t="s">
        <v>3637</v>
      </c>
      <c r="W98" s="71" t="s">
        <v>3641</v>
      </c>
      <c r="X98" s="71" t="s">
        <v>495</v>
      </c>
      <c r="Y98" s="71"/>
      <c r="Z98" s="71"/>
      <c r="AA98" s="71"/>
    </row>
    <row r="99" spans="1:27" ht="38.25">
      <c r="A99" s="75">
        <v>98</v>
      </c>
      <c r="B99" s="71" t="s">
        <v>536</v>
      </c>
      <c r="C99" s="71" t="s">
        <v>869</v>
      </c>
      <c r="D99" s="71"/>
      <c r="E99" s="71"/>
      <c r="F99" s="71" t="s">
        <v>810</v>
      </c>
      <c r="G99" s="71" t="s">
        <v>1909</v>
      </c>
      <c r="H99" s="71" t="s">
        <v>303</v>
      </c>
      <c r="I99" s="71">
        <v>159</v>
      </c>
      <c r="J99" s="71">
        <v>21</v>
      </c>
      <c r="K99" s="71" t="s">
        <v>810</v>
      </c>
      <c r="L99" s="71" t="s">
        <v>162</v>
      </c>
      <c r="M99" s="72" t="s">
        <v>949</v>
      </c>
      <c r="N99" s="71" t="s">
        <v>113</v>
      </c>
      <c r="O99" s="71">
        <v>89</v>
      </c>
      <c r="P99" s="70" t="s">
        <v>163</v>
      </c>
      <c r="Q99" s="71"/>
      <c r="R99" s="71"/>
      <c r="S99" s="71"/>
      <c r="T99" s="71" t="s">
        <v>1949</v>
      </c>
      <c r="U99" s="71" t="s">
        <v>1950</v>
      </c>
      <c r="V99" s="71" t="s">
        <v>3622</v>
      </c>
      <c r="W99" s="76" t="s">
        <v>3597</v>
      </c>
      <c r="X99" s="71" t="s">
        <v>495</v>
      </c>
      <c r="Y99" s="71"/>
      <c r="Z99" s="71"/>
      <c r="AA99" s="71"/>
    </row>
    <row r="100" spans="1:27" ht="76.5">
      <c r="A100" s="75">
        <v>99</v>
      </c>
      <c r="B100" s="71" t="s">
        <v>536</v>
      </c>
      <c r="C100" s="71" t="s">
        <v>869</v>
      </c>
      <c r="D100" s="71"/>
      <c r="E100" s="71"/>
      <c r="F100" s="71" t="s">
        <v>810</v>
      </c>
      <c r="G100" s="71" t="s">
        <v>1909</v>
      </c>
      <c r="H100" s="71" t="s">
        <v>303</v>
      </c>
      <c r="I100" s="71">
        <v>159</v>
      </c>
      <c r="J100" s="71">
        <v>29</v>
      </c>
      <c r="K100" s="71" t="s">
        <v>810</v>
      </c>
      <c r="L100" s="71" t="s">
        <v>162</v>
      </c>
      <c r="M100" s="72" t="s">
        <v>142</v>
      </c>
      <c r="N100" s="71" t="s">
        <v>113</v>
      </c>
      <c r="O100" s="71"/>
      <c r="P100" s="70" t="s">
        <v>163</v>
      </c>
      <c r="Q100" s="71"/>
      <c r="R100" s="71"/>
      <c r="S100" s="71"/>
      <c r="T100" s="71" t="s">
        <v>1951</v>
      </c>
      <c r="U100" s="71" t="s">
        <v>1952</v>
      </c>
      <c r="V100" s="71" t="s">
        <v>3622</v>
      </c>
      <c r="W100" s="71" t="s">
        <v>3598</v>
      </c>
      <c r="X100" s="71" t="s">
        <v>495</v>
      </c>
      <c r="Y100" s="71"/>
      <c r="Z100" s="71"/>
      <c r="AA100" s="71"/>
    </row>
    <row r="101" spans="1:27" ht="25.5">
      <c r="A101" s="75">
        <v>100</v>
      </c>
      <c r="B101" s="71" t="s">
        <v>536</v>
      </c>
      <c r="C101" s="71" t="s">
        <v>811</v>
      </c>
      <c r="D101" s="71" t="s">
        <v>2712</v>
      </c>
      <c r="E101" s="71" t="s">
        <v>834</v>
      </c>
      <c r="F101" s="71" t="s">
        <v>810</v>
      </c>
      <c r="G101" s="71" t="s">
        <v>1909</v>
      </c>
      <c r="H101" s="71" t="s">
        <v>303</v>
      </c>
      <c r="I101" s="71" t="s">
        <v>2712</v>
      </c>
      <c r="J101" s="71" t="s">
        <v>834</v>
      </c>
      <c r="K101" s="71" t="s">
        <v>810</v>
      </c>
      <c r="L101" s="71" t="s">
        <v>303</v>
      </c>
      <c r="M101" s="72" t="s">
        <v>303</v>
      </c>
      <c r="N101" s="71" t="s">
        <v>175</v>
      </c>
      <c r="O101" s="71">
        <v>818</v>
      </c>
      <c r="P101" s="70" t="s">
        <v>176</v>
      </c>
      <c r="Q101" s="71"/>
      <c r="R101" s="71"/>
      <c r="S101" s="71"/>
      <c r="T101" s="71" t="s">
        <v>909</v>
      </c>
      <c r="U101" s="71" t="s">
        <v>1953</v>
      </c>
      <c r="V101" s="71" t="s">
        <v>3622</v>
      </c>
      <c r="W101" s="71"/>
      <c r="X101" s="71" t="s">
        <v>495</v>
      </c>
      <c r="Y101" s="71"/>
      <c r="Z101" s="71"/>
      <c r="AA101" s="71"/>
    </row>
    <row r="102" spans="1:27" ht="102">
      <c r="A102" s="75">
        <v>101</v>
      </c>
      <c r="B102" s="71" t="s">
        <v>536</v>
      </c>
      <c r="C102" s="71" t="s">
        <v>2713</v>
      </c>
      <c r="D102" s="71" t="s">
        <v>2714</v>
      </c>
      <c r="E102" s="71" t="s">
        <v>830</v>
      </c>
      <c r="F102" s="71" t="s">
        <v>810</v>
      </c>
      <c r="G102" s="71" t="s">
        <v>808</v>
      </c>
      <c r="H102" s="71" t="s">
        <v>1041</v>
      </c>
      <c r="I102" s="71" t="s">
        <v>2714</v>
      </c>
      <c r="J102" s="71" t="s">
        <v>830</v>
      </c>
      <c r="K102" s="71" t="s">
        <v>810</v>
      </c>
      <c r="L102" s="71" t="s">
        <v>186</v>
      </c>
      <c r="M102" s="72" t="s">
        <v>187</v>
      </c>
      <c r="N102" s="71" t="s">
        <v>181</v>
      </c>
      <c r="O102" s="71"/>
      <c r="P102" s="70" t="s">
        <v>183</v>
      </c>
      <c r="Q102" s="71" t="s">
        <v>785</v>
      </c>
      <c r="R102" s="71"/>
      <c r="S102" s="71"/>
      <c r="T102" s="71" t="s">
        <v>1954</v>
      </c>
      <c r="U102" s="71" t="s">
        <v>575</v>
      </c>
      <c r="V102" s="71"/>
      <c r="W102" s="71"/>
      <c r="X102" s="71"/>
      <c r="Y102" s="71"/>
      <c r="Z102" s="71"/>
      <c r="AA102" s="71"/>
    </row>
    <row r="103" spans="1:27" ht="51">
      <c r="A103" s="75">
        <v>102</v>
      </c>
      <c r="B103" s="71" t="s">
        <v>536</v>
      </c>
      <c r="C103" s="71" t="s">
        <v>2715</v>
      </c>
      <c r="D103" s="71" t="s">
        <v>2714</v>
      </c>
      <c r="E103" s="71" t="s">
        <v>2751</v>
      </c>
      <c r="F103" s="71" t="s">
        <v>809</v>
      </c>
      <c r="G103" s="71" t="s">
        <v>808</v>
      </c>
      <c r="H103" s="71" t="s">
        <v>1041</v>
      </c>
      <c r="I103" s="71" t="s">
        <v>2714</v>
      </c>
      <c r="J103" s="71" t="s">
        <v>2751</v>
      </c>
      <c r="K103" s="71" t="s">
        <v>809</v>
      </c>
      <c r="L103" s="71" t="s">
        <v>193</v>
      </c>
      <c r="M103" s="72" t="s">
        <v>194</v>
      </c>
      <c r="N103" s="71" t="s">
        <v>195</v>
      </c>
      <c r="O103" s="71">
        <v>980</v>
      </c>
      <c r="P103" s="70" t="s">
        <v>192</v>
      </c>
      <c r="Q103" s="71" t="s">
        <v>762</v>
      </c>
      <c r="R103" s="71" t="s">
        <v>232</v>
      </c>
      <c r="S103" s="71"/>
      <c r="T103" s="71" t="s">
        <v>580</v>
      </c>
      <c r="U103" s="71" t="s">
        <v>2455</v>
      </c>
      <c r="V103" s="71" t="s">
        <v>3648</v>
      </c>
      <c r="W103" s="76" t="s">
        <v>234</v>
      </c>
      <c r="X103" s="71" t="s">
        <v>254</v>
      </c>
      <c r="Y103" s="71"/>
      <c r="Z103" s="71"/>
      <c r="AA103" s="71"/>
    </row>
    <row r="104" spans="1:27" ht="76.5">
      <c r="A104" s="75">
        <v>103</v>
      </c>
      <c r="B104" s="71" t="s">
        <v>536</v>
      </c>
      <c r="C104" s="71" t="s">
        <v>2716</v>
      </c>
      <c r="D104" s="71"/>
      <c r="E104" s="71"/>
      <c r="F104" s="71" t="s">
        <v>809</v>
      </c>
      <c r="G104" s="71" t="s">
        <v>808</v>
      </c>
      <c r="H104" s="71" t="s">
        <v>1041</v>
      </c>
      <c r="I104" s="71">
        <v>178</v>
      </c>
      <c r="J104" s="71">
        <v>16</v>
      </c>
      <c r="K104" s="71" t="s">
        <v>809</v>
      </c>
      <c r="L104" s="71" t="s">
        <v>205</v>
      </c>
      <c r="M104" s="72" t="s">
        <v>194</v>
      </c>
      <c r="N104" s="71" t="s">
        <v>195</v>
      </c>
      <c r="O104" s="71"/>
      <c r="P104" s="70" t="s">
        <v>192</v>
      </c>
      <c r="Q104" s="71" t="s">
        <v>762</v>
      </c>
      <c r="R104" s="71" t="s">
        <v>232</v>
      </c>
      <c r="S104" s="71"/>
      <c r="T104" s="71" t="s">
        <v>2456</v>
      </c>
      <c r="U104" s="71" t="s">
        <v>2457</v>
      </c>
      <c r="V104" s="71" t="s">
        <v>3622</v>
      </c>
      <c r="W104" s="71" t="s">
        <v>235</v>
      </c>
      <c r="X104" s="71" t="s">
        <v>254</v>
      </c>
      <c r="Y104" s="71"/>
      <c r="Z104" s="71"/>
      <c r="AA104" s="71"/>
    </row>
    <row r="105" spans="1:27" ht="25.5">
      <c r="A105" s="75">
        <v>104</v>
      </c>
      <c r="B105" s="71" t="s">
        <v>1540</v>
      </c>
      <c r="C105" s="71" t="s">
        <v>2701</v>
      </c>
      <c r="D105" s="71"/>
      <c r="E105" s="71"/>
      <c r="F105" s="71" t="s">
        <v>809</v>
      </c>
      <c r="G105" s="71" t="s">
        <v>1909</v>
      </c>
      <c r="H105" s="71" t="s">
        <v>1041</v>
      </c>
      <c r="I105" s="71">
        <v>185</v>
      </c>
      <c r="J105" s="71">
        <v>51</v>
      </c>
      <c r="K105" s="71" t="s">
        <v>809</v>
      </c>
      <c r="L105" s="71" t="s">
        <v>1541</v>
      </c>
      <c r="M105" s="72" t="s">
        <v>1537</v>
      </c>
      <c r="N105" s="71" t="s">
        <v>1518</v>
      </c>
      <c r="O105" s="71"/>
      <c r="P105" s="70" t="s">
        <v>107</v>
      </c>
      <c r="Q105" s="71" t="s">
        <v>761</v>
      </c>
      <c r="R105" s="71"/>
      <c r="S105" s="71"/>
      <c r="T105" s="71" t="s">
        <v>2458</v>
      </c>
      <c r="U105" s="71" t="s">
        <v>2459</v>
      </c>
      <c r="V105" s="71"/>
      <c r="W105" s="71"/>
      <c r="X105" s="71"/>
      <c r="Y105" s="71"/>
      <c r="Z105" s="71"/>
      <c r="AA105" s="71"/>
    </row>
    <row r="106" spans="1:27" ht="153">
      <c r="A106" s="75">
        <v>105</v>
      </c>
      <c r="B106" s="71" t="s">
        <v>1540</v>
      </c>
      <c r="C106" s="71" t="s">
        <v>2702</v>
      </c>
      <c r="D106" s="71" t="s">
        <v>2703</v>
      </c>
      <c r="E106" s="71" t="s">
        <v>2704</v>
      </c>
      <c r="F106" s="71" t="s">
        <v>809</v>
      </c>
      <c r="G106" s="71" t="s">
        <v>808</v>
      </c>
      <c r="H106" s="71" t="s">
        <v>1041</v>
      </c>
      <c r="I106" s="71" t="s">
        <v>2703</v>
      </c>
      <c r="J106" s="71" t="s">
        <v>2704</v>
      </c>
      <c r="K106" s="71" t="s">
        <v>809</v>
      </c>
      <c r="L106" s="71" t="s">
        <v>1548</v>
      </c>
      <c r="M106" s="72" t="s">
        <v>1534</v>
      </c>
      <c r="N106" s="71" t="s">
        <v>1003</v>
      </c>
      <c r="O106" s="71"/>
      <c r="P106" s="70" t="s">
        <v>1000</v>
      </c>
      <c r="Q106" s="71" t="s">
        <v>761</v>
      </c>
      <c r="R106" s="71"/>
      <c r="S106" s="71"/>
      <c r="T106" s="71" t="s">
        <v>2460</v>
      </c>
      <c r="U106" s="71" t="s">
        <v>2500</v>
      </c>
      <c r="V106" s="71"/>
      <c r="W106" s="71"/>
      <c r="X106" s="71"/>
      <c r="Y106" s="71"/>
      <c r="Z106" s="71"/>
      <c r="AA106" s="71"/>
    </row>
    <row r="107" spans="1:27" ht="89.25">
      <c r="A107" s="75">
        <v>106</v>
      </c>
      <c r="B107" s="71" t="s">
        <v>536</v>
      </c>
      <c r="C107" s="71" t="s">
        <v>3358</v>
      </c>
      <c r="D107" s="71" t="s">
        <v>2703</v>
      </c>
      <c r="E107" s="71" t="s">
        <v>3399</v>
      </c>
      <c r="F107" s="71" t="s">
        <v>809</v>
      </c>
      <c r="G107" s="71" t="s">
        <v>808</v>
      </c>
      <c r="H107" s="71" t="s">
        <v>1041</v>
      </c>
      <c r="I107" s="71" t="s">
        <v>2703</v>
      </c>
      <c r="J107" s="71" t="s">
        <v>3399</v>
      </c>
      <c r="K107" s="71" t="s">
        <v>809</v>
      </c>
      <c r="L107" s="71" t="s">
        <v>1549</v>
      </c>
      <c r="M107" s="72" t="s">
        <v>1534</v>
      </c>
      <c r="N107" s="71" t="s">
        <v>1003</v>
      </c>
      <c r="O107" s="71"/>
      <c r="P107" s="70" t="s">
        <v>1000</v>
      </c>
      <c r="Q107" s="71" t="s">
        <v>761</v>
      </c>
      <c r="R107" s="71"/>
      <c r="S107" s="71"/>
      <c r="T107" s="71" t="s">
        <v>2501</v>
      </c>
      <c r="U107" s="71" t="s">
        <v>2502</v>
      </c>
      <c r="V107" s="71"/>
      <c r="W107" s="71"/>
      <c r="X107" s="71"/>
      <c r="Y107" s="71"/>
      <c r="Z107" s="71"/>
      <c r="AA107" s="71"/>
    </row>
    <row r="108" spans="1:27" ht="127.5">
      <c r="A108" s="75">
        <v>107</v>
      </c>
      <c r="B108" s="71" t="s">
        <v>1540</v>
      </c>
      <c r="C108" s="71" t="s">
        <v>3358</v>
      </c>
      <c r="D108" s="71" t="s">
        <v>2703</v>
      </c>
      <c r="E108" s="71" t="s">
        <v>3401</v>
      </c>
      <c r="F108" s="71" t="s">
        <v>809</v>
      </c>
      <c r="G108" s="71" t="s">
        <v>808</v>
      </c>
      <c r="H108" s="71" t="s">
        <v>1041</v>
      </c>
      <c r="I108" s="71" t="s">
        <v>2703</v>
      </c>
      <c r="J108" s="71" t="s">
        <v>3401</v>
      </c>
      <c r="K108" s="71" t="s">
        <v>809</v>
      </c>
      <c r="L108" s="71" t="s">
        <v>1550</v>
      </c>
      <c r="M108" s="72" t="s">
        <v>1537</v>
      </c>
      <c r="N108" s="71" t="s">
        <v>1518</v>
      </c>
      <c r="O108" s="71"/>
      <c r="P108" s="70" t="s">
        <v>107</v>
      </c>
      <c r="Q108" s="71" t="s">
        <v>761</v>
      </c>
      <c r="R108" s="71"/>
      <c r="S108" s="71"/>
      <c r="T108" s="71" t="s">
        <v>2470</v>
      </c>
      <c r="U108" s="71" t="s">
        <v>1938</v>
      </c>
      <c r="V108" s="71"/>
      <c r="W108" s="71"/>
      <c r="X108" s="71"/>
      <c r="Y108" s="71"/>
      <c r="Z108" s="71"/>
      <c r="AA108" s="71"/>
    </row>
    <row r="109" spans="1:27" ht="63.75">
      <c r="A109" s="75">
        <v>108</v>
      </c>
      <c r="B109" s="71" t="s">
        <v>536</v>
      </c>
      <c r="C109" s="71" t="s">
        <v>3359</v>
      </c>
      <c r="D109" s="71" t="s">
        <v>3360</v>
      </c>
      <c r="E109" s="71" t="s">
        <v>3361</v>
      </c>
      <c r="F109" s="71" t="s">
        <v>809</v>
      </c>
      <c r="G109" s="71" t="s">
        <v>808</v>
      </c>
      <c r="H109" s="71" t="s">
        <v>303</v>
      </c>
      <c r="I109" s="71" t="s">
        <v>3360</v>
      </c>
      <c r="J109" s="71" t="s">
        <v>3361</v>
      </c>
      <c r="K109" s="71" t="s">
        <v>809</v>
      </c>
      <c r="L109" s="71" t="s">
        <v>1569</v>
      </c>
      <c r="M109" s="72" t="s">
        <v>1570</v>
      </c>
      <c r="N109" s="71" t="s">
        <v>1571</v>
      </c>
      <c r="O109" s="71"/>
      <c r="P109" s="70" t="s">
        <v>1960</v>
      </c>
      <c r="Q109" s="71"/>
      <c r="R109" s="71"/>
      <c r="S109" s="71"/>
      <c r="T109" s="71" t="s">
        <v>1937</v>
      </c>
      <c r="U109" s="71" t="s">
        <v>2489</v>
      </c>
      <c r="V109" s="71"/>
      <c r="W109" s="71"/>
      <c r="X109" s="71"/>
      <c r="Y109" s="71"/>
      <c r="Z109" s="71"/>
      <c r="AA109" s="71"/>
    </row>
    <row r="110" spans="1:27" ht="114.75">
      <c r="A110" s="75">
        <v>109</v>
      </c>
      <c r="B110" s="71" t="s">
        <v>756</v>
      </c>
      <c r="C110" s="71" t="s">
        <v>2817</v>
      </c>
      <c r="D110" s="71" t="s">
        <v>1910</v>
      </c>
      <c r="E110" s="71" t="s">
        <v>1913</v>
      </c>
      <c r="F110" s="71" t="s">
        <v>809</v>
      </c>
      <c r="G110" s="71" t="s">
        <v>808</v>
      </c>
      <c r="H110" s="71" t="s">
        <v>1289</v>
      </c>
      <c r="I110" s="71" t="s">
        <v>1910</v>
      </c>
      <c r="J110" s="71" t="s">
        <v>1913</v>
      </c>
      <c r="K110" s="71" t="s">
        <v>809</v>
      </c>
      <c r="L110" s="71" t="s">
        <v>755</v>
      </c>
      <c r="M110" s="72" t="s">
        <v>2503</v>
      </c>
      <c r="N110" s="71" t="s">
        <v>424</v>
      </c>
      <c r="O110" s="71"/>
      <c r="P110" s="70" t="s">
        <v>3565</v>
      </c>
      <c r="Q110" s="71" t="s">
        <v>784</v>
      </c>
      <c r="R110" s="71"/>
      <c r="S110" s="71"/>
      <c r="T110" s="71" t="s">
        <v>328</v>
      </c>
      <c r="U110" s="71" t="s">
        <v>2095</v>
      </c>
      <c r="V110" s="71"/>
      <c r="W110" s="71"/>
      <c r="X110" s="71"/>
      <c r="Y110" s="71"/>
      <c r="Z110" s="71"/>
      <c r="AA110" s="71"/>
    </row>
    <row r="111" spans="1:27" ht="38.25">
      <c r="A111" s="75">
        <v>110</v>
      </c>
      <c r="B111" s="71" t="s">
        <v>1266</v>
      </c>
      <c r="C111" s="71" t="s">
        <v>335</v>
      </c>
      <c r="D111" s="71" t="s">
        <v>336</v>
      </c>
      <c r="E111" s="71" t="s">
        <v>842</v>
      </c>
      <c r="F111" s="71" t="s">
        <v>810</v>
      </c>
      <c r="G111" s="71" t="s">
        <v>1909</v>
      </c>
      <c r="H111" s="71" t="s">
        <v>1290</v>
      </c>
      <c r="I111" s="71" t="s">
        <v>336</v>
      </c>
      <c r="J111" s="71" t="s">
        <v>842</v>
      </c>
      <c r="K111" s="71" t="s">
        <v>810</v>
      </c>
      <c r="L111" s="71" t="s">
        <v>725</v>
      </c>
      <c r="M111" s="72" t="s">
        <v>1477</v>
      </c>
      <c r="N111" s="71" t="s">
        <v>3557</v>
      </c>
      <c r="O111" s="71"/>
      <c r="P111" s="70" t="s">
        <v>3565</v>
      </c>
      <c r="Q111" s="71"/>
      <c r="R111" s="71"/>
      <c r="S111" s="71"/>
      <c r="T111" s="71" t="s">
        <v>1267</v>
      </c>
      <c r="U111" s="71" t="s">
        <v>1225</v>
      </c>
      <c r="V111" s="71"/>
      <c r="W111" s="71"/>
      <c r="X111" s="71"/>
      <c r="Y111" s="71"/>
      <c r="Z111" s="71"/>
      <c r="AA111" s="71"/>
    </row>
    <row r="112" spans="1:27" ht="38.25">
      <c r="A112" s="75">
        <v>111</v>
      </c>
      <c r="B112" s="71" t="s">
        <v>1266</v>
      </c>
      <c r="C112" s="71" t="s">
        <v>335</v>
      </c>
      <c r="D112" s="71" t="s">
        <v>336</v>
      </c>
      <c r="E112" s="71" t="s">
        <v>3411</v>
      </c>
      <c r="F112" s="71" t="s">
        <v>810</v>
      </c>
      <c r="G112" s="71" t="s">
        <v>1909</v>
      </c>
      <c r="H112" s="71" t="s">
        <v>1290</v>
      </c>
      <c r="I112" s="71" t="s">
        <v>336</v>
      </c>
      <c r="J112" s="71" t="s">
        <v>3411</v>
      </c>
      <c r="K112" s="71" t="s">
        <v>810</v>
      </c>
      <c r="L112" s="71" t="s">
        <v>725</v>
      </c>
      <c r="M112" s="72" t="s">
        <v>1477</v>
      </c>
      <c r="N112" s="71" t="s">
        <v>3557</v>
      </c>
      <c r="O112" s="71"/>
      <c r="P112" s="70" t="s">
        <v>3565</v>
      </c>
      <c r="Q112" s="71"/>
      <c r="R112" s="71"/>
      <c r="S112" s="71"/>
      <c r="T112" s="71" t="s">
        <v>1226</v>
      </c>
      <c r="U112" s="71" t="s">
        <v>1227</v>
      </c>
      <c r="V112" s="71"/>
      <c r="W112" s="71"/>
      <c r="X112" s="71"/>
      <c r="Y112" s="71"/>
      <c r="Z112" s="71"/>
      <c r="AA112" s="71"/>
    </row>
    <row r="113" spans="1:27" ht="38.25">
      <c r="A113" s="75">
        <v>112</v>
      </c>
      <c r="B113" s="71" t="s">
        <v>1266</v>
      </c>
      <c r="C113" s="71" t="s">
        <v>335</v>
      </c>
      <c r="D113" s="71" t="s">
        <v>336</v>
      </c>
      <c r="E113" s="71" t="s">
        <v>2768</v>
      </c>
      <c r="F113" s="71" t="s">
        <v>810</v>
      </c>
      <c r="G113" s="71" t="s">
        <v>1909</v>
      </c>
      <c r="H113" s="71" t="s">
        <v>1290</v>
      </c>
      <c r="I113" s="71" t="s">
        <v>336</v>
      </c>
      <c r="J113" s="71" t="s">
        <v>2768</v>
      </c>
      <c r="K113" s="71" t="s">
        <v>810</v>
      </c>
      <c r="L113" s="71" t="s">
        <v>725</v>
      </c>
      <c r="M113" s="72" t="s">
        <v>1477</v>
      </c>
      <c r="N113" s="71" t="s">
        <v>3557</v>
      </c>
      <c r="O113" s="71"/>
      <c r="P113" s="70" t="s">
        <v>3565</v>
      </c>
      <c r="Q113" s="71"/>
      <c r="R113" s="71"/>
      <c r="S113" s="71"/>
      <c r="T113" s="71" t="s">
        <v>1228</v>
      </c>
      <c r="U113" s="71" t="s">
        <v>1229</v>
      </c>
      <c r="V113" s="71"/>
      <c r="W113" s="71"/>
      <c r="X113" s="71"/>
      <c r="Y113" s="71"/>
      <c r="Z113" s="71"/>
      <c r="AA113" s="71"/>
    </row>
    <row r="114" spans="1:27" ht="38.25">
      <c r="A114" s="75">
        <v>113</v>
      </c>
      <c r="B114" s="71" t="s">
        <v>1266</v>
      </c>
      <c r="C114" s="71" t="s">
        <v>1253</v>
      </c>
      <c r="D114" s="71" t="s">
        <v>1254</v>
      </c>
      <c r="E114" s="71" t="s">
        <v>1255</v>
      </c>
      <c r="F114" s="71" t="s">
        <v>810</v>
      </c>
      <c r="G114" s="71" t="s">
        <v>1909</v>
      </c>
      <c r="H114" s="71" t="s">
        <v>1290</v>
      </c>
      <c r="I114" s="71" t="s">
        <v>1254</v>
      </c>
      <c r="J114" s="71" t="s">
        <v>1255</v>
      </c>
      <c r="K114" s="71" t="s">
        <v>810</v>
      </c>
      <c r="L114" s="71" t="s">
        <v>724</v>
      </c>
      <c r="M114" s="72" t="s">
        <v>1477</v>
      </c>
      <c r="N114" s="71" t="s">
        <v>3557</v>
      </c>
      <c r="O114" s="71"/>
      <c r="P114" s="70" t="s">
        <v>3565</v>
      </c>
      <c r="Q114" s="71"/>
      <c r="R114" s="71"/>
      <c r="S114" s="71"/>
      <c r="T114" s="71" t="s">
        <v>1230</v>
      </c>
      <c r="U114" s="71" t="s">
        <v>1270</v>
      </c>
      <c r="V114" s="71"/>
      <c r="W114" s="71"/>
      <c r="X114" s="71"/>
      <c r="Y114" s="71"/>
      <c r="Z114" s="71"/>
      <c r="AA114" s="71"/>
    </row>
    <row r="115" spans="1:27" ht="38.25">
      <c r="A115" s="75">
        <v>114</v>
      </c>
      <c r="B115" s="71" t="s">
        <v>1266</v>
      </c>
      <c r="C115" s="71" t="s">
        <v>1256</v>
      </c>
      <c r="D115" s="71" t="s">
        <v>1254</v>
      </c>
      <c r="E115" s="71" t="s">
        <v>2765</v>
      </c>
      <c r="F115" s="71" t="s">
        <v>809</v>
      </c>
      <c r="G115" s="71" t="s">
        <v>808</v>
      </c>
      <c r="H115" s="71" t="s">
        <v>1290</v>
      </c>
      <c r="I115" s="71" t="s">
        <v>1254</v>
      </c>
      <c r="J115" s="71" t="s">
        <v>2765</v>
      </c>
      <c r="K115" s="71" t="s">
        <v>809</v>
      </c>
      <c r="L115" s="71" t="s">
        <v>726</v>
      </c>
      <c r="M115" s="72" t="s">
        <v>1477</v>
      </c>
      <c r="N115" s="71" t="s">
        <v>3557</v>
      </c>
      <c r="O115" s="71"/>
      <c r="P115" s="70" t="s">
        <v>3565</v>
      </c>
      <c r="Q115" s="71"/>
      <c r="R115" s="71"/>
      <c r="S115" s="71"/>
      <c r="T115" s="71" t="s">
        <v>1271</v>
      </c>
      <c r="U115" s="71" t="s">
        <v>1272</v>
      </c>
      <c r="V115" s="71"/>
      <c r="W115" s="71"/>
      <c r="X115" s="71"/>
      <c r="Y115" s="71"/>
      <c r="Z115" s="71"/>
      <c r="AA115" s="71"/>
    </row>
    <row r="116" spans="1:27" ht="51">
      <c r="A116" s="75">
        <v>115</v>
      </c>
      <c r="B116" s="71" t="s">
        <v>1266</v>
      </c>
      <c r="C116" s="71" t="s">
        <v>1256</v>
      </c>
      <c r="D116" s="71" t="s">
        <v>1254</v>
      </c>
      <c r="E116" s="71" t="s">
        <v>1257</v>
      </c>
      <c r="F116" s="71" t="s">
        <v>809</v>
      </c>
      <c r="G116" s="71" t="s">
        <v>808</v>
      </c>
      <c r="H116" s="71" t="s">
        <v>1290</v>
      </c>
      <c r="I116" s="71" t="s">
        <v>1254</v>
      </c>
      <c r="J116" s="71" t="s">
        <v>1257</v>
      </c>
      <c r="K116" s="71" t="s">
        <v>809</v>
      </c>
      <c r="L116" s="71" t="s">
        <v>726</v>
      </c>
      <c r="M116" s="72" t="s">
        <v>1477</v>
      </c>
      <c r="N116" s="71" t="s">
        <v>3557</v>
      </c>
      <c r="O116" s="71"/>
      <c r="P116" s="70" t="s">
        <v>3565</v>
      </c>
      <c r="Q116" s="71"/>
      <c r="R116" s="71"/>
      <c r="S116" s="71"/>
      <c r="T116" s="71" t="s">
        <v>1506</v>
      </c>
      <c r="U116" s="71" t="s">
        <v>301</v>
      </c>
      <c r="V116" s="71"/>
      <c r="W116" s="71"/>
      <c r="X116" s="71"/>
      <c r="Y116" s="71"/>
      <c r="Z116" s="71"/>
      <c r="AA116" s="71"/>
    </row>
    <row r="117" spans="1:27" ht="38.25">
      <c r="A117" s="75">
        <v>116</v>
      </c>
      <c r="B117" s="71" t="s">
        <v>1266</v>
      </c>
      <c r="C117" s="71" t="s">
        <v>1256</v>
      </c>
      <c r="D117" s="71" t="s">
        <v>1254</v>
      </c>
      <c r="E117" s="71" t="s">
        <v>1258</v>
      </c>
      <c r="F117" s="71" t="s">
        <v>809</v>
      </c>
      <c r="G117" s="71" t="s">
        <v>808</v>
      </c>
      <c r="H117" s="71" t="s">
        <v>1290</v>
      </c>
      <c r="I117" s="71" t="s">
        <v>1254</v>
      </c>
      <c r="J117" s="71" t="s">
        <v>1258</v>
      </c>
      <c r="K117" s="71" t="s">
        <v>809</v>
      </c>
      <c r="L117" s="71" t="s">
        <v>726</v>
      </c>
      <c r="M117" s="72" t="s">
        <v>1477</v>
      </c>
      <c r="N117" s="71" t="s">
        <v>3557</v>
      </c>
      <c r="O117" s="71"/>
      <c r="P117" s="70" t="s">
        <v>3565</v>
      </c>
      <c r="Q117" s="71"/>
      <c r="R117" s="71"/>
      <c r="S117" s="71"/>
      <c r="T117" s="71" t="s">
        <v>414</v>
      </c>
      <c r="U117" s="71" t="s">
        <v>415</v>
      </c>
      <c r="V117" s="71"/>
      <c r="W117" s="71"/>
      <c r="X117" s="71"/>
      <c r="Y117" s="71"/>
      <c r="Z117" s="71"/>
      <c r="AA117" s="71"/>
    </row>
    <row r="118" spans="1:27" ht="51">
      <c r="A118" s="75">
        <v>117</v>
      </c>
      <c r="B118" s="71" t="s">
        <v>1266</v>
      </c>
      <c r="C118" s="71" t="s">
        <v>1256</v>
      </c>
      <c r="D118" s="71" t="s">
        <v>1254</v>
      </c>
      <c r="E118" s="71" t="s">
        <v>853</v>
      </c>
      <c r="F118" s="71" t="s">
        <v>810</v>
      </c>
      <c r="G118" s="71" t="s">
        <v>808</v>
      </c>
      <c r="H118" s="71" t="s">
        <v>1290</v>
      </c>
      <c r="I118" s="71" t="s">
        <v>1254</v>
      </c>
      <c r="J118" s="71" t="s">
        <v>853</v>
      </c>
      <c r="K118" s="71" t="s">
        <v>810</v>
      </c>
      <c r="L118" s="71" t="s">
        <v>726</v>
      </c>
      <c r="M118" s="72" t="s">
        <v>1477</v>
      </c>
      <c r="N118" s="71" t="s">
        <v>3557</v>
      </c>
      <c r="O118" s="71">
        <v>404</v>
      </c>
      <c r="P118" s="70" t="s">
        <v>3565</v>
      </c>
      <c r="Q118" s="71"/>
      <c r="R118" s="71"/>
      <c r="S118" s="71"/>
      <c r="T118" s="71" t="s">
        <v>1507</v>
      </c>
      <c r="U118" s="71" t="s">
        <v>1231</v>
      </c>
      <c r="V118" s="71"/>
      <c r="W118" s="71"/>
      <c r="X118" s="71"/>
      <c r="Y118" s="71"/>
      <c r="Z118" s="71"/>
      <c r="AA118" s="71"/>
    </row>
    <row r="119" spans="1:27" ht="76.5">
      <c r="A119" s="75">
        <v>118</v>
      </c>
      <c r="B119" s="71" t="s">
        <v>1266</v>
      </c>
      <c r="C119" s="71" t="s">
        <v>3375</v>
      </c>
      <c r="D119" s="71" t="s">
        <v>1935</v>
      </c>
      <c r="E119" s="71" t="s">
        <v>1918</v>
      </c>
      <c r="F119" s="71" t="s">
        <v>809</v>
      </c>
      <c r="G119" s="71" t="s">
        <v>808</v>
      </c>
      <c r="H119" s="71" t="s">
        <v>303</v>
      </c>
      <c r="I119" s="71" t="s">
        <v>1935</v>
      </c>
      <c r="J119" s="71" t="s">
        <v>1918</v>
      </c>
      <c r="K119" s="71" t="s">
        <v>809</v>
      </c>
      <c r="L119" s="71" t="s">
        <v>534</v>
      </c>
      <c r="M119" s="72" t="s">
        <v>417</v>
      </c>
      <c r="N119" s="71" t="s">
        <v>3541</v>
      </c>
      <c r="O119" s="71"/>
      <c r="P119" s="70" t="s">
        <v>3565</v>
      </c>
      <c r="Q119" s="71"/>
      <c r="R119" s="71"/>
      <c r="S119" s="71"/>
      <c r="T119" s="71" t="s">
        <v>1232</v>
      </c>
      <c r="U119" s="71" t="s">
        <v>358</v>
      </c>
      <c r="V119" s="71"/>
      <c r="W119" s="71"/>
      <c r="X119" s="71"/>
      <c r="Y119" s="71"/>
      <c r="Z119" s="71"/>
      <c r="AA119" s="71"/>
    </row>
    <row r="120" spans="1:27" ht="38.25">
      <c r="A120" s="75">
        <v>119</v>
      </c>
      <c r="B120" s="71" t="s">
        <v>1266</v>
      </c>
      <c r="C120" s="71" t="s">
        <v>3375</v>
      </c>
      <c r="D120" s="71" t="s">
        <v>1935</v>
      </c>
      <c r="E120" s="71" t="s">
        <v>822</v>
      </c>
      <c r="F120" s="71" t="s">
        <v>809</v>
      </c>
      <c r="G120" s="71" t="s">
        <v>808</v>
      </c>
      <c r="H120" s="71" t="s">
        <v>1291</v>
      </c>
      <c r="I120" s="71" t="s">
        <v>1935</v>
      </c>
      <c r="J120" s="71" t="s">
        <v>822</v>
      </c>
      <c r="K120" s="71" t="s">
        <v>809</v>
      </c>
      <c r="L120" s="71" t="s">
        <v>534</v>
      </c>
      <c r="M120" s="72" t="s">
        <v>417</v>
      </c>
      <c r="N120" s="71" t="s">
        <v>3549</v>
      </c>
      <c r="O120" s="71"/>
      <c r="P120" s="70" t="s">
        <v>3565</v>
      </c>
      <c r="Q120" s="71"/>
      <c r="R120" s="71"/>
      <c r="S120" s="71"/>
      <c r="T120" s="71" t="s">
        <v>359</v>
      </c>
      <c r="U120" s="71" t="s">
        <v>360</v>
      </c>
      <c r="V120" s="71"/>
      <c r="W120" s="71"/>
      <c r="X120" s="71"/>
      <c r="Y120" s="71"/>
      <c r="Z120" s="71"/>
      <c r="AA120" s="71"/>
    </row>
    <row r="121" spans="1:27" ht="38.25">
      <c r="A121" s="75">
        <v>120</v>
      </c>
      <c r="B121" s="71" t="s">
        <v>1266</v>
      </c>
      <c r="C121" s="71" t="s">
        <v>3376</v>
      </c>
      <c r="D121" s="71" t="s">
        <v>1920</v>
      </c>
      <c r="E121" s="71" t="s">
        <v>830</v>
      </c>
      <c r="F121" s="71" t="s">
        <v>810</v>
      </c>
      <c r="G121" s="71" t="s">
        <v>1909</v>
      </c>
      <c r="H121" s="71" t="s">
        <v>303</v>
      </c>
      <c r="I121" s="71" t="s">
        <v>1920</v>
      </c>
      <c r="J121" s="71" t="s">
        <v>830</v>
      </c>
      <c r="K121" s="71" t="s">
        <v>810</v>
      </c>
      <c r="L121" s="71" t="s">
        <v>540</v>
      </c>
      <c r="M121" s="72" t="s">
        <v>417</v>
      </c>
      <c r="N121" s="71" t="s">
        <v>3541</v>
      </c>
      <c r="O121" s="71"/>
      <c r="P121" s="70" t="s">
        <v>3565</v>
      </c>
      <c r="Q121" s="71"/>
      <c r="R121" s="71"/>
      <c r="S121" s="71"/>
      <c r="T121" s="71" t="s">
        <v>361</v>
      </c>
      <c r="U121" s="71" t="s">
        <v>362</v>
      </c>
      <c r="V121" s="71"/>
      <c r="W121" s="71"/>
      <c r="X121" s="71"/>
      <c r="Y121" s="71"/>
      <c r="Z121" s="71"/>
      <c r="AA121" s="71"/>
    </row>
    <row r="122" spans="1:27" ht="51">
      <c r="A122" s="75">
        <v>121</v>
      </c>
      <c r="B122" s="71" t="s">
        <v>1266</v>
      </c>
      <c r="C122" s="71" t="s">
        <v>1259</v>
      </c>
      <c r="D122" s="71" t="s">
        <v>1260</v>
      </c>
      <c r="E122" s="71" t="s">
        <v>2833</v>
      </c>
      <c r="F122" s="71" t="s">
        <v>809</v>
      </c>
      <c r="G122" s="71" t="s">
        <v>808</v>
      </c>
      <c r="H122" s="71" t="s">
        <v>1290</v>
      </c>
      <c r="I122" s="71" t="s">
        <v>1260</v>
      </c>
      <c r="J122" s="71" t="s">
        <v>2833</v>
      </c>
      <c r="K122" s="71" t="s">
        <v>809</v>
      </c>
      <c r="L122" s="71" t="s">
        <v>727</v>
      </c>
      <c r="M122" s="72" t="s">
        <v>1222</v>
      </c>
      <c r="N122" s="71" t="s">
        <v>3557</v>
      </c>
      <c r="O122" s="71"/>
      <c r="P122" s="70" t="s">
        <v>3565</v>
      </c>
      <c r="Q122" s="71"/>
      <c r="R122" s="71"/>
      <c r="S122" s="71"/>
      <c r="T122" s="71" t="s">
        <v>1488</v>
      </c>
      <c r="U122" s="71" t="s">
        <v>1489</v>
      </c>
      <c r="V122" s="71"/>
      <c r="W122" s="71"/>
      <c r="X122" s="71"/>
      <c r="Y122" s="71"/>
      <c r="Z122" s="71"/>
      <c r="AA122" s="71"/>
    </row>
    <row r="123" spans="1:27" ht="38.25">
      <c r="A123" s="75">
        <v>122</v>
      </c>
      <c r="B123" s="71" t="s">
        <v>1266</v>
      </c>
      <c r="C123" s="71" t="s">
        <v>1261</v>
      </c>
      <c r="D123" s="71" t="s">
        <v>1262</v>
      </c>
      <c r="E123" s="71" t="s">
        <v>1263</v>
      </c>
      <c r="F123" s="71" t="s">
        <v>810</v>
      </c>
      <c r="G123" s="71" t="s">
        <v>1909</v>
      </c>
      <c r="H123" s="71" t="s">
        <v>1290</v>
      </c>
      <c r="I123" s="71" t="s">
        <v>1262</v>
      </c>
      <c r="J123" s="71" t="s">
        <v>1263</v>
      </c>
      <c r="K123" s="71" t="s">
        <v>810</v>
      </c>
      <c r="L123" s="71" t="s">
        <v>728</v>
      </c>
      <c r="M123" s="72" t="s">
        <v>1478</v>
      </c>
      <c r="N123" s="71" t="s">
        <v>3557</v>
      </c>
      <c r="O123" s="71"/>
      <c r="P123" s="70" t="s">
        <v>3565</v>
      </c>
      <c r="Q123" s="71"/>
      <c r="R123" s="71" t="s">
        <v>4100</v>
      </c>
      <c r="S123" s="71"/>
      <c r="T123" s="71" t="s">
        <v>1331</v>
      </c>
      <c r="U123" s="71" t="s">
        <v>1332</v>
      </c>
      <c r="V123" s="71" t="s">
        <v>838</v>
      </c>
      <c r="W123" s="71" t="s">
        <v>4030</v>
      </c>
      <c r="X123" s="71" t="s">
        <v>4099</v>
      </c>
      <c r="Y123" s="71"/>
      <c r="Z123" s="71" t="s">
        <v>4031</v>
      </c>
      <c r="AA123" s="71"/>
    </row>
    <row r="124" spans="1:27" ht="25.5">
      <c r="A124" s="75">
        <v>123</v>
      </c>
      <c r="B124" s="71" t="s">
        <v>1266</v>
      </c>
      <c r="C124" s="71" t="s">
        <v>1264</v>
      </c>
      <c r="D124" s="71" t="s">
        <v>1264</v>
      </c>
      <c r="E124" s="71" t="s">
        <v>1918</v>
      </c>
      <c r="F124" s="71" t="s">
        <v>809</v>
      </c>
      <c r="G124" s="71" t="s">
        <v>808</v>
      </c>
      <c r="H124" s="71" t="s">
        <v>303</v>
      </c>
      <c r="I124" s="71" t="s">
        <v>1264</v>
      </c>
      <c r="J124" s="71" t="s">
        <v>1918</v>
      </c>
      <c r="K124" s="71" t="s">
        <v>809</v>
      </c>
      <c r="L124" s="71" t="s">
        <v>508</v>
      </c>
      <c r="M124" s="72" t="s">
        <v>3504</v>
      </c>
      <c r="N124" s="71" t="s">
        <v>2481</v>
      </c>
      <c r="O124" s="71"/>
      <c r="P124" s="70" t="s">
        <v>3565</v>
      </c>
      <c r="Q124" s="71"/>
      <c r="R124" s="71"/>
      <c r="S124" s="71"/>
      <c r="T124" s="71" t="s">
        <v>1333</v>
      </c>
      <c r="U124" s="71" t="s">
        <v>1334</v>
      </c>
      <c r="V124" s="71" t="s">
        <v>3620</v>
      </c>
      <c r="W124" s="71"/>
      <c r="X124" s="71" t="s">
        <v>495</v>
      </c>
      <c r="Y124" s="71"/>
      <c r="Z124" s="71"/>
      <c r="AA124" s="71"/>
    </row>
    <row r="125" spans="1:27" ht="51">
      <c r="A125" s="75">
        <v>124</v>
      </c>
      <c r="B125" s="71" t="s">
        <v>1266</v>
      </c>
      <c r="C125" s="71" t="s">
        <v>1265</v>
      </c>
      <c r="D125" s="71" t="s">
        <v>66</v>
      </c>
      <c r="E125" s="71" t="s">
        <v>853</v>
      </c>
      <c r="F125" s="71" t="s">
        <v>809</v>
      </c>
      <c r="G125" s="71" t="s">
        <v>808</v>
      </c>
      <c r="H125" s="71" t="s">
        <v>1290</v>
      </c>
      <c r="I125" s="71" t="s">
        <v>66</v>
      </c>
      <c r="J125" s="71" t="s">
        <v>853</v>
      </c>
      <c r="K125" s="71" t="s">
        <v>809</v>
      </c>
      <c r="L125" s="71" t="s">
        <v>670</v>
      </c>
      <c r="M125" s="72" t="s">
        <v>1233</v>
      </c>
      <c r="N125" s="71" t="s">
        <v>3557</v>
      </c>
      <c r="O125" s="71"/>
      <c r="P125" s="70" t="s">
        <v>3565</v>
      </c>
      <c r="Q125" s="71"/>
      <c r="R125" s="71"/>
      <c r="S125" s="71"/>
      <c r="T125" s="71" t="s">
        <v>1335</v>
      </c>
      <c r="U125" s="71" t="s">
        <v>302</v>
      </c>
      <c r="V125" s="71"/>
      <c r="W125" s="71"/>
      <c r="X125" s="71"/>
      <c r="Y125" s="71"/>
      <c r="Z125" s="71"/>
      <c r="AA125" s="71"/>
    </row>
    <row r="126" spans="1:27" ht="102">
      <c r="A126" s="75">
        <v>125</v>
      </c>
      <c r="B126" s="71" t="s">
        <v>1939</v>
      </c>
      <c r="C126" s="71" t="s">
        <v>2492</v>
      </c>
      <c r="D126" s="71" t="s">
        <v>2833</v>
      </c>
      <c r="E126" s="71" t="s">
        <v>852</v>
      </c>
      <c r="F126" s="71" t="s">
        <v>809</v>
      </c>
      <c r="G126" s="71" t="s">
        <v>1940</v>
      </c>
      <c r="H126" s="71" t="s">
        <v>1290</v>
      </c>
      <c r="I126" s="71" t="s">
        <v>2833</v>
      </c>
      <c r="J126" s="71" t="s">
        <v>852</v>
      </c>
      <c r="K126" s="71" t="s">
        <v>809</v>
      </c>
      <c r="L126" s="71" t="s">
        <v>2493</v>
      </c>
      <c r="M126" s="72" t="s">
        <v>2494</v>
      </c>
      <c r="N126" s="71" t="s">
        <v>437</v>
      </c>
      <c r="O126" s="71"/>
      <c r="P126" s="70" t="s">
        <v>3565</v>
      </c>
      <c r="Q126" s="71"/>
      <c r="R126" s="71"/>
      <c r="S126" s="71"/>
      <c r="T126" s="71" t="s">
        <v>2453</v>
      </c>
      <c r="U126" s="71" t="s">
        <v>2490</v>
      </c>
      <c r="V126" s="71"/>
      <c r="W126" s="71" t="s">
        <v>2491</v>
      </c>
      <c r="X126" s="71"/>
      <c r="Y126" s="71"/>
      <c r="Z126" s="71"/>
      <c r="AA126" s="71"/>
    </row>
    <row r="127" spans="1:27" ht="63.75">
      <c r="A127" s="75">
        <v>126</v>
      </c>
      <c r="B127" s="71" t="s">
        <v>304</v>
      </c>
      <c r="C127" s="71" t="s">
        <v>3375</v>
      </c>
      <c r="D127" s="71" t="s">
        <v>2835</v>
      </c>
      <c r="E127" s="71" t="s">
        <v>2768</v>
      </c>
      <c r="F127" s="71" t="s">
        <v>809</v>
      </c>
      <c r="G127" s="71" t="s">
        <v>1909</v>
      </c>
      <c r="H127" s="71" t="s">
        <v>1289</v>
      </c>
      <c r="I127" s="71" t="s">
        <v>2835</v>
      </c>
      <c r="J127" s="71" t="s">
        <v>2768</v>
      </c>
      <c r="K127" s="71" t="s">
        <v>809</v>
      </c>
      <c r="L127" s="71" t="s">
        <v>534</v>
      </c>
      <c r="M127" s="72" t="s">
        <v>3186</v>
      </c>
      <c r="N127" s="71" t="s">
        <v>287</v>
      </c>
      <c r="O127" s="71"/>
      <c r="P127" s="70" t="s">
        <v>3565</v>
      </c>
      <c r="Q127" s="71" t="s">
        <v>402</v>
      </c>
      <c r="R127" s="71"/>
      <c r="S127" s="71"/>
      <c r="T127" s="71" t="s">
        <v>1268</v>
      </c>
      <c r="U127" s="71" t="s">
        <v>1269</v>
      </c>
      <c r="V127" s="71"/>
      <c r="W127" s="71"/>
      <c r="X127" s="71"/>
      <c r="Y127" s="71"/>
      <c r="Z127" s="71"/>
      <c r="AA127" s="71"/>
    </row>
    <row r="128" spans="1:27" ht="114.75">
      <c r="A128" s="75">
        <v>127</v>
      </c>
      <c r="B128" s="71" t="s">
        <v>304</v>
      </c>
      <c r="C128" s="71" t="s">
        <v>3375</v>
      </c>
      <c r="D128" s="71" t="s">
        <v>2835</v>
      </c>
      <c r="E128" s="71" t="s">
        <v>1258</v>
      </c>
      <c r="F128" s="71" t="s">
        <v>809</v>
      </c>
      <c r="G128" s="71" t="s">
        <v>1909</v>
      </c>
      <c r="H128" s="71" t="s">
        <v>303</v>
      </c>
      <c r="I128" s="71" t="s">
        <v>2835</v>
      </c>
      <c r="J128" s="71" t="s">
        <v>1258</v>
      </c>
      <c r="K128" s="71" t="s">
        <v>809</v>
      </c>
      <c r="L128" s="71" t="s">
        <v>534</v>
      </c>
      <c r="M128" s="72" t="s">
        <v>3186</v>
      </c>
      <c r="N128" s="71" t="s">
        <v>3541</v>
      </c>
      <c r="O128" s="71"/>
      <c r="P128" s="70" t="s">
        <v>3565</v>
      </c>
      <c r="Q128" s="71"/>
      <c r="R128" s="71"/>
      <c r="S128" s="71"/>
      <c r="T128" s="71" t="s">
        <v>1326</v>
      </c>
      <c r="U128" s="71" t="s">
        <v>1327</v>
      </c>
      <c r="V128" s="71"/>
      <c r="W128" s="71"/>
      <c r="X128" s="71"/>
      <c r="Y128" s="71"/>
      <c r="Z128" s="71"/>
      <c r="AA128" s="71"/>
    </row>
    <row r="129" spans="1:27" ht="38.25">
      <c r="A129" s="75">
        <v>128</v>
      </c>
      <c r="B129" s="71" t="s">
        <v>304</v>
      </c>
      <c r="C129" s="71" t="s">
        <v>3375</v>
      </c>
      <c r="D129" s="71" t="s">
        <v>1935</v>
      </c>
      <c r="E129" s="71" t="s">
        <v>848</v>
      </c>
      <c r="F129" s="71" t="s">
        <v>810</v>
      </c>
      <c r="G129" s="71" t="s">
        <v>1909</v>
      </c>
      <c r="H129" s="71" t="s">
        <v>303</v>
      </c>
      <c r="I129" s="71" t="s">
        <v>1935</v>
      </c>
      <c r="J129" s="71" t="s">
        <v>848</v>
      </c>
      <c r="K129" s="71" t="s">
        <v>810</v>
      </c>
      <c r="L129" s="71" t="s">
        <v>534</v>
      </c>
      <c r="M129" s="72" t="s">
        <v>3186</v>
      </c>
      <c r="N129" s="71" t="s">
        <v>2481</v>
      </c>
      <c r="O129" s="71"/>
      <c r="P129" s="70" t="s">
        <v>3565</v>
      </c>
      <c r="Q129" s="71"/>
      <c r="R129" s="71"/>
      <c r="S129" s="71"/>
      <c r="T129" s="71" t="s">
        <v>1328</v>
      </c>
      <c r="U129" s="71" t="s">
        <v>1329</v>
      </c>
      <c r="V129" s="71" t="s">
        <v>3622</v>
      </c>
      <c r="W129" s="71"/>
      <c r="X129" s="71" t="s">
        <v>495</v>
      </c>
      <c r="Y129" s="71"/>
      <c r="Z129" s="71"/>
      <c r="AA129" s="71"/>
    </row>
    <row r="130" spans="1:27" ht="102">
      <c r="A130" s="75">
        <v>129</v>
      </c>
      <c r="B130" s="71" t="s">
        <v>304</v>
      </c>
      <c r="C130" s="71" t="s">
        <v>3375</v>
      </c>
      <c r="D130" s="71" t="s">
        <v>2835</v>
      </c>
      <c r="E130" s="71" t="s">
        <v>305</v>
      </c>
      <c r="F130" s="71" t="s">
        <v>809</v>
      </c>
      <c r="G130" s="71" t="s">
        <v>1909</v>
      </c>
      <c r="H130" s="71" t="s">
        <v>1289</v>
      </c>
      <c r="I130" s="71" t="s">
        <v>2835</v>
      </c>
      <c r="J130" s="71" t="s">
        <v>305</v>
      </c>
      <c r="K130" s="71" t="s">
        <v>809</v>
      </c>
      <c r="L130" s="71" t="s">
        <v>534</v>
      </c>
      <c r="M130" s="72" t="s">
        <v>3186</v>
      </c>
      <c r="N130" s="71" t="s">
        <v>287</v>
      </c>
      <c r="O130" s="71"/>
      <c r="P130" s="70" t="s">
        <v>3565</v>
      </c>
      <c r="Q130" s="71" t="s">
        <v>402</v>
      </c>
      <c r="R130" s="71"/>
      <c r="S130" s="71"/>
      <c r="T130" s="71" t="s">
        <v>1330</v>
      </c>
      <c r="U130" s="71" t="s">
        <v>1285</v>
      </c>
      <c r="V130" s="71"/>
      <c r="W130" s="71"/>
      <c r="X130" s="71"/>
      <c r="Y130" s="71"/>
      <c r="Z130" s="71"/>
      <c r="AA130" s="71"/>
    </row>
    <row r="131" spans="1:27" ht="229.5">
      <c r="A131" s="75">
        <v>130</v>
      </c>
      <c r="B131" s="71" t="s">
        <v>304</v>
      </c>
      <c r="C131" s="71" t="s">
        <v>3378</v>
      </c>
      <c r="D131" s="71" t="s">
        <v>852</v>
      </c>
      <c r="E131" s="71" t="s">
        <v>3399</v>
      </c>
      <c r="F131" s="71" t="s">
        <v>809</v>
      </c>
      <c r="G131" s="71" t="s">
        <v>1909</v>
      </c>
      <c r="H131" s="71" t="s">
        <v>1289</v>
      </c>
      <c r="I131" s="71" t="s">
        <v>852</v>
      </c>
      <c r="J131" s="71" t="s">
        <v>3399</v>
      </c>
      <c r="K131" s="71" t="s">
        <v>809</v>
      </c>
      <c r="L131" s="71" t="s">
        <v>637</v>
      </c>
      <c r="M131" s="72" t="s">
        <v>3187</v>
      </c>
      <c r="N131" s="71" t="s">
        <v>286</v>
      </c>
      <c r="O131" s="71"/>
      <c r="P131" s="70" t="s">
        <v>3565</v>
      </c>
      <c r="Q131" s="71" t="s">
        <v>761</v>
      </c>
      <c r="R131" s="71"/>
      <c r="S131" s="71"/>
      <c r="T131" s="71" t="s">
        <v>1286</v>
      </c>
      <c r="U131" s="71" t="s">
        <v>1379</v>
      </c>
      <c r="V131" s="71"/>
      <c r="W131" s="71"/>
      <c r="X131" s="71"/>
      <c r="Y131" s="71"/>
      <c r="Z131" s="71"/>
      <c r="AA131" s="71"/>
    </row>
    <row r="132" spans="1:27" ht="51">
      <c r="A132" s="75">
        <v>131</v>
      </c>
      <c r="B132" s="71" t="s">
        <v>304</v>
      </c>
      <c r="C132" s="71" t="s">
        <v>306</v>
      </c>
      <c r="D132" s="71" t="s">
        <v>2749</v>
      </c>
      <c r="E132" s="71" t="s">
        <v>307</v>
      </c>
      <c r="F132" s="71" t="s">
        <v>809</v>
      </c>
      <c r="G132" s="71" t="s">
        <v>1909</v>
      </c>
      <c r="H132" s="71" t="s">
        <v>303</v>
      </c>
      <c r="I132" s="71" t="s">
        <v>2749</v>
      </c>
      <c r="J132" s="71" t="s">
        <v>307</v>
      </c>
      <c r="K132" s="71" t="s">
        <v>809</v>
      </c>
      <c r="L132" s="71" t="s">
        <v>636</v>
      </c>
      <c r="M132" s="72" t="s">
        <v>3187</v>
      </c>
      <c r="N132" s="71" t="s">
        <v>429</v>
      </c>
      <c r="O132" s="71"/>
      <c r="P132" s="70" t="s">
        <v>3565</v>
      </c>
      <c r="Q132" s="71"/>
      <c r="R132" s="71"/>
      <c r="S132" s="71"/>
      <c r="T132" s="71" t="s">
        <v>1380</v>
      </c>
      <c r="U132" s="71" t="s">
        <v>1381</v>
      </c>
      <c r="V132" s="71"/>
      <c r="W132" s="71"/>
      <c r="X132" s="71"/>
      <c r="Y132" s="71"/>
      <c r="Z132" s="71"/>
      <c r="AA132" s="71"/>
    </row>
    <row r="133" spans="1:27" ht="76.5">
      <c r="A133" s="75">
        <v>132</v>
      </c>
      <c r="B133" s="71" t="s">
        <v>304</v>
      </c>
      <c r="C133" s="71" t="s">
        <v>854</v>
      </c>
      <c r="D133" s="71" t="s">
        <v>834</v>
      </c>
      <c r="E133" s="71" t="s">
        <v>1934</v>
      </c>
      <c r="F133" s="71" t="s">
        <v>810</v>
      </c>
      <c r="G133" s="71" t="s">
        <v>1909</v>
      </c>
      <c r="H133" s="71" t="s">
        <v>303</v>
      </c>
      <c r="I133" s="71" t="s">
        <v>834</v>
      </c>
      <c r="J133" s="71" t="s">
        <v>1934</v>
      </c>
      <c r="K133" s="71" t="s">
        <v>810</v>
      </c>
      <c r="L133" s="71" t="s">
        <v>640</v>
      </c>
      <c r="M133" s="72" t="s">
        <v>3187</v>
      </c>
      <c r="N133" s="71" t="s">
        <v>429</v>
      </c>
      <c r="O133" s="71"/>
      <c r="P133" s="70" t="s">
        <v>3565</v>
      </c>
      <c r="Q133" s="71"/>
      <c r="R133" s="71"/>
      <c r="S133" s="71"/>
      <c r="T133" s="71" t="s">
        <v>1382</v>
      </c>
      <c r="U133" s="71" t="s">
        <v>300</v>
      </c>
      <c r="V133" s="71"/>
      <c r="W133" s="71"/>
      <c r="X133" s="71"/>
      <c r="Y133" s="71"/>
      <c r="Z133" s="71"/>
      <c r="AA133" s="71"/>
    </row>
    <row r="134" spans="1:27" ht="102">
      <c r="A134" s="75">
        <v>133</v>
      </c>
      <c r="B134" s="71" t="s">
        <v>304</v>
      </c>
      <c r="C134" s="71" t="s">
        <v>2767</v>
      </c>
      <c r="D134" s="71" t="s">
        <v>1934</v>
      </c>
      <c r="E134" s="71" t="s">
        <v>829</v>
      </c>
      <c r="F134" s="71" t="s">
        <v>809</v>
      </c>
      <c r="G134" s="71" t="s">
        <v>1909</v>
      </c>
      <c r="H134" s="71" t="s">
        <v>1289</v>
      </c>
      <c r="I134" s="71" t="s">
        <v>1934</v>
      </c>
      <c r="J134" s="71" t="s">
        <v>829</v>
      </c>
      <c r="K134" s="71" t="s">
        <v>809</v>
      </c>
      <c r="L134" s="71" t="s">
        <v>650</v>
      </c>
      <c r="M134" s="72" t="s">
        <v>3196</v>
      </c>
      <c r="N134" s="71" t="s">
        <v>430</v>
      </c>
      <c r="O134" s="71"/>
      <c r="P134" s="70" t="s">
        <v>3565</v>
      </c>
      <c r="Q134" s="71" t="s">
        <v>764</v>
      </c>
      <c r="R134" s="71"/>
      <c r="S134" s="71"/>
      <c r="T134" s="71" t="s">
        <v>420</v>
      </c>
      <c r="U134" s="71" t="s">
        <v>421</v>
      </c>
      <c r="V134" s="71"/>
      <c r="W134" s="71"/>
      <c r="X134" s="71"/>
      <c r="Y134" s="71"/>
      <c r="Z134" s="71"/>
      <c r="AA134" s="71"/>
    </row>
    <row r="135" spans="1:27" ht="76.5">
      <c r="A135" s="75">
        <v>134</v>
      </c>
      <c r="B135" s="71" t="s">
        <v>304</v>
      </c>
      <c r="C135" s="71" t="s">
        <v>2767</v>
      </c>
      <c r="D135" s="71" t="s">
        <v>1934</v>
      </c>
      <c r="E135" s="71" t="s">
        <v>2770</v>
      </c>
      <c r="F135" s="71" t="s">
        <v>809</v>
      </c>
      <c r="G135" s="71" t="s">
        <v>1909</v>
      </c>
      <c r="H135" s="71" t="s">
        <v>1289</v>
      </c>
      <c r="I135" s="71" t="s">
        <v>1934</v>
      </c>
      <c r="J135" s="71" t="s">
        <v>2770</v>
      </c>
      <c r="K135" s="71" t="s">
        <v>809</v>
      </c>
      <c r="L135" s="71" t="s">
        <v>650</v>
      </c>
      <c r="M135" s="72" t="s">
        <v>3196</v>
      </c>
      <c r="N135" s="71" t="s">
        <v>430</v>
      </c>
      <c r="O135" s="71"/>
      <c r="P135" s="70" t="s">
        <v>3565</v>
      </c>
      <c r="Q135" s="71" t="s">
        <v>764</v>
      </c>
      <c r="R135" s="71"/>
      <c r="S135" s="71"/>
      <c r="T135" s="71" t="s">
        <v>363</v>
      </c>
      <c r="U135" s="71" t="s">
        <v>1403</v>
      </c>
      <c r="V135" s="71"/>
      <c r="W135" s="71"/>
      <c r="X135" s="71"/>
      <c r="Y135" s="71"/>
      <c r="Z135" s="71"/>
      <c r="AA135" s="71"/>
    </row>
    <row r="136" spans="1:27" ht="63.75">
      <c r="A136" s="75">
        <v>135</v>
      </c>
      <c r="B136" s="71" t="s">
        <v>304</v>
      </c>
      <c r="C136" s="71" t="s">
        <v>2767</v>
      </c>
      <c r="D136" s="71" t="s">
        <v>1934</v>
      </c>
      <c r="E136" s="71" t="s">
        <v>2770</v>
      </c>
      <c r="F136" s="71" t="s">
        <v>809</v>
      </c>
      <c r="G136" s="71" t="s">
        <v>1909</v>
      </c>
      <c r="H136" s="71" t="s">
        <v>1289</v>
      </c>
      <c r="I136" s="71" t="s">
        <v>1934</v>
      </c>
      <c r="J136" s="71" t="s">
        <v>2770</v>
      </c>
      <c r="K136" s="71" t="s">
        <v>809</v>
      </c>
      <c r="L136" s="71" t="s">
        <v>650</v>
      </c>
      <c r="M136" s="72" t="s">
        <v>3196</v>
      </c>
      <c r="N136" s="71" t="s">
        <v>430</v>
      </c>
      <c r="O136" s="71"/>
      <c r="P136" s="70" t="s">
        <v>3565</v>
      </c>
      <c r="Q136" s="71" t="s">
        <v>764</v>
      </c>
      <c r="R136" s="71"/>
      <c r="S136" s="71"/>
      <c r="T136" s="71" t="s">
        <v>1404</v>
      </c>
      <c r="U136" s="71" t="s">
        <v>1405</v>
      </c>
      <c r="V136" s="71"/>
      <c r="W136" s="71"/>
      <c r="X136" s="71"/>
      <c r="Y136" s="71"/>
      <c r="Z136" s="71"/>
      <c r="AA136" s="71"/>
    </row>
    <row r="137" spans="1:27" ht="63.75">
      <c r="A137" s="75">
        <v>136</v>
      </c>
      <c r="B137" s="71" t="s">
        <v>304</v>
      </c>
      <c r="C137" s="71" t="s">
        <v>851</v>
      </c>
      <c r="D137" s="71" t="s">
        <v>852</v>
      </c>
      <c r="E137" s="71" t="s">
        <v>305</v>
      </c>
      <c r="F137" s="71" t="s">
        <v>810</v>
      </c>
      <c r="G137" s="71" t="s">
        <v>1909</v>
      </c>
      <c r="H137" s="71" t="s">
        <v>303</v>
      </c>
      <c r="I137" s="71" t="s">
        <v>852</v>
      </c>
      <c r="J137" s="71" t="s">
        <v>305</v>
      </c>
      <c r="K137" s="71" t="s">
        <v>810</v>
      </c>
      <c r="L137" s="71" t="s">
        <v>639</v>
      </c>
      <c r="M137" s="72" t="s">
        <v>3187</v>
      </c>
      <c r="N137" s="71" t="s">
        <v>429</v>
      </c>
      <c r="O137" s="71"/>
      <c r="P137" s="70" t="s">
        <v>3565</v>
      </c>
      <c r="Q137" s="71"/>
      <c r="R137" s="71"/>
      <c r="S137" s="71"/>
      <c r="T137" s="71" t="s">
        <v>1406</v>
      </c>
      <c r="U137" s="71" t="s">
        <v>1407</v>
      </c>
      <c r="V137" s="71"/>
      <c r="W137" s="71"/>
      <c r="X137" s="71"/>
      <c r="Y137" s="71"/>
      <c r="Z137" s="71"/>
      <c r="AA137" s="71"/>
    </row>
    <row r="138" spans="1:27" ht="153">
      <c r="A138" s="75">
        <v>137</v>
      </c>
      <c r="B138" s="71" t="s">
        <v>304</v>
      </c>
      <c r="C138" s="71" t="s">
        <v>68</v>
      </c>
      <c r="D138" s="71" t="s">
        <v>69</v>
      </c>
      <c r="E138" s="71" t="s">
        <v>852</v>
      </c>
      <c r="F138" s="71" t="s">
        <v>809</v>
      </c>
      <c r="G138" s="71" t="s">
        <v>1909</v>
      </c>
      <c r="H138" s="71" t="s">
        <v>303</v>
      </c>
      <c r="I138" s="71" t="s">
        <v>69</v>
      </c>
      <c r="J138" s="71" t="s">
        <v>852</v>
      </c>
      <c r="K138" s="71" t="s">
        <v>809</v>
      </c>
      <c r="L138" s="71" t="s">
        <v>638</v>
      </c>
      <c r="M138" s="72" t="s">
        <v>3196</v>
      </c>
      <c r="N138" s="71" t="s">
        <v>431</v>
      </c>
      <c r="O138" s="71"/>
      <c r="P138" s="70" t="s">
        <v>3565</v>
      </c>
      <c r="Q138" s="71"/>
      <c r="R138" s="71"/>
      <c r="S138" s="71"/>
      <c r="T138" s="71" t="s">
        <v>1374</v>
      </c>
      <c r="U138" s="71" t="s">
        <v>1375</v>
      </c>
      <c r="V138" s="71"/>
      <c r="W138" s="71"/>
      <c r="X138" s="71"/>
      <c r="Y138" s="71"/>
      <c r="Z138" s="71"/>
      <c r="AA138" s="71"/>
    </row>
    <row r="139" spans="1:27" ht="51">
      <c r="A139" s="75">
        <v>138</v>
      </c>
      <c r="B139" s="71" t="s">
        <v>304</v>
      </c>
      <c r="C139" s="71" t="s">
        <v>308</v>
      </c>
      <c r="D139" s="71" t="s">
        <v>69</v>
      </c>
      <c r="E139" s="71"/>
      <c r="F139" s="71" t="s">
        <v>809</v>
      </c>
      <c r="G139" s="71" t="s">
        <v>1909</v>
      </c>
      <c r="H139" s="71" t="s">
        <v>303</v>
      </c>
      <c r="I139" s="71" t="s">
        <v>69</v>
      </c>
      <c r="J139" s="71"/>
      <c r="K139" s="71" t="s">
        <v>809</v>
      </c>
      <c r="L139" s="71" t="s">
        <v>652</v>
      </c>
      <c r="M139" s="72" t="s">
        <v>3196</v>
      </c>
      <c r="N139" s="71" t="s">
        <v>431</v>
      </c>
      <c r="O139" s="71"/>
      <c r="P139" s="70" t="s">
        <v>3565</v>
      </c>
      <c r="Q139" s="71"/>
      <c r="R139" s="71"/>
      <c r="S139" s="71"/>
      <c r="T139" s="71" t="s">
        <v>1376</v>
      </c>
      <c r="U139" s="71" t="s">
        <v>1377</v>
      </c>
      <c r="V139" s="71"/>
      <c r="W139" s="71"/>
      <c r="X139" s="71"/>
      <c r="Y139" s="71"/>
      <c r="Z139" s="71"/>
      <c r="AA139" s="71"/>
    </row>
    <row r="140" spans="1:27" ht="38.25">
      <c r="A140" s="75">
        <v>139</v>
      </c>
      <c r="B140" s="71" t="s">
        <v>304</v>
      </c>
      <c r="C140" s="71" t="s">
        <v>309</v>
      </c>
      <c r="D140" s="71" t="s">
        <v>1263</v>
      </c>
      <c r="E140" s="71"/>
      <c r="F140" s="71" t="s">
        <v>809</v>
      </c>
      <c r="G140" s="71" t="s">
        <v>1909</v>
      </c>
      <c r="H140" s="71" t="s">
        <v>303</v>
      </c>
      <c r="I140" s="71" t="s">
        <v>1263</v>
      </c>
      <c r="J140" s="71"/>
      <c r="K140" s="71" t="s">
        <v>809</v>
      </c>
      <c r="L140" s="71" t="s">
        <v>653</v>
      </c>
      <c r="M140" s="72" t="s">
        <v>3196</v>
      </c>
      <c r="N140" s="71" t="s">
        <v>431</v>
      </c>
      <c r="O140" s="71"/>
      <c r="P140" s="70" t="s">
        <v>3565</v>
      </c>
      <c r="Q140" s="71"/>
      <c r="R140" s="71"/>
      <c r="S140" s="71"/>
      <c r="T140" s="71" t="s">
        <v>1378</v>
      </c>
      <c r="U140" s="71" t="s">
        <v>1377</v>
      </c>
      <c r="V140" s="71"/>
      <c r="W140" s="71"/>
      <c r="X140" s="71"/>
      <c r="Y140" s="71"/>
      <c r="Z140" s="71"/>
      <c r="AA140" s="71"/>
    </row>
    <row r="141" spans="1:27" ht="216.75">
      <c r="A141" s="75">
        <v>140</v>
      </c>
      <c r="B141" s="71" t="s">
        <v>304</v>
      </c>
      <c r="C141" s="71" t="s">
        <v>310</v>
      </c>
      <c r="D141" s="71" t="s">
        <v>3361</v>
      </c>
      <c r="E141" s="71"/>
      <c r="F141" s="71" t="s">
        <v>809</v>
      </c>
      <c r="G141" s="71" t="s">
        <v>1909</v>
      </c>
      <c r="H141" s="71" t="s">
        <v>1289</v>
      </c>
      <c r="I141" s="71" t="s">
        <v>3361</v>
      </c>
      <c r="J141" s="71"/>
      <c r="K141" s="71" t="s">
        <v>809</v>
      </c>
      <c r="L141" s="71" t="s">
        <v>660</v>
      </c>
      <c r="M141" s="72" t="s">
        <v>549</v>
      </c>
      <c r="N141" s="71" t="s">
        <v>287</v>
      </c>
      <c r="O141" s="71"/>
      <c r="P141" s="70" t="s">
        <v>3565</v>
      </c>
      <c r="Q141" s="71" t="s">
        <v>402</v>
      </c>
      <c r="R141" s="71"/>
      <c r="S141" s="71"/>
      <c r="T141" s="71" t="s">
        <v>1409</v>
      </c>
      <c r="U141" s="71" t="s">
        <v>1410</v>
      </c>
      <c r="V141" s="71"/>
      <c r="W141" s="71"/>
      <c r="X141" s="71"/>
      <c r="Y141" s="71"/>
      <c r="Z141" s="71"/>
      <c r="AA141" s="71"/>
    </row>
    <row r="142" spans="1:27" ht="51">
      <c r="A142" s="75">
        <v>141</v>
      </c>
      <c r="B142" s="71" t="s">
        <v>304</v>
      </c>
      <c r="C142" s="71" t="s">
        <v>310</v>
      </c>
      <c r="D142" s="71" t="s">
        <v>3361</v>
      </c>
      <c r="E142" s="71"/>
      <c r="F142" s="71" t="s">
        <v>809</v>
      </c>
      <c r="G142" s="71" t="s">
        <v>1909</v>
      </c>
      <c r="H142" s="71" t="s">
        <v>1289</v>
      </c>
      <c r="I142" s="71" t="s">
        <v>3361</v>
      </c>
      <c r="J142" s="71"/>
      <c r="K142" s="71" t="s">
        <v>809</v>
      </c>
      <c r="L142" s="71" t="s">
        <v>660</v>
      </c>
      <c r="M142" s="72" t="s">
        <v>549</v>
      </c>
      <c r="N142" s="71" t="s">
        <v>286</v>
      </c>
      <c r="O142" s="71"/>
      <c r="P142" s="70" t="s">
        <v>3565</v>
      </c>
      <c r="Q142" s="71" t="s">
        <v>761</v>
      </c>
      <c r="R142" s="71"/>
      <c r="S142" s="71"/>
      <c r="T142" s="71" t="s">
        <v>1411</v>
      </c>
      <c r="U142" s="71" t="s">
        <v>1412</v>
      </c>
      <c r="V142" s="71"/>
      <c r="W142" s="71"/>
      <c r="X142" s="71"/>
      <c r="Y142" s="71"/>
      <c r="Z142" s="71"/>
      <c r="AA142" s="71"/>
    </row>
    <row r="143" spans="1:27" ht="38.25">
      <c r="A143" s="75">
        <v>142</v>
      </c>
      <c r="B143" s="71" t="s">
        <v>304</v>
      </c>
      <c r="C143" s="71" t="s">
        <v>311</v>
      </c>
      <c r="D143" s="71" t="s">
        <v>843</v>
      </c>
      <c r="E143" s="71"/>
      <c r="F143" s="71" t="s">
        <v>809</v>
      </c>
      <c r="G143" s="71" t="s">
        <v>1909</v>
      </c>
      <c r="H143" s="71" t="s">
        <v>303</v>
      </c>
      <c r="I143" s="71" t="s">
        <v>843</v>
      </c>
      <c r="J143" s="71"/>
      <c r="K143" s="71" t="s">
        <v>809</v>
      </c>
      <c r="L143" s="71" t="s">
        <v>676</v>
      </c>
      <c r="M143" s="72" t="s">
        <v>549</v>
      </c>
      <c r="N143" s="71" t="s">
        <v>431</v>
      </c>
      <c r="O143" s="71"/>
      <c r="P143" s="70" t="s">
        <v>3565</v>
      </c>
      <c r="Q143" s="71"/>
      <c r="R143" s="71"/>
      <c r="S143" s="71"/>
      <c r="T143" s="71" t="s">
        <v>1413</v>
      </c>
      <c r="U143" s="71" t="s">
        <v>1414</v>
      </c>
      <c r="V143" s="71"/>
      <c r="W143" s="71"/>
      <c r="X143" s="71"/>
      <c r="Y143" s="71"/>
      <c r="Z143" s="71"/>
      <c r="AA143" s="71"/>
    </row>
    <row r="144" spans="1:27" ht="293.25">
      <c r="A144" s="75">
        <v>143</v>
      </c>
      <c r="B144" s="71" t="s">
        <v>304</v>
      </c>
      <c r="C144" s="71" t="s">
        <v>312</v>
      </c>
      <c r="D144" s="71" t="s">
        <v>829</v>
      </c>
      <c r="E144" s="71"/>
      <c r="F144" s="71" t="s">
        <v>809</v>
      </c>
      <c r="G144" s="71" t="s">
        <v>1909</v>
      </c>
      <c r="H144" s="71" t="s">
        <v>1289</v>
      </c>
      <c r="I144" s="71" t="s">
        <v>829</v>
      </c>
      <c r="J144" s="71"/>
      <c r="K144" s="71" t="s">
        <v>809</v>
      </c>
      <c r="L144" s="71" t="s">
        <v>682</v>
      </c>
      <c r="M144" s="72" t="s">
        <v>549</v>
      </c>
      <c r="N144" s="71" t="s">
        <v>285</v>
      </c>
      <c r="O144" s="71"/>
      <c r="P144" s="70" t="s">
        <v>3565</v>
      </c>
      <c r="Q144" s="71" t="s">
        <v>304</v>
      </c>
      <c r="R144" s="71"/>
      <c r="S144" s="71"/>
      <c r="T144" s="71" t="s">
        <v>782</v>
      </c>
      <c r="U144" s="71" t="s">
        <v>2245</v>
      </c>
      <c r="V144" s="71" t="s">
        <v>3648</v>
      </c>
      <c r="W144" s="76" t="s">
        <v>783</v>
      </c>
      <c r="X144" s="71" t="s">
        <v>3953</v>
      </c>
      <c r="Y144" s="71"/>
      <c r="Z144" s="71"/>
      <c r="AA144" s="71"/>
    </row>
    <row r="145" spans="1:27" ht="178.5">
      <c r="A145" s="75">
        <v>144</v>
      </c>
      <c r="B145" s="71" t="s">
        <v>304</v>
      </c>
      <c r="C145" s="71" t="s">
        <v>312</v>
      </c>
      <c r="D145" s="71" t="s">
        <v>2770</v>
      </c>
      <c r="E145" s="71"/>
      <c r="F145" s="71" t="s">
        <v>809</v>
      </c>
      <c r="G145" s="71" t="s">
        <v>1909</v>
      </c>
      <c r="H145" s="71" t="s">
        <v>1289</v>
      </c>
      <c r="I145" s="71" t="s">
        <v>2770</v>
      </c>
      <c r="J145" s="71"/>
      <c r="K145" s="71" t="s">
        <v>809</v>
      </c>
      <c r="L145" s="71" t="s">
        <v>682</v>
      </c>
      <c r="M145" s="72" t="s">
        <v>549</v>
      </c>
      <c r="N145" s="71" t="s">
        <v>285</v>
      </c>
      <c r="O145" s="71"/>
      <c r="P145" s="70" t="s">
        <v>3565</v>
      </c>
      <c r="Q145" s="71"/>
      <c r="R145" s="71"/>
      <c r="S145" s="71"/>
      <c r="T145" s="71" t="s">
        <v>2246</v>
      </c>
      <c r="U145" s="71" t="s">
        <v>2247</v>
      </c>
      <c r="V145" s="71" t="s">
        <v>3648</v>
      </c>
      <c r="W145" s="71" t="s">
        <v>403</v>
      </c>
      <c r="X145" s="71" t="s">
        <v>3953</v>
      </c>
      <c r="Y145" s="71"/>
      <c r="Z145" s="71"/>
      <c r="AA145" s="71"/>
    </row>
    <row r="146" spans="1:27" ht="127.5">
      <c r="A146" s="75">
        <v>145</v>
      </c>
      <c r="B146" s="71" t="s">
        <v>304</v>
      </c>
      <c r="C146" s="71" t="s">
        <v>313</v>
      </c>
      <c r="D146" s="71" t="s">
        <v>3399</v>
      </c>
      <c r="E146" s="71" t="s">
        <v>848</v>
      </c>
      <c r="F146" s="71" t="s">
        <v>809</v>
      </c>
      <c r="G146" s="71" t="s">
        <v>1909</v>
      </c>
      <c r="H146" s="71" t="s">
        <v>1291</v>
      </c>
      <c r="I146" s="71" t="s">
        <v>3399</v>
      </c>
      <c r="J146" s="71" t="s">
        <v>848</v>
      </c>
      <c r="K146" s="71" t="s">
        <v>809</v>
      </c>
      <c r="L146" s="71" t="s">
        <v>685</v>
      </c>
      <c r="M146" s="72" t="s">
        <v>549</v>
      </c>
      <c r="N146" s="71" t="s">
        <v>3548</v>
      </c>
      <c r="O146" s="71"/>
      <c r="P146" s="70" t="s">
        <v>3565</v>
      </c>
      <c r="Q146" s="71"/>
      <c r="R146" s="71"/>
      <c r="S146" s="71"/>
      <c r="T146" s="71" t="s">
        <v>1424</v>
      </c>
      <c r="U146" s="71" t="s">
        <v>1408</v>
      </c>
      <c r="V146" s="71"/>
      <c r="W146" s="71"/>
      <c r="X146" s="71"/>
      <c r="Y146" s="71"/>
      <c r="Z146" s="71"/>
      <c r="AA146" s="71"/>
    </row>
    <row r="147" spans="1:27" ht="229.5">
      <c r="A147" s="75">
        <v>146</v>
      </c>
      <c r="B147" s="71" t="s">
        <v>304</v>
      </c>
      <c r="C147" s="71" t="s">
        <v>314</v>
      </c>
      <c r="D147" s="71" t="s">
        <v>3401</v>
      </c>
      <c r="E147" s="71" t="s">
        <v>852</v>
      </c>
      <c r="F147" s="71" t="s">
        <v>809</v>
      </c>
      <c r="G147" s="71" t="s">
        <v>1909</v>
      </c>
      <c r="H147" s="71" t="s">
        <v>1289</v>
      </c>
      <c r="I147" s="71" t="s">
        <v>3401</v>
      </c>
      <c r="J147" s="71" t="s">
        <v>852</v>
      </c>
      <c r="K147" s="71" t="s">
        <v>809</v>
      </c>
      <c r="L147" s="71" t="s">
        <v>692</v>
      </c>
      <c r="M147" s="72" t="s">
        <v>549</v>
      </c>
      <c r="N147" s="71" t="s">
        <v>426</v>
      </c>
      <c r="O147" s="71"/>
      <c r="P147" s="70" t="s">
        <v>3565</v>
      </c>
      <c r="Q147" s="71" t="s">
        <v>762</v>
      </c>
      <c r="R147" s="71" t="s">
        <v>232</v>
      </c>
      <c r="S147" s="71"/>
      <c r="T147" s="71" t="s">
        <v>2275</v>
      </c>
      <c r="U147" s="71" t="s">
        <v>2276</v>
      </c>
      <c r="V147" s="71" t="s">
        <v>3638</v>
      </c>
      <c r="W147" s="71" t="s">
        <v>236</v>
      </c>
      <c r="X147" s="71" t="s">
        <v>254</v>
      </c>
      <c r="Y147" s="71"/>
      <c r="Z147" s="71"/>
      <c r="AA147" s="71"/>
    </row>
    <row r="148" spans="1:27" ht="38.25">
      <c r="A148" s="75">
        <v>147</v>
      </c>
      <c r="B148" s="71" t="s">
        <v>304</v>
      </c>
      <c r="C148" s="71" t="s">
        <v>315</v>
      </c>
      <c r="D148" s="71" t="s">
        <v>2748</v>
      </c>
      <c r="E148" s="71" t="s">
        <v>316</v>
      </c>
      <c r="F148" s="71" t="s">
        <v>810</v>
      </c>
      <c r="G148" s="71" t="s">
        <v>1909</v>
      </c>
      <c r="H148" s="71" t="s">
        <v>1289</v>
      </c>
      <c r="I148" s="71" t="s">
        <v>2748</v>
      </c>
      <c r="J148" s="71" t="s">
        <v>316</v>
      </c>
      <c r="K148" s="71" t="s">
        <v>810</v>
      </c>
      <c r="L148" s="71" t="s">
        <v>695</v>
      </c>
      <c r="M148" s="72" t="s">
        <v>549</v>
      </c>
      <c r="N148" s="71" t="s">
        <v>424</v>
      </c>
      <c r="O148" s="71"/>
      <c r="P148" s="70" t="s">
        <v>3565</v>
      </c>
      <c r="Q148" s="71" t="s">
        <v>784</v>
      </c>
      <c r="R148" s="71"/>
      <c r="S148" s="71"/>
      <c r="T148" s="71" t="s">
        <v>2277</v>
      </c>
      <c r="U148" s="71" t="s">
        <v>3119</v>
      </c>
      <c r="V148" s="71"/>
      <c r="W148" s="71"/>
      <c r="X148" s="71"/>
      <c r="Y148" s="71"/>
      <c r="Z148" s="71"/>
      <c r="AA148" s="71"/>
    </row>
    <row r="149" spans="1:27" ht="63.75">
      <c r="A149" s="75">
        <v>148</v>
      </c>
      <c r="B149" s="71" t="s">
        <v>1050</v>
      </c>
      <c r="C149" s="71" t="s">
        <v>317</v>
      </c>
      <c r="D149" s="71" t="s">
        <v>318</v>
      </c>
      <c r="E149" s="71" t="s">
        <v>1919</v>
      </c>
      <c r="F149" s="71" t="s">
        <v>810</v>
      </c>
      <c r="G149" s="71" t="s">
        <v>1909</v>
      </c>
      <c r="H149" s="71" t="s">
        <v>1001</v>
      </c>
      <c r="I149" s="71" t="s">
        <v>318</v>
      </c>
      <c r="J149" s="71" t="s">
        <v>1919</v>
      </c>
      <c r="K149" s="71" t="s">
        <v>810</v>
      </c>
      <c r="L149" s="71" t="s">
        <v>1047</v>
      </c>
      <c r="M149" s="72" t="s">
        <v>1048</v>
      </c>
      <c r="N149" s="71" t="s">
        <v>1044</v>
      </c>
      <c r="O149" s="71"/>
      <c r="P149" s="70" t="s">
        <v>996</v>
      </c>
      <c r="Q149" s="71" t="s">
        <v>763</v>
      </c>
      <c r="R149" s="71"/>
      <c r="S149" s="71"/>
      <c r="T149" s="71" t="s">
        <v>3713</v>
      </c>
      <c r="U149" s="71" t="s">
        <v>3714</v>
      </c>
      <c r="V149" s="71"/>
      <c r="W149" s="71"/>
      <c r="X149" s="71"/>
      <c r="Y149" s="71"/>
      <c r="Z149" s="71"/>
      <c r="AA149" s="71"/>
    </row>
    <row r="150" spans="1:27" ht="153">
      <c r="A150" s="75">
        <v>149</v>
      </c>
      <c r="B150" s="71" t="s">
        <v>1050</v>
      </c>
      <c r="C150" s="71" t="s">
        <v>317</v>
      </c>
      <c r="D150" s="71" t="s">
        <v>318</v>
      </c>
      <c r="E150" s="71" t="s">
        <v>319</v>
      </c>
      <c r="F150" s="71" t="s">
        <v>809</v>
      </c>
      <c r="G150" s="71" t="s">
        <v>1909</v>
      </c>
      <c r="H150" s="71" t="s">
        <v>1001</v>
      </c>
      <c r="I150" s="71" t="s">
        <v>318</v>
      </c>
      <c r="J150" s="71" t="s">
        <v>319</v>
      </c>
      <c r="K150" s="71" t="s">
        <v>809</v>
      </c>
      <c r="L150" s="71" t="s">
        <v>1047</v>
      </c>
      <c r="M150" s="72" t="s">
        <v>1048</v>
      </c>
      <c r="N150" s="71" t="s">
        <v>1044</v>
      </c>
      <c r="O150" s="71"/>
      <c r="P150" s="70" t="s">
        <v>996</v>
      </c>
      <c r="Q150" s="71" t="s">
        <v>763</v>
      </c>
      <c r="R150" s="71"/>
      <c r="S150" s="71"/>
      <c r="T150" s="71" t="s">
        <v>2242</v>
      </c>
      <c r="U150" s="71" t="s">
        <v>2243</v>
      </c>
      <c r="V150" s="71"/>
      <c r="W150" s="71"/>
      <c r="X150" s="71"/>
      <c r="Y150" s="71"/>
      <c r="Z150" s="71"/>
      <c r="AA150" s="71"/>
    </row>
    <row r="151" spans="1:27" ht="38.25">
      <c r="A151" s="75">
        <v>150</v>
      </c>
      <c r="B151" s="71" t="s">
        <v>304</v>
      </c>
      <c r="C151" s="71" t="s">
        <v>320</v>
      </c>
      <c r="D151" s="71" t="s">
        <v>2748</v>
      </c>
      <c r="E151" s="71" t="s">
        <v>321</v>
      </c>
      <c r="F151" s="71" t="s">
        <v>809</v>
      </c>
      <c r="G151" s="71" t="s">
        <v>1909</v>
      </c>
      <c r="H151" s="71" t="s">
        <v>1289</v>
      </c>
      <c r="I151" s="71" t="s">
        <v>2748</v>
      </c>
      <c r="J151" s="71" t="s">
        <v>321</v>
      </c>
      <c r="K151" s="71" t="s">
        <v>809</v>
      </c>
      <c r="L151" s="71" t="s">
        <v>696</v>
      </c>
      <c r="M151" s="72" t="s">
        <v>549</v>
      </c>
      <c r="N151" s="71" t="s">
        <v>424</v>
      </c>
      <c r="O151" s="71"/>
      <c r="P151" s="70" t="s">
        <v>3565</v>
      </c>
      <c r="Q151" s="71" t="s">
        <v>784</v>
      </c>
      <c r="R151" s="71"/>
      <c r="S151" s="71"/>
      <c r="T151" s="71" t="s">
        <v>2244</v>
      </c>
      <c r="U151" s="71" t="s">
        <v>3716</v>
      </c>
      <c r="V151" s="71"/>
      <c r="W151" s="71"/>
      <c r="X151" s="71"/>
      <c r="Y151" s="71"/>
      <c r="Z151" s="71"/>
      <c r="AA151" s="71"/>
    </row>
    <row r="152" spans="1:27" ht="38.25">
      <c r="A152" s="75">
        <v>151</v>
      </c>
      <c r="B152" s="71" t="s">
        <v>304</v>
      </c>
      <c r="C152" s="71" t="s">
        <v>320</v>
      </c>
      <c r="D152" s="71" t="s">
        <v>2748</v>
      </c>
      <c r="E152" s="71" t="s">
        <v>322</v>
      </c>
      <c r="F152" s="71" t="s">
        <v>810</v>
      </c>
      <c r="G152" s="71" t="s">
        <v>1909</v>
      </c>
      <c r="H152" s="71" t="s">
        <v>1289</v>
      </c>
      <c r="I152" s="71" t="s">
        <v>2748</v>
      </c>
      <c r="J152" s="71" t="s">
        <v>322</v>
      </c>
      <c r="K152" s="71" t="s">
        <v>810</v>
      </c>
      <c r="L152" s="71" t="s">
        <v>696</v>
      </c>
      <c r="M152" s="72" t="s">
        <v>549</v>
      </c>
      <c r="N152" s="71" t="s">
        <v>424</v>
      </c>
      <c r="O152" s="71"/>
      <c r="P152" s="70" t="s">
        <v>3565</v>
      </c>
      <c r="Q152" s="71" t="s">
        <v>784</v>
      </c>
      <c r="R152" s="71"/>
      <c r="S152" s="71"/>
      <c r="T152" s="71" t="s">
        <v>3152</v>
      </c>
      <c r="U152" s="71" t="s">
        <v>3153</v>
      </c>
      <c r="V152" s="71"/>
      <c r="W152" s="71"/>
      <c r="X152" s="71"/>
      <c r="Y152" s="71"/>
      <c r="Z152" s="71"/>
      <c r="AA152" s="71"/>
    </row>
    <row r="153" spans="1:27" ht="127.5">
      <c r="A153" s="75">
        <v>152</v>
      </c>
      <c r="B153" s="71" t="s">
        <v>304</v>
      </c>
      <c r="C153" s="71" t="s">
        <v>323</v>
      </c>
      <c r="D153" s="71" t="s">
        <v>1257</v>
      </c>
      <c r="E153" s="71" t="s">
        <v>1913</v>
      </c>
      <c r="F153" s="71" t="s">
        <v>809</v>
      </c>
      <c r="G153" s="71" t="s">
        <v>1909</v>
      </c>
      <c r="H153" s="71" t="s">
        <v>1289</v>
      </c>
      <c r="I153" s="71" t="s">
        <v>1257</v>
      </c>
      <c r="J153" s="71" t="s">
        <v>1913</v>
      </c>
      <c r="K153" s="71" t="s">
        <v>809</v>
      </c>
      <c r="L153" s="71" t="s">
        <v>697</v>
      </c>
      <c r="M153" s="72" t="s">
        <v>549</v>
      </c>
      <c r="N153" s="71" t="s">
        <v>424</v>
      </c>
      <c r="O153" s="71"/>
      <c r="P153" s="70" t="s">
        <v>3565</v>
      </c>
      <c r="Q153" s="71" t="s">
        <v>784</v>
      </c>
      <c r="R153" s="71"/>
      <c r="S153" s="71"/>
      <c r="T153" s="71" t="s">
        <v>3717</v>
      </c>
      <c r="U153" s="71" t="s">
        <v>3718</v>
      </c>
      <c r="V153" s="71"/>
      <c r="W153" s="71"/>
      <c r="X153" s="71"/>
      <c r="Y153" s="71"/>
      <c r="Z153" s="71"/>
      <c r="AA153" s="71"/>
    </row>
    <row r="154" spans="1:27" ht="51">
      <c r="A154" s="75">
        <v>153</v>
      </c>
      <c r="B154" s="71" t="s">
        <v>304</v>
      </c>
      <c r="C154" s="71" t="s">
        <v>323</v>
      </c>
      <c r="D154" s="71" t="s">
        <v>1257</v>
      </c>
      <c r="E154" s="71" t="s">
        <v>1913</v>
      </c>
      <c r="F154" s="71" t="s">
        <v>809</v>
      </c>
      <c r="G154" s="71" t="s">
        <v>1909</v>
      </c>
      <c r="H154" s="71" t="s">
        <v>1289</v>
      </c>
      <c r="I154" s="71" t="s">
        <v>1257</v>
      </c>
      <c r="J154" s="71" t="s">
        <v>1913</v>
      </c>
      <c r="K154" s="71" t="s">
        <v>809</v>
      </c>
      <c r="L154" s="71" t="s">
        <v>697</v>
      </c>
      <c r="M154" s="72" t="s">
        <v>549</v>
      </c>
      <c r="N154" s="71" t="s">
        <v>424</v>
      </c>
      <c r="O154" s="71"/>
      <c r="P154" s="70" t="s">
        <v>3565</v>
      </c>
      <c r="Q154" s="71" t="s">
        <v>784</v>
      </c>
      <c r="R154" s="71"/>
      <c r="S154" s="71"/>
      <c r="T154" s="71" t="s">
        <v>3719</v>
      </c>
      <c r="U154" s="71" t="s">
        <v>3720</v>
      </c>
      <c r="V154" s="71"/>
      <c r="W154" s="71"/>
      <c r="X154" s="71"/>
      <c r="Y154" s="71"/>
      <c r="Z154" s="71"/>
      <c r="AA154" s="71"/>
    </row>
    <row r="155" spans="1:27" ht="114.75">
      <c r="A155" s="75">
        <v>154</v>
      </c>
      <c r="B155" s="71" t="s">
        <v>304</v>
      </c>
      <c r="C155" s="71" t="s">
        <v>71</v>
      </c>
      <c r="D155" s="71" t="s">
        <v>324</v>
      </c>
      <c r="E155" s="71"/>
      <c r="F155" s="71" t="s">
        <v>809</v>
      </c>
      <c r="G155" s="71" t="s">
        <v>1909</v>
      </c>
      <c r="H155" s="71" t="s">
        <v>1289</v>
      </c>
      <c r="I155" s="71" t="s">
        <v>324</v>
      </c>
      <c r="J155" s="71"/>
      <c r="K155" s="71" t="s">
        <v>809</v>
      </c>
      <c r="L155" s="71" t="s">
        <v>667</v>
      </c>
      <c r="M155" s="72" t="s">
        <v>549</v>
      </c>
      <c r="N155" s="71" t="s">
        <v>424</v>
      </c>
      <c r="O155" s="71"/>
      <c r="P155" s="70" t="s">
        <v>3565</v>
      </c>
      <c r="Q155" s="71" t="s">
        <v>784</v>
      </c>
      <c r="R155" s="71"/>
      <c r="S155" s="71"/>
      <c r="T155" s="71" t="s">
        <v>1425</v>
      </c>
      <c r="U155" s="71" t="s">
        <v>1426</v>
      </c>
      <c r="V155" s="71"/>
      <c r="W155" s="71"/>
      <c r="X155" s="71"/>
      <c r="Y155" s="71"/>
      <c r="Z155" s="71"/>
      <c r="AA155" s="71"/>
    </row>
    <row r="156" spans="1:27" ht="89.25">
      <c r="A156" s="75">
        <v>155</v>
      </c>
      <c r="B156" s="71" t="s">
        <v>304</v>
      </c>
      <c r="C156" s="71" t="s">
        <v>325</v>
      </c>
      <c r="D156" s="71" t="s">
        <v>883</v>
      </c>
      <c r="E156" s="71"/>
      <c r="F156" s="71" t="s">
        <v>809</v>
      </c>
      <c r="G156" s="71" t="s">
        <v>1909</v>
      </c>
      <c r="H156" s="71" t="s">
        <v>1291</v>
      </c>
      <c r="I156" s="71" t="s">
        <v>883</v>
      </c>
      <c r="J156" s="71"/>
      <c r="K156" s="71" t="s">
        <v>809</v>
      </c>
      <c r="L156" s="71" t="s">
        <v>698</v>
      </c>
      <c r="M156" s="72" t="s">
        <v>549</v>
      </c>
      <c r="N156" s="71" t="s">
        <v>3551</v>
      </c>
      <c r="O156" s="71"/>
      <c r="P156" s="70" t="s">
        <v>3565</v>
      </c>
      <c r="Q156" s="71"/>
      <c r="R156" s="71"/>
      <c r="S156" s="71"/>
      <c r="T156" s="71" t="s">
        <v>1427</v>
      </c>
      <c r="U156" s="71" t="s">
        <v>1428</v>
      </c>
      <c r="V156" s="71"/>
      <c r="W156" s="71"/>
      <c r="X156" s="71"/>
      <c r="Y156" s="71"/>
      <c r="Z156" s="71"/>
      <c r="AA156" s="71"/>
    </row>
    <row r="157" spans="1:27" ht="89.25">
      <c r="A157" s="75">
        <v>156</v>
      </c>
      <c r="B157" s="71" t="s">
        <v>304</v>
      </c>
      <c r="C157" s="71" t="s">
        <v>325</v>
      </c>
      <c r="D157" s="71" t="s">
        <v>883</v>
      </c>
      <c r="E157" s="71"/>
      <c r="F157" s="71" t="s">
        <v>809</v>
      </c>
      <c r="G157" s="71" t="s">
        <v>1909</v>
      </c>
      <c r="H157" s="71" t="s">
        <v>1291</v>
      </c>
      <c r="I157" s="71" t="s">
        <v>883</v>
      </c>
      <c r="J157" s="71"/>
      <c r="K157" s="71" t="s">
        <v>809</v>
      </c>
      <c r="L157" s="71" t="s">
        <v>698</v>
      </c>
      <c r="M157" s="72" t="s">
        <v>549</v>
      </c>
      <c r="N157" s="71" t="s">
        <v>3551</v>
      </c>
      <c r="O157" s="71">
        <v>157</v>
      </c>
      <c r="P157" s="70" t="s">
        <v>3565</v>
      </c>
      <c r="Q157" s="71"/>
      <c r="R157" s="71"/>
      <c r="S157" s="71"/>
      <c r="T157" s="71" t="s">
        <v>3141</v>
      </c>
      <c r="U157" s="71" t="s">
        <v>3142</v>
      </c>
      <c r="V157" s="71"/>
      <c r="W157" s="71"/>
      <c r="X157" s="71"/>
      <c r="Y157" s="71"/>
      <c r="Z157" s="71"/>
      <c r="AA157" s="71"/>
    </row>
    <row r="158" spans="1:27" ht="89.25">
      <c r="A158" s="75">
        <v>157</v>
      </c>
      <c r="B158" s="71" t="s">
        <v>304</v>
      </c>
      <c r="C158" s="71" t="s">
        <v>326</v>
      </c>
      <c r="D158" s="71" t="s">
        <v>883</v>
      </c>
      <c r="E158" s="71"/>
      <c r="F158" s="71" t="s">
        <v>809</v>
      </c>
      <c r="G158" s="71" t="s">
        <v>1909</v>
      </c>
      <c r="H158" s="71" t="s">
        <v>1291</v>
      </c>
      <c r="I158" s="71" t="s">
        <v>883</v>
      </c>
      <c r="J158" s="71"/>
      <c r="K158" s="71" t="s">
        <v>809</v>
      </c>
      <c r="L158" s="71" t="s">
        <v>700</v>
      </c>
      <c r="M158" s="72" t="s">
        <v>549</v>
      </c>
      <c r="N158" s="71" t="s">
        <v>3551</v>
      </c>
      <c r="O158" s="71">
        <v>156</v>
      </c>
      <c r="P158" s="70" t="s">
        <v>3565</v>
      </c>
      <c r="Q158" s="71"/>
      <c r="R158" s="71"/>
      <c r="S158" s="71"/>
      <c r="T158" s="71" t="s">
        <v>2427</v>
      </c>
      <c r="U158" s="71" t="s">
        <v>3142</v>
      </c>
      <c r="V158" s="71"/>
      <c r="W158" s="71"/>
      <c r="X158" s="71"/>
      <c r="Y158" s="71"/>
      <c r="Z158" s="71"/>
      <c r="AA158" s="71"/>
    </row>
    <row r="159" spans="1:27" ht="89.25">
      <c r="A159" s="75">
        <v>158</v>
      </c>
      <c r="B159" s="71" t="s">
        <v>304</v>
      </c>
      <c r="C159" s="71" t="s">
        <v>326</v>
      </c>
      <c r="D159" s="71" t="s">
        <v>883</v>
      </c>
      <c r="E159" s="71"/>
      <c r="F159" s="71" t="s">
        <v>809</v>
      </c>
      <c r="G159" s="71" t="s">
        <v>1909</v>
      </c>
      <c r="H159" s="71" t="s">
        <v>1291</v>
      </c>
      <c r="I159" s="71" t="s">
        <v>883</v>
      </c>
      <c r="J159" s="71"/>
      <c r="K159" s="71" t="s">
        <v>809</v>
      </c>
      <c r="L159" s="71" t="s">
        <v>700</v>
      </c>
      <c r="M159" s="72" t="s">
        <v>549</v>
      </c>
      <c r="N159" s="71" t="s">
        <v>3549</v>
      </c>
      <c r="O159" s="71"/>
      <c r="P159" s="70" t="s">
        <v>3565</v>
      </c>
      <c r="Q159" s="71"/>
      <c r="R159" s="71"/>
      <c r="S159" s="71"/>
      <c r="T159" s="71" t="s">
        <v>2428</v>
      </c>
      <c r="U159" s="71" t="s">
        <v>1428</v>
      </c>
      <c r="V159" s="71"/>
      <c r="W159" s="71"/>
      <c r="X159" s="71"/>
      <c r="Y159" s="71"/>
      <c r="Z159" s="71"/>
      <c r="AA159" s="71"/>
    </row>
    <row r="160" spans="1:27" ht="76.5">
      <c r="A160" s="75">
        <v>159</v>
      </c>
      <c r="B160" s="71" t="s">
        <v>981</v>
      </c>
      <c r="C160" s="71" t="s">
        <v>327</v>
      </c>
      <c r="D160" s="71" t="s">
        <v>1336</v>
      </c>
      <c r="E160" s="71" t="s">
        <v>835</v>
      </c>
      <c r="F160" s="71" t="s">
        <v>809</v>
      </c>
      <c r="G160" s="71" t="s">
        <v>1909</v>
      </c>
      <c r="H160" s="71" t="s">
        <v>1001</v>
      </c>
      <c r="I160" s="71" t="s">
        <v>1336</v>
      </c>
      <c r="J160" s="71" t="s">
        <v>835</v>
      </c>
      <c r="K160" s="71" t="s">
        <v>809</v>
      </c>
      <c r="L160" s="71" t="s">
        <v>1682</v>
      </c>
      <c r="M160" s="72" t="s">
        <v>1679</v>
      </c>
      <c r="N160" s="71" t="s">
        <v>1683</v>
      </c>
      <c r="O160" s="71"/>
      <c r="P160" s="70" t="s">
        <v>3565</v>
      </c>
      <c r="Q160" s="71" t="s">
        <v>784</v>
      </c>
      <c r="R160" s="71"/>
      <c r="S160" s="71"/>
      <c r="T160" s="71" t="s">
        <v>3143</v>
      </c>
      <c r="U160" s="71" t="s">
        <v>3144</v>
      </c>
      <c r="V160" s="71"/>
      <c r="W160" s="71"/>
      <c r="X160" s="71"/>
      <c r="Y160" s="71"/>
      <c r="Z160" s="71"/>
      <c r="AA160" s="71"/>
    </row>
    <row r="161" spans="1:27" ht="267.75">
      <c r="A161" s="75">
        <v>160</v>
      </c>
      <c r="B161" s="71" t="s">
        <v>304</v>
      </c>
      <c r="C161" s="71" t="s">
        <v>80</v>
      </c>
      <c r="D161" s="71" t="s">
        <v>79</v>
      </c>
      <c r="E161" s="71" t="s">
        <v>1337</v>
      </c>
      <c r="F161" s="71" t="s">
        <v>809</v>
      </c>
      <c r="G161" s="71" t="s">
        <v>1909</v>
      </c>
      <c r="H161" s="71" t="s">
        <v>1289</v>
      </c>
      <c r="I161" s="71" t="s">
        <v>79</v>
      </c>
      <c r="J161" s="71" t="s">
        <v>1337</v>
      </c>
      <c r="K161" s="71" t="s">
        <v>809</v>
      </c>
      <c r="L161" s="71" t="s">
        <v>744</v>
      </c>
      <c r="M161" s="72" t="s">
        <v>2503</v>
      </c>
      <c r="N161" s="71" t="s">
        <v>424</v>
      </c>
      <c r="O161" s="71"/>
      <c r="P161" s="70" t="s">
        <v>3565</v>
      </c>
      <c r="Q161" s="71" t="s">
        <v>784</v>
      </c>
      <c r="R161" s="71"/>
      <c r="S161" s="71"/>
      <c r="T161" s="71" t="s">
        <v>3715</v>
      </c>
      <c r="U161" s="71" t="s">
        <v>3149</v>
      </c>
      <c r="V161" s="71"/>
      <c r="W161" s="71"/>
      <c r="X161" s="71"/>
      <c r="Y161" s="71"/>
      <c r="Z161" s="71"/>
      <c r="AA161" s="71"/>
    </row>
    <row r="162" spans="1:27" ht="89.25">
      <c r="A162" s="75">
        <v>161</v>
      </c>
      <c r="B162" s="71" t="s">
        <v>304</v>
      </c>
      <c r="C162" s="71" t="s">
        <v>81</v>
      </c>
      <c r="D162" s="71" t="s">
        <v>1338</v>
      </c>
      <c r="E162" s="71" t="s">
        <v>1339</v>
      </c>
      <c r="F162" s="71" t="s">
        <v>809</v>
      </c>
      <c r="G162" s="71" t="s">
        <v>1909</v>
      </c>
      <c r="H162" s="71" t="s">
        <v>1289</v>
      </c>
      <c r="I162" s="71" t="s">
        <v>1338</v>
      </c>
      <c r="J162" s="71" t="s">
        <v>1339</v>
      </c>
      <c r="K162" s="71" t="s">
        <v>809</v>
      </c>
      <c r="L162" s="71" t="s">
        <v>747</v>
      </c>
      <c r="M162" s="72" t="s">
        <v>2503</v>
      </c>
      <c r="N162" s="71" t="s">
        <v>424</v>
      </c>
      <c r="O162" s="71"/>
      <c r="P162" s="70" t="s">
        <v>3565</v>
      </c>
      <c r="Q162" s="71" t="s">
        <v>784</v>
      </c>
      <c r="R162" s="71"/>
      <c r="S162" s="71"/>
      <c r="T162" s="71" t="s">
        <v>3150</v>
      </c>
      <c r="U162" s="71" t="s">
        <v>1377</v>
      </c>
      <c r="V162" s="71"/>
      <c r="W162" s="71"/>
      <c r="X162" s="71"/>
      <c r="Y162" s="71"/>
      <c r="Z162" s="71"/>
      <c r="AA162" s="71"/>
    </row>
    <row r="163" spans="1:27" ht="114.75">
      <c r="A163" s="75">
        <v>162</v>
      </c>
      <c r="B163" s="71" t="s">
        <v>304</v>
      </c>
      <c r="C163" s="71" t="s">
        <v>81</v>
      </c>
      <c r="D163" s="71" t="s">
        <v>1338</v>
      </c>
      <c r="E163" s="71" t="s">
        <v>1340</v>
      </c>
      <c r="F163" s="71" t="s">
        <v>809</v>
      </c>
      <c r="G163" s="71" t="s">
        <v>1909</v>
      </c>
      <c r="H163" s="71" t="s">
        <v>1289</v>
      </c>
      <c r="I163" s="71" t="s">
        <v>1338</v>
      </c>
      <c r="J163" s="71" t="s">
        <v>1340</v>
      </c>
      <c r="K163" s="71" t="s">
        <v>809</v>
      </c>
      <c r="L163" s="71" t="s">
        <v>747</v>
      </c>
      <c r="M163" s="72" t="s">
        <v>2503</v>
      </c>
      <c r="N163" s="71" t="s">
        <v>424</v>
      </c>
      <c r="O163" s="71"/>
      <c r="P163" s="70" t="s">
        <v>3565</v>
      </c>
      <c r="Q163" s="71" t="s">
        <v>784</v>
      </c>
      <c r="R163" s="71"/>
      <c r="S163" s="71"/>
      <c r="T163" s="71" t="s">
        <v>3151</v>
      </c>
      <c r="U163" s="71" t="s">
        <v>3177</v>
      </c>
      <c r="V163" s="71"/>
      <c r="W163" s="71"/>
      <c r="X163" s="71"/>
      <c r="Y163" s="71"/>
      <c r="Z163" s="71"/>
      <c r="AA163" s="71"/>
    </row>
    <row r="164" spans="1:27" ht="102">
      <c r="A164" s="75">
        <v>163</v>
      </c>
      <c r="B164" s="71" t="s">
        <v>304</v>
      </c>
      <c r="C164" s="71" t="s">
        <v>82</v>
      </c>
      <c r="D164" s="71" t="s">
        <v>1338</v>
      </c>
      <c r="E164" s="71" t="s">
        <v>1341</v>
      </c>
      <c r="F164" s="71" t="s">
        <v>809</v>
      </c>
      <c r="G164" s="71" t="s">
        <v>1909</v>
      </c>
      <c r="H164" s="71" t="s">
        <v>1289</v>
      </c>
      <c r="I164" s="71" t="s">
        <v>1338</v>
      </c>
      <c r="J164" s="71" t="s">
        <v>1341</v>
      </c>
      <c r="K164" s="71" t="s">
        <v>809</v>
      </c>
      <c r="L164" s="71" t="s">
        <v>748</v>
      </c>
      <c r="M164" s="72" t="s">
        <v>2503</v>
      </c>
      <c r="N164" s="71" t="s">
        <v>424</v>
      </c>
      <c r="O164" s="71"/>
      <c r="P164" s="70" t="s">
        <v>3565</v>
      </c>
      <c r="Q164" s="71" t="s">
        <v>784</v>
      </c>
      <c r="R164" s="71"/>
      <c r="S164" s="71"/>
      <c r="T164" s="71" t="s">
        <v>3178</v>
      </c>
      <c r="U164" s="71" t="s">
        <v>3154</v>
      </c>
      <c r="V164" s="71"/>
      <c r="W164" s="71"/>
      <c r="X164" s="71"/>
      <c r="Y164" s="71"/>
      <c r="Z164" s="71"/>
      <c r="AA164" s="71"/>
    </row>
    <row r="165" spans="1:27" ht="153">
      <c r="A165" s="75">
        <v>164</v>
      </c>
      <c r="B165" s="71" t="s">
        <v>304</v>
      </c>
      <c r="C165" s="71" t="s">
        <v>1342</v>
      </c>
      <c r="D165" s="71" t="s">
        <v>1933</v>
      </c>
      <c r="E165" s="71" t="s">
        <v>1343</v>
      </c>
      <c r="F165" s="71" t="s">
        <v>809</v>
      </c>
      <c r="G165" s="71" t="s">
        <v>1909</v>
      </c>
      <c r="H165" s="71" t="s">
        <v>1289</v>
      </c>
      <c r="I165" s="71" t="s">
        <v>1933</v>
      </c>
      <c r="J165" s="71" t="s">
        <v>1343</v>
      </c>
      <c r="K165" s="71" t="s">
        <v>809</v>
      </c>
      <c r="L165" s="71" t="s">
        <v>749</v>
      </c>
      <c r="M165" s="72" t="s">
        <v>2503</v>
      </c>
      <c r="N165" s="71" t="s">
        <v>424</v>
      </c>
      <c r="O165" s="71"/>
      <c r="P165" s="70" t="s">
        <v>3565</v>
      </c>
      <c r="Q165" s="71" t="s">
        <v>784</v>
      </c>
      <c r="R165" s="71"/>
      <c r="S165" s="71"/>
      <c r="T165" s="71" t="s">
        <v>3721</v>
      </c>
      <c r="U165" s="71" t="s">
        <v>3140</v>
      </c>
      <c r="V165" s="71"/>
      <c r="W165" s="71"/>
      <c r="X165" s="71"/>
      <c r="Y165" s="71"/>
      <c r="Z165" s="71"/>
      <c r="AA165" s="71"/>
    </row>
    <row r="166" spans="1:27" ht="280.5">
      <c r="A166" s="75">
        <v>165</v>
      </c>
      <c r="B166" s="71" t="s">
        <v>304</v>
      </c>
      <c r="C166" s="71" t="s">
        <v>1344</v>
      </c>
      <c r="D166" s="71" t="s">
        <v>1933</v>
      </c>
      <c r="E166" s="71" t="s">
        <v>3361</v>
      </c>
      <c r="F166" s="71" t="s">
        <v>809</v>
      </c>
      <c r="G166" s="71" t="s">
        <v>1909</v>
      </c>
      <c r="H166" s="71" t="s">
        <v>1289</v>
      </c>
      <c r="I166" s="71" t="s">
        <v>1933</v>
      </c>
      <c r="J166" s="71" t="s">
        <v>3361</v>
      </c>
      <c r="K166" s="71" t="s">
        <v>809</v>
      </c>
      <c r="L166" s="71" t="s">
        <v>750</v>
      </c>
      <c r="M166" s="72" t="s">
        <v>2503</v>
      </c>
      <c r="N166" s="71" t="s">
        <v>424</v>
      </c>
      <c r="O166" s="71"/>
      <c r="P166" s="70" t="s">
        <v>3565</v>
      </c>
      <c r="Q166" s="71" t="s">
        <v>784</v>
      </c>
      <c r="R166" s="71"/>
      <c r="S166" s="71"/>
      <c r="T166" s="71" t="s">
        <v>3158</v>
      </c>
      <c r="U166" s="71" t="s">
        <v>3159</v>
      </c>
      <c r="V166" s="71"/>
      <c r="W166" s="71"/>
      <c r="X166" s="71"/>
      <c r="Y166" s="71"/>
      <c r="Z166" s="71"/>
      <c r="AA166" s="71"/>
    </row>
    <row r="167" spans="1:27" ht="38.25">
      <c r="A167" s="75">
        <v>166</v>
      </c>
      <c r="B167" s="71" t="s">
        <v>304</v>
      </c>
      <c r="C167" s="71" t="s">
        <v>2815</v>
      </c>
      <c r="D167" s="71" t="s">
        <v>1933</v>
      </c>
      <c r="E167" s="71" t="s">
        <v>1930</v>
      </c>
      <c r="F167" s="71" t="s">
        <v>810</v>
      </c>
      <c r="G167" s="71" t="s">
        <v>1909</v>
      </c>
      <c r="H167" s="71" t="s">
        <v>1289</v>
      </c>
      <c r="I167" s="71" t="s">
        <v>1933</v>
      </c>
      <c r="J167" s="71" t="s">
        <v>1930</v>
      </c>
      <c r="K167" s="71" t="s">
        <v>810</v>
      </c>
      <c r="L167" s="71" t="s">
        <v>751</v>
      </c>
      <c r="M167" s="72" t="s">
        <v>2503</v>
      </c>
      <c r="N167" s="71" t="s">
        <v>424</v>
      </c>
      <c r="O167" s="71"/>
      <c r="P167" s="70" t="s">
        <v>3565</v>
      </c>
      <c r="Q167" s="71" t="s">
        <v>784</v>
      </c>
      <c r="R167" s="71"/>
      <c r="S167" s="71"/>
      <c r="T167" s="71" t="s">
        <v>3160</v>
      </c>
      <c r="U167" s="71" t="s">
        <v>3161</v>
      </c>
      <c r="V167" s="71"/>
      <c r="W167" s="71"/>
      <c r="X167" s="71"/>
      <c r="Y167" s="71"/>
      <c r="Z167" s="71"/>
      <c r="AA167" s="71"/>
    </row>
    <row r="168" spans="1:27" ht="89.25">
      <c r="A168" s="75">
        <v>167</v>
      </c>
      <c r="B168" s="71" t="s">
        <v>304</v>
      </c>
      <c r="C168" s="71" t="s">
        <v>2817</v>
      </c>
      <c r="D168" s="71" t="s">
        <v>1910</v>
      </c>
      <c r="E168" s="71" t="s">
        <v>1345</v>
      </c>
      <c r="F168" s="71" t="s">
        <v>809</v>
      </c>
      <c r="G168" s="71" t="s">
        <v>1909</v>
      </c>
      <c r="H168" s="71" t="s">
        <v>1289</v>
      </c>
      <c r="I168" s="71" t="s">
        <v>1910</v>
      </c>
      <c r="J168" s="71" t="s">
        <v>1345</v>
      </c>
      <c r="K168" s="71" t="s">
        <v>809</v>
      </c>
      <c r="L168" s="71" t="s">
        <v>755</v>
      </c>
      <c r="M168" s="72" t="s">
        <v>2503</v>
      </c>
      <c r="N168" s="71" t="s">
        <v>424</v>
      </c>
      <c r="O168" s="71"/>
      <c r="P168" s="70" t="s">
        <v>3565</v>
      </c>
      <c r="Q168" s="71" t="s">
        <v>784</v>
      </c>
      <c r="R168" s="71"/>
      <c r="S168" s="71"/>
      <c r="T168" s="71" t="s">
        <v>3197</v>
      </c>
      <c r="U168" s="71" t="s">
        <v>3198</v>
      </c>
      <c r="V168" s="71"/>
      <c r="W168" s="71"/>
      <c r="X168" s="71"/>
      <c r="Y168" s="71"/>
      <c r="Z168" s="71"/>
      <c r="AA168" s="71"/>
    </row>
    <row r="169" spans="1:27" ht="140.25">
      <c r="A169" s="75">
        <v>168</v>
      </c>
      <c r="B169" s="71" t="s">
        <v>1693</v>
      </c>
      <c r="C169" s="71" t="s">
        <v>3428</v>
      </c>
      <c r="D169" s="71" t="s">
        <v>1346</v>
      </c>
      <c r="E169" s="71" t="s">
        <v>1347</v>
      </c>
      <c r="F169" s="71" t="s">
        <v>809</v>
      </c>
      <c r="G169" s="71" t="s">
        <v>1909</v>
      </c>
      <c r="H169" s="71" t="s">
        <v>1001</v>
      </c>
      <c r="I169" s="71" t="s">
        <v>1346</v>
      </c>
      <c r="J169" s="71" t="s">
        <v>1347</v>
      </c>
      <c r="K169" s="71" t="s">
        <v>809</v>
      </c>
      <c r="L169" s="71" t="s">
        <v>1694</v>
      </c>
      <c r="M169" s="72" t="s">
        <v>2480</v>
      </c>
      <c r="N169" s="71" t="s">
        <v>1695</v>
      </c>
      <c r="O169" s="71"/>
      <c r="P169" s="70" t="s">
        <v>3565</v>
      </c>
      <c r="Q169" s="71" t="s">
        <v>784</v>
      </c>
      <c r="R169" s="71"/>
      <c r="S169" s="71"/>
      <c r="T169" s="71" t="s">
        <v>3145</v>
      </c>
      <c r="U169" s="71" t="s">
        <v>3146</v>
      </c>
      <c r="V169" s="71"/>
      <c r="W169" s="71"/>
      <c r="X169" s="71"/>
      <c r="Y169" s="71"/>
      <c r="Z169" s="71"/>
      <c r="AA169" s="71"/>
    </row>
    <row r="170" spans="1:27" ht="25.5">
      <c r="A170" s="75">
        <v>169</v>
      </c>
      <c r="B170" s="71" t="s">
        <v>981</v>
      </c>
      <c r="C170" s="71" t="s">
        <v>1348</v>
      </c>
      <c r="D170" s="71" t="s">
        <v>1349</v>
      </c>
      <c r="E170" s="71" t="s">
        <v>829</v>
      </c>
      <c r="F170" s="71" t="s">
        <v>810</v>
      </c>
      <c r="G170" s="71" t="s">
        <v>1909</v>
      </c>
      <c r="H170" s="71" t="s">
        <v>548</v>
      </c>
      <c r="I170" s="71" t="s">
        <v>1349</v>
      </c>
      <c r="J170" s="71" t="s">
        <v>829</v>
      </c>
      <c r="K170" s="71" t="s">
        <v>810</v>
      </c>
      <c r="L170" s="71" t="s">
        <v>982</v>
      </c>
      <c r="M170" s="72" t="s">
        <v>970</v>
      </c>
      <c r="N170" s="71" t="s">
        <v>983</v>
      </c>
      <c r="O170" s="71"/>
      <c r="P170" s="70" t="s">
        <v>984</v>
      </c>
      <c r="Q170" s="71"/>
      <c r="R170" s="71"/>
      <c r="S170" s="71"/>
      <c r="T170" s="71" t="s">
        <v>3147</v>
      </c>
      <c r="U170" s="71" t="s">
        <v>3147</v>
      </c>
      <c r="V170" s="71" t="s">
        <v>3622</v>
      </c>
      <c r="W170" s="71"/>
      <c r="X170" s="71" t="s">
        <v>495</v>
      </c>
      <c r="Y170" s="71"/>
      <c r="Z170" s="71"/>
      <c r="AA170" s="71"/>
    </row>
    <row r="171" spans="1:27" ht="51">
      <c r="A171" s="75">
        <v>170</v>
      </c>
      <c r="B171" s="71" t="s">
        <v>981</v>
      </c>
      <c r="C171" s="71" t="s">
        <v>1350</v>
      </c>
      <c r="D171" s="71" t="s">
        <v>1351</v>
      </c>
      <c r="E171" s="71" t="s">
        <v>1352</v>
      </c>
      <c r="F171" s="71" t="s">
        <v>809</v>
      </c>
      <c r="G171" s="71" t="s">
        <v>1909</v>
      </c>
      <c r="H171" s="71" t="s">
        <v>1001</v>
      </c>
      <c r="I171" s="71" t="s">
        <v>1351</v>
      </c>
      <c r="J171" s="71" t="s">
        <v>1352</v>
      </c>
      <c r="K171" s="71" t="s">
        <v>809</v>
      </c>
      <c r="L171" s="71" t="s">
        <v>997</v>
      </c>
      <c r="M171" s="72" t="s">
        <v>2482</v>
      </c>
      <c r="N171" s="71" t="s">
        <v>1006</v>
      </c>
      <c r="O171" s="71"/>
      <c r="P171" s="70" t="s">
        <v>3565</v>
      </c>
      <c r="Q171" s="71" t="s">
        <v>784</v>
      </c>
      <c r="R171" s="71"/>
      <c r="S171" s="71"/>
      <c r="T171" s="71" t="s">
        <v>3148</v>
      </c>
      <c r="U171" s="71" t="s">
        <v>3199</v>
      </c>
      <c r="V171" s="71"/>
      <c r="W171" s="71"/>
      <c r="X171" s="71"/>
      <c r="Y171" s="71"/>
      <c r="Z171" s="71"/>
      <c r="AA171" s="71"/>
    </row>
    <row r="172" spans="1:27" ht="114.75">
      <c r="A172" s="75">
        <v>171</v>
      </c>
      <c r="B172" s="71" t="s">
        <v>981</v>
      </c>
      <c r="C172" s="71" t="s">
        <v>1353</v>
      </c>
      <c r="D172" s="71" t="s">
        <v>1354</v>
      </c>
      <c r="E172" s="71" t="s">
        <v>1264</v>
      </c>
      <c r="F172" s="71" t="s">
        <v>809</v>
      </c>
      <c r="G172" s="71" t="s">
        <v>1909</v>
      </c>
      <c r="H172" s="71" t="s">
        <v>1001</v>
      </c>
      <c r="I172" s="71" t="s">
        <v>1354</v>
      </c>
      <c r="J172" s="71" t="s">
        <v>1264</v>
      </c>
      <c r="K172" s="71" t="s">
        <v>809</v>
      </c>
      <c r="L172" s="71" t="s">
        <v>1012</v>
      </c>
      <c r="M172" s="72" t="s">
        <v>2482</v>
      </c>
      <c r="N172" s="71" t="s">
        <v>1006</v>
      </c>
      <c r="O172" s="71"/>
      <c r="P172" s="70" t="s">
        <v>3565</v>
      </c>
      <c r="Q172" s="71" t="s">
        <v>784</v>
      </c>
      <c r="R172" s="71"/>
      <c r="S172" s="71"/>
      <c r="T172" s="71" t="s">
        <v>3200</v>
      </c>
      <c r="U172" s="71" t="s">
        <v>2430</v>
      </c>
      <c r="V172" s="71"/>
      <c r="W172" s="71"/>
      <c r="X172" s="71"/>
      <c r="Y172" s="71"/>
      <c r="Z172" s="71"/>
      <c r="AA172" s="71"/>
    </row>
    <row r="173" spans="1:27" ht="63.75">
      <c r="A173" s="75">
        <v>172</v>
      </c>
      <c r="B173" s="71" t="s">
        <v>981</v>
      </c>
      <c r="C173" s="71" t="s">
        <v>1355</v>
      </c>
      <c r="D173" s="71" t="s">
        <v>2841</v>
      </c>
      <c r="E173" s="71" t="s">
        <v>1356</v>
      </c>
      <c r="F173" s="71" t="s">
        <v>810</v>
      </c>
      <c r="G173" s="71" t="s">
        <v>1909</v>
      </c>
      <c r="H173" s="71" t="s">
        <v>1075</v>
      </c>
      <c r="I173" s="71" t="s">
        <v>2841</v>
      </c>
      <c r="J173" s="71" t="s">
        <v>1356</v>
      </c>
      <c r="K173" s="71" t="s">
        <v>810</v>
      </c>
      <c r="L173" s="71" t="s">
        <v>1056</v>
      </c>
      <c r="M173" s="72" t="s">
        <v>1072</v>
      </c>
      <c r="N173" s="71" t="s">
        <v>1076</v>
      </c>
      <c r="O173" s="71"/>
      <c r="P173" s="70" t="s">
        <v>1077</v>
      </c>
      <c r="Q173" s="71"/>
      <c r="R173" s="71"/>
      <c r="S173" s="71"/>
      <c r="T173" s="71" t="s">
        <v>3171</v>
      </c>
      <c r="U173" s="71" t="s">
        <v>3172</v>
      </c>
      <c r="V173" s="71"/>
      <c r="W173" s="71" t="s">
        <v>1971</v>
      </c>
      <c r="X173" s="71"/>
      <c r="Y173" s="71"/>
      <c r="Z173" s="71"/>
      <c r="AA173" s="71"/>
    </row>
    <row r="174" spans="1:27" ht="38.25">
      <c r="A174" s="75">
        <v>173</v>
      </c>
      <c r="B174" s="71" t="s">
        <v>981</v>
      </c>
      <c r="C174" s="71" t="s">
        <v>1357</v>
      </c>
      <c r="D174" s="71" t="s">
        <v>2841</v>
      </c>
      <c r="E174" s="71" t="s">
        <v>847</v>
      </c>
      <c r="F174" s="71" t="s">
        <v>810</v>
      </c>
      <c r="G174" s="71" t="s">
        <v>1909</v>
      </c>
      <c r="H174" s="71" t="s">
        <v>958</v>
      </c>
      <c r="I174" s="71" t="s">
        <v>2841</v>
      </c>
      <c r="J174" s="71" t="s">
        <v>847</v>
      </c>
      <c r="K174" s="71" t="s">
        <v>810</v>
      </c>
      <c r="L174" s="71" t="s">
        <v>1063</v>
      </c>
      <c r="M174" s="72" t="s">
        <v>1057</v>
      </c>
      <c r="N174" s="71" t="s">
        <v>1064</v>
      </c>
      <c r="O174" s="71"/>
      <c r="P174" s="70" t="s">
        <v>1065</v>
      </c>
      <c r="Q174" s="71"/>
      <c r="R174" s="71"/>
      <c r="S174" s="71"/>
      <c r="T174" s="71" t="s">
        <v>3173</v>
      </c>
      <c r="U174" s="71" t="s">
        <v>3174</v>
      </c>
      <c r="V174" s="71" t="s">
        <v>3622</v>
      </c>
      <c r="W174" s="71"/>
      <c r="X174" s="71" t="s">
        <v>495</v>
      </c>
      <c r="Y174" s="71"/>
      <c r="Z174" s="71"/>
      <c r="AA174" s="71"/>
    </row>
    <row r="175" spans="1:27" ht="38.25">
      <c r="A175" s="75">
        <v>174</v>
      </c>
      <c r="B175" s="71" t="s">
        <v>304</v>
      </c>
      <c r="C175" s="71" t="s">
        <v>1357</v>
      </c>
      <c r="D175" s="71" t="s">
        <v>2841</v>
      </c>
      <c r="E175" s="71" t="s">
        <v>1358</v>
      </c>
      <c r="F175" s="71" t="s">
        <v>810</v>
      </c>
      <c r="G175" s="71" t="s">
        <v>1909</v>
      </c>
      <c r="H175" s="71" t="s">
        <v>303</v>
      </c>
      <c r="I175" s="71" t="s">
        <v>2841</v>
      </c>
      <c r="J175" s="71" t="s">
        <v>1358</v>
      </c>
      <c r="K175" s="71" t="s">
        <v>810</v>
      </c>
      <c r="L175" s="71" t="s">
        <v>1068</v>
      </c>
      <c r="M175" s="72" t="s">
        <v>1078</v>
      </c>
      <c r="N175" s="71" t="s">
        <v>1073</v>
      </c>
      <c r="O175" s="71"/>
      <c r="P175" s="70" t="s">
        <v>1079</v>
      </c>
      <c r="Q175" s="71"/>
      <c r="R175" s="71"/>
      <c r="S175" s="71"/>
      <c r="T175" s="71" t="s">
        <v>3175</v>
      </c>
      <c r="U175" s="71" t="s">
        <v>3176</v>
      </c>
      <c r="V175" s="71" t="s">
        <v>3622</v>
      </c>
      <c r="W175" s="71"/>
      <c r="X175" s="71" t="s">
        <v>495</v>
      </c>
      <c r="Y175" s="71"/>
      <c r="Z175" s="71"/>
      <c r="AA175" s="71"/>
    </row>
    <row r="176" spans="1:27" ht="38.25">
      <c r="A176" s="75">
        <v>175</v>
      </c>
      <c r="B176" s="71" t="s">
        <v>981</v>
      </c>
      <c r="C176" s="71" t="s">
        <v>1357</v>
      </c>
      <c r="D176" s="71" t="s">
        <v>2841</v>
      </c>
      <c r="E176" s="71" t="s">
        <v>2768</v>
      </c>
      <c r="F176" s="71" t="s">
        <v>810</v>
      </c>
      <c r="G176" s="71" t="s">
        <v>1909</v>
      </c>
      <c r="H176" s="71" t="s">
        <v>958</v>
      </c>
      <c r="I176" s="71" t="s">
        <v>2841</v>
      </c>
      <c r="J176" s="71" t="s">
        <v>2768</v>
      </c>
      <c r="K176" s="71" t="s">
        <v>810</v>
      </c>
      <c r="L176" s="71" t="s">
        <v>1063</v>
      </c>
      <c r="M176" s="72" t="s">
        <v>1072</v>
      </c>
      <c r="N176" s="71" t="s">
        <v>1073</v>
      </c>
      <c r="O176" s="71"/>
      <c r="P176" s="70" t="s">
        <v>1074</v>
      </c>
      <c r="Q176" s="71"/>
      <c r="R176" s="71"/>
      <c r="S176" s="71"/>
      <c r="T176" s="71" t="s">
        <v>3183</v>
      </c>
      <c r="U176" s="71" t="s">
        <v>3184</v>
      </c>
      <c r="V176" s="71" t="s">
        <v>3622</v>
      </c>
      <c r="W176" s="71"/>
      <c r="X176" s="71" t="s">
        <v>495</v>
      </c>
      <c r="Y176" s="71"/>
      <c r="Z176" s="71"/>
      <c r="AA176" s="71"/>
    </row>
    <row r="177" spans="1:27" ht="76.5">
      <c r="A177" s="75">
        <v>176</v>
      </c>
      <c r="B177" s="71" t="s">
        <v>981</v>
      </c>
      <c r="C177" s="71" t="s">
        <v>1359</v>
      </c>
      <c r="D177" s="71" t="s">
        <v>3389</v>
      </c>
      <c r="E177" s="71" t="s">
        <v>1360</v>
      </c>
      <c r="F177" s="71" t="s">
        <v>809</v>
      </c>
      <c r="G177" s="71" t="s">
        <v>1909</v>
      </c>
      <c r="H177" s="71" t="s">
        <v>1075</v>
      </c>
      <c r="I177" s="71" t="s">
        <v>3389</v>
      </c>
      <c r="J177" s="71" t="s">
        <v>1360</v>
      </c>
      <c r="K177" s="71" t="s">
        <v>809</v>
      </c>
      <c r="L177" s="71" t="s">
        <v>1081</v>
      </c>
      <c r="M177" s="72" t="s">
        <v>1072</v>
      </c>
      <c r="N177" s="71" t="s">
        <v>1094</v>
      </c>
      <c r="O177" s="71"/>
      <c r="P177" s="70" t="s">
        <v>1077</v>
      </c>
      <c r="Q177" s="71"/>
      <c r="R177" s="71"/>
      <c r="S177" s="71"/>
      <c r="T177" s="71" t="s">
        <v>3185</v>
      </c>
      <c r="U177" s="71" t="s">
        <v>3155</v>
      </c>
      <c r="V177" s="71"/>
      <c r="W177" s="71"/>
      <c r="X177" s="71"/>
      <c r="Y177" s="71"/>
      <c r="Z177" s="71"/>
      <c r="AA177" s="71"/>
    </row>
    <row r="178" spans="1:27" ht="38.25">
      <c r="A178" s="75">
        <v>177</v>
      </c>
      <c r="B178" s="71" t="s">
        <v>981</v>
      </c>
      <c r="C178" s="71" t="s">
        <v>2822</v>
      </c>
      <c r="D178" s="71" t="s">
        <v>1361</v>
      </c>
      <c r="E178" s="71" t="s">
        <v>1362</v>
      </c>
      <c r="F178" s="71" t="s">
        <v>810</v>
      </c>
      <c r="G178" s="71" t="s">
        <v>1909</v>
      </c>
      <c r="H178" s="71" t="s">
        <v>958</v>
      </c>
      <c r="I178" s="71" t="s">
        <v>1361</v>
      </c>
      <c r="J178" s="71" t="s">
        <v>1362</v>
      </c>
      <c r="K178" s="71" t="s">
        <v>810</v>
      </c>
      <c r="L178" s="71" t="s">
        <v>1653</v>
      </c>
      <c r="M178" s="72" t="s">
        <v>1057</v>
      </c>
      <c r="N178" s="71" t="s">
        <v>1654</v>
      </c>
      <c r="O178" s="71"/>
      <c r="P178" s="70" t="s">
        <v>1077</v>
      </c>
      <c r="Q178" s="71"/>
      <c r="R178" s="71"/>
      <c r="S178" s="71"/>
      <c r="T178" s="71" t="s">
        <v>3156</v>
      </c>
      <c r="U178" s="71" t="s">
        <v>3157</v>
      </c>
      <c r="V178" s="71"/>
      <c r="W178" s="71"/>
      <c r="X178" s="71"/>
      <c r="Y178" s="71"/>
      <c r="Z178" s="71"/>
      <c r="AA178" s="71"/>
    </row>
    <row r="179" spans="1:27" ht="114.75">
      <c r="A179" s="75">
        <v>178</v>
      </c>
      <c r="B179" s="71" t="s">
        <v>981</v>
      </c>
      <c r="C179" s="71" t="s">
        <v>2820</v>
      </c>
      <c r="D179" s="71" t="s">
        <v>1363</v>
      </c>
      <c r="E179" s="71" t="s">
        <v>1919</v>
      </c>
      <c r="F179" s="71" t="s">
        <v>809</v>
      </c>
      <c r="G179" s="71" t="s">
        <v>1909</v>
      </c>
      <c r="H179" s="71" t="s">
        <v>1001</v>
      </c>
      <c r="I179" s="71" t="s">
        <v>1363</v>
      </c>
      <c r="J179" s="71" t="s">
        <v>1919</v>
      </c>
      <c r="K179" s="71" t="s">
        <v>809</v>
      </c>
      <c r="L179" s="71" t="s">
        <v>1112</v>
      </c>
      <c r="M179" s="72" t="s">
        <v>1072</v>
      </c>
      <c r="N179" s="71" t="s">
        <v>1111</v>
      </c>
      <c r="O179" s="71"/>
      <c r="P179" s="70" t="s">
        <v>1077</v>
      </c>
      <c r="Q179" s="71" t="s">
        <v>764</v>
      </c>
      <c r="R179" s="71"/>
      <c r="S179" s="71"/>
      <c r="T179" s="71" t="s">
        <v>3179</v>
      </c>
      <c r="U179" s="71" t="s">
        <v>3180</v>
      </c>
      <c r="V179" s="71"/>
      <c r="W179" s="71"/>
      <c r="X179" s="71"/>
      <c r="Y179" s="71"/>
      <c r="Z179" s="71"/>
      <c r="AA179" s="71"/>
    </row>
    <row r="180" spans="1:27" ht="140.25">
      <c r="A180" s="75">
        <v>179</v>
      </c>
      <c r="B180" s="71" t="s">
        <v>981</v>
      </c>
      <c r="C180" s="71" t="s">
        <v>2821</v>
      </c>
      <c r="D180" s="71" t="s">
        <v>796</v>
      </c>
      <c r="E180" s="71" t="s">
        <v>2838</v>
      </c>
      <c r="F180" s="71" t="s">
        <v>809</v>
      </c>
      <c r="G180" s="71" t="s">
        <v>1909</v>
      </c>
      <c r="H180" s="71" t="s">
        <v>1001</v>
      </c>
      <c r="I180" s="71" t="s">
        <v>796</v>
      </c>
      <c r="J180" s="71" t="s">
        <v>2838</v>
      </c>
      <c r="K180" s="71" t="s">
        <v>809</v>
      </c>
      <c r="L180" s="71" t="s">
        <v>1121</v>
      </c>
      <c r="M180" s="72" t="s">
        <v>1072</v>
      </c>
      <c r="N180" s="71" t="s">
        <v>1111</v>
      </c>
      <c r="O180" s="71"/>
      <c r="P180" s="70" t="s">
        <v>1077</v>
      </c>
      <c r="Q180" s="71" t="s">
        <v>764</v>
      </c>
      <c r="R180" s="71"/>
      <c r="S180" s="71"/>
      <c r="T180" s="71" t="s">
        <v>3181</v>
      </c>
      <c r="U180" s="71" t="s">
        <v>3180</v>
      </c>
      <c r="V180" s="71"/>
      <c r="W180" s="71"/>
      <c r="X180" s="71"/>
      <c r="Y180" s="71"/>
      <c r="Z180" s="71"/>
      <c r="AA180" s="71"/>
    </row>
    <row r="181" spans="1:27" ht="89.25">
      <c r="A181" s="75">
        <v>180</v>
      </c>
      <c r="B181" s="71" t="s">
        <v>981</v>
      </c>
      <c r="C181" s="71" t="s">
        <v>2821</v>
      </c>
      <c r="D181" s="71" t="s">
        <v>796</v>
      </c>
      <c r="E181" s="71" t="s">
        <v>3399</v>
      </c>
      <c r="F181" s="71" t="s">
        <v>809</v>
      </c>
      <c r="G181" s="71" t="s">
        <v>1909</v>
      </c>
      <c r="H181" s="71" t="s">
        <v>1001</v>
      </c>
      <c r="I181" s="71" t="s">
        <v>796</v>
      </c>
      <c r="J181" s="71" t="s">
        <v>3399</v>
      </c>
      <c r="K181" s="71" t="s">
        <v>809</v>
      </c>
      <c r="L181" s="71" t="s">
        <v>1121</v>
      </c>
      <c r="M181" s="72" t="s">
        <v>1072</v>
      </c>
      <c r="N181" s="71" t="s">
        <v>1119</v>
      </c>
      <c r="O181" s="71"/>
      <c r="P181" s="70" t="s">
        <v>1122</v>
      </c>
      <c r="Q181" s="71"/>
      <c r="R181" s="71"/>
      <c r="S181" s="71"/>
      <c r="T181" s="71" t="s">
        <v>3182</v>
      </c>
      <c r="U181" s="71" t="s">
        <v>3191</v>
      </c>
      <c r="V181" s="71"/>
      <c r="W181" s="71"/>
      <c r="X181" s="71"/>
      <c r="Y181" s="71"/>
      <c r="Z181" s="71"/>
      <c r="AA181" s="71"/>
    </row>
    <row r="182" spans="1:27" ht="76.5">
      <c r="A182" s="75">
        <v>181</v>
      </c>
      <c r="B182" s="71" t="s">
        <v>981</v>
      </c>
      <c r="C182" s="71" t="s">
        <v>1364</v>
      </c>
      <c r="D182" s="71" t="s">
        <v>1365</v>
      </c>
      <c r="E182" s="71" t="s">
        <v>1366</v>
      </c>
      <c r="F182" s="71" t="s">
        <v>810</v>
      </c>
      <c r="G182" s="71" t="s">
        <v>1909</v>
      </c>
      <c r="H182" s="71" t="s">
        <v>1075</v>
      </c>
      <c r="I182" s="71" t="s">
        <v>1365</v>
      </c>
      <c r="J182" s="71" t="s">
        <v>1366</v>
      </c>
      <c r="K182" s="71" t="s">
        <v>810</v>
      </c>
      <c r="L182" s="71" t="s">
        <v>149</v>
      </c>
      <c r="M182" s="72" t="s">
        <v>140</v>
      </c>
      <c r="N182" s="71" t="s">
        <v>137</v>
      </c>
      <c r="O182" s="71"/>
      <c r="P182" s="70" t="s">
        <v>3565</v>
      </c>
      <c r="Q182" s="71"/>
      <c r="R182" s="71"/>
      <c r="S182" s="71"/>
      <c r="T182" s="71" t="s">
        <v>3192</v>
      </c>
      <c r="U182" s="71" t="s">
        <v>3193</v>
      </c>
      <c r="V182" s="71"/>
      <c r="W182" s="71"/>
      <c r="X182" s="71"/>
      <c r="Y182" s="71"/>
      <c r="Z182" s="71"/>
      <c r="AA182" s="71"/>
    </row>
    <row r="183" spans="1:27" ht="38.25">
      <c r="A183" s="75">
        <v>182</v>
      </c>
      <c r="B183" s="71" t="s">
        <v>981</v>
      </c>
      <c r="C183" s="71" t="s">
        <v>1364</v>
      </c>
      <c r="D183" s="71" t="s">
        <v>1365</v>
      </c>
      <c r="E183" s="71"/>
      <c r="F183" s="71" t="s">
        <v>810</v>
      </c>
      <c r="G183" s="71" t="s">
        <v>1909</v>
      </c>
      <c r="H183" s="71" t="s">
        <v>958</v>
      </c>
      <c r="I183" s="71" t="s">
        <v>1365</v>
      </c>
      <c r="J183" s="71"/>
      <c r="K183" s="71" t="s">
        <v>810</v>
      </c>
      <c r="L183" s="71" t="s">
        <v>150</v>
      </c>
      <c r="M183" s="72" t="s">
        <v>140</v>
      </c>
      <c r="N183" s="71" t="s">
        <v>123</v>
      </c>
      <c r="O183" s="71"/>
      <c r="P183" s="70" t="s">
        <v>151</v>
      </c>
      <c r="Q183" s="71"/>
      <c r="R183" s="71"/>
      <c r="S183" s="71"/>
      <c r="T183" s="71" t="s">
        <v>3194</v>
      </c>
      <c r="U183" s="71" t="s">
        <v>3195</v>
      </c>
      <c r="V183" s="71" t="s">
        <v>3622</v>
      </c>
      <c r="W183" s="71" t="s">
        <v>3596</v>
      </c>
      <c r="X183" s="71" t="s">
        <v>495</v>
      </c>
      <c r="Y183" s="71"/>
      <c r="Z183" s="71"/>
      <c r="AA183" s="71"/>
    </row>
    <row r="184" spans="1:27" ht="165.75">
      <c r="A184" s="75">
        <v>183</v>
      </c>
      <c r="B184" s="71" t="s">
        <v>981</v>
      </c>
      <c r="C184" s="71" t="s">
        <v>1367</v>
      </c>
      <c r="D184" s="71" t="s">
        <v>1368</v>
      </c>
      <c r="E184" s="71" t="s">
        <v>1369</v>
      </c>
      <c r="F184" s="71" t="s">
        <v>809</v>
      </c>
      <c r="G184" s="71" t="s">
        <v>1909</v>
      </c>
      <c r="H184" s="71" t="s">
        <v>1001</v>
      </c>
      <c r="I184" s="71" t="s">
        <v>1368</v>
      </c>
      <c r="J184" s="71" t="s">
        <v>1369</v>
      </c>
      <c r="K184" s="71" t="s">
        <v>809</v>
      </c>
      <c r="L184" s="71" t="s">
        <v>204</v>
      </c>
      <c r="M184" s="72" t="s">
        <v>197</v>
      </c>
      <c r="N184" s="71" t="s">
        <v>198</v>
      </c>
      <c r="O184" s="71"/>
      <c r="P184" s="70" t="s">
        <v>107</v>
      </c>
      <c r="Q184" s="71" t="s">
        <v>762</v>
      </c>
      <c r="R184" s="71" t="s">
        <v>232</v>
      </c>
      <c r="S184" s="71"/>
      <c r="T184" s="71" t="s">
        <v>2429</v>
      </c>
      <c r="U184" s="71" t="s">
        <v>3201</v>
      </c>
      <c r="V184" s="71" t="s">
        <v>3623</v>
      </c>
      <c r="W184" s="71" t="s">
        <v>237</v>
      </c>
      <c r="X184" s="71" t="s">
        <v>254</v>
      </c>
      <c r="Y184" s="71"/>
      <c r="Z184" s="71"/>
      <c r="AA184" s="71"/>
    </row>
    <row r="185" spans="1:27" ht="63.75">
      <c r="A185" s="75">
        <v>184</v>
      </c>
      <c r="B185" s="71" t="s">
        <v>981</v>
      </c>
      <c r="C185" s="71" t="s">
        <v>1367</v>
      </c>
      <c r="D185" s="71" t="s">
        <v>2714</v>
      </c>
      <c r="E185" s="71" t="s">
        <v>1370</v>
      </c>
      <c r="F185" s="71" t="s">
        <v>810</v>
      </c>
      <c r="G185" s="71" t="s">
        <v>1909</v>
      </c>
      <c r="H185" s="71" t="s">
        <v>1001</v>
      </c>
      <c r="I185" s="71" t="s">
        <v>2714</v>
      </c>
      <c r="J185" s="71" t="s">
        <v>1370</v>
      </c>
      <c r="K185" s="71" t="s">
        <v>810</v>
      </c>
      <c r="L185" s="71" t="s">
        <v>204</v>
      </c>
      <c r="M185" s="72" t="s">
        <v>197</v>
      </c>
      <c r="N185" s="71" t="s">
        <v>198</v>
      </c>
      <c r="O185" s="71"/>
      <c r="P185" s="70" t="s">
        <v>107</v>
      </c>
      <c r="Q185" s="71" t="s">
        <v>762</v>
      </c>
      <c r="R185" s="71" t="s">
        <v>232</v>
      </c>
      <c r="S185" s="71"/>
      <c r="T185" s="71" t="s">
        <v>3202</v>
      </c>
      <c r="U185" s="71" t="s">
        <v>3203</v>
      </c>
      <c r="V185" s="71" t="s">
        <v>3648</v>
      </c>
      <c r="W185" s="71" t="s">
        <v>238</v>
      </c>
      <c r="X185" s="71" t="s">
        <v>254</v>
      </c>
      <c r="Y185" s="71"/>
      <c r="Z185" s="71"/>
      <c r="AA185" s="71"/>
    </row>
    <row r="186" spans="1:27" ht="63.75">
      <c r="A186" s="75">
        <v>185</v>
      </c>
      <c r="B186" s="71" t="s">
        <v>981</v>
      </c>
      <c r="C186" s="71" t="s">
        <v>329</v>
      </c>
      <c r="D186" s="71" t="s">
        <v>330</v>
      </c>
      <c r="E186" s="71" t="s">
        <v>331</v>
      </c>
      <c r="F186" s="71" t="s">
        <v>809</v>
      </c>
      <c r="G186" s="71" t="s">
        <v>1909</v>
      </c>
      <c r="H186" s="71" t="s">
        <v>1001</v>
      </c>
      <c r="I186" s="71" t="s">
        <v>330</v>
      </c>
      <c r="J186" s="71" t="s">
        <v>331</v>
      </c>
      <c r="K186" s="71" t="s">
        <v>809</v>
      </c>
      <c r="L186" s="71" t="s">
        <v>1512</v>
      </c>
      <c r="M186" s="72" t="s">
        <v>197</v>
      </c>
      <c r="N186" s="71" t="s">
        <v>198</v>
      </c>
      <c r="O186" s="71"/>
      <c r="P186" s="70" t="s">
        <v>107</v>
      </c>
      <c r="Q186" s="71" t="s">
        <v>762</v>
      </c>
      <c r="R186" s="71" t="s">
        <v>232</v>
      </c>
      <c r="S186" s="71"/>
      <c r="T186" s="71" t="s">
        <v>3204</v>
      </c>
      <c r="U186" s="71" t="s">
        <v>3205</v>
      </c>
      <c r="V186" s="71" t="s">
        <v>3648</v>
      </c>
      <c r="W186" s="71" t="s">
        <v>233</v>
      </c>
      <c r="X186" s="71" t="s">
        <v>254</v>
      </c>
      <c r="Y186" s="71"/>
      <c r="Z186" s="71"/>
      <c r="AA186" s="71"/>
    </row>
    <row r="187" spans="1:27" ht="280.5">
      <c r="A187" s="75">
        <v>186</v>
      </c>
      <c r="B187" s="71" t="s">
        <v>981</v>
      </c>
      <c r="C187" s="71" t="s">
        <v>332</v>
      </c>
      <c r="D187" s="71" t="s">
        <v>333</v>
      </c>
      <c r="E187" s="71"/>
      <c r="F187" s="71" t="s">
        <v>809</v>
      </c>
      <c r="G187" s="71" t="s">
        <v>1909</v>
      </c>
      <c r="H187" s="71" t="s">
        <v>1001</v>
      </c>
      <c r="I187" s="71" t="s">
        <v>333</v>
      </c>
      <c r="J187" s="71"/>
      <c r="K187" s="71" t="s">
        <v>809</v>
      </c>
      <c r="L187" s="71" t="s">
        <v>1543</v>
      </c>
      <c r="M187" s="72" t="s">
        <v>1537</v>
      </c>
      <c r="N187" s="71" t="s">
        <v>1518</v>
      </c>
      <c r="O187" s="71"/>
      <c r="P187" s="70" t="s">
        <v>107</v>
      </c>
      <c r="Q187" s="71" t="s">
        <v>761</v>
      </c>
      <c r="R187" s="71"/>
      <c r="S187" s="71"/>
      <c r="T187" s="71" t="s">
        <v>3206</v>
      </c>
      <c r="U187" s="71" t="s">
        <v>3207</v>
      </c>
      <c r="V187" s="71"/>
      <c r="W187" s="71"/>
      <c r="X187" s="71"/>
      <c r="Y187" s="71"/>
      <c r="Z187" s="71"/>
      <c r="AA187" s="71"/>
    </row>
    <row r="188" spans="1:27" ht="38.25">
      <c r="A188" s="75">
        <v>187</v>
      </c>
      <c r="B188" s="71" t="s">
        <v>304</v>
      </c>
      <c r="C188" s="71" t="s">
        <v>334</v>
      </c>
      <c r="D188" s="71" t="s">
        <v>1371</v>
      </c>
      <c r="E188" s="71"/>
      <c r="F188" s="71" t="s">
        <v>810</v>
      </c>
      <c r="G188" s="71" t="s">
        <v>1909</v>
      </c>
      <c r="H188" s="71" t="s">
        <v>303</v>
      </c>
      <c r="I188" s="71" t="s">
        <v>1371</v>
      </c>
      <c r="J188" s="71"/>
      <c r="K188" s="71" t="s">
        <v>810</v>
      </c>
      <c r="L188" s="71" t="s">
        <v>1597</v>
      </c>
      <c r="M188" s="72" t="s">
        <v>1598</v>
      </c>
      <c r="N188" s="71" t="s">
        <v>1599</v>
      </c>
      <c r="O188" s="71"/>
      <c r="P188" s="70" t="s">
        <v>107</v>
      </c>
      <c r="Q188" s="71"/>
      <c r="R188" s="71"/>
      <c r="S188" s="71"/>
      <c r="T188" s="71" t="s">
        <v>3208</v>
      </c>
      <c r="U188" s="71" t="s">
        <v>3209</v>
      </c>
      <c r="V188" s="71"/>
      <c r="W188" s="71"/>
      <c r="X188" s="71"/>
      <c r="Y188" s="71"/>
      <c r="Z188" s="71"/>
      <c r="AA188" s="71"/>
    </row>
    <row r="189" spans="1:27" ht="38.25">
      <c r="A189" s="75">
        <v>188</v>
      </c>
      <c r="B189" s="71" t="s">
        <v>981</v>
      </c>
      <c r="C189" s="71" t="s">
        <v>1372</v>
      </c>
      <c r="D189" s="71" t="s">
        <v>1373</v>
      </c>
      <c r="E189" s="71" t="s">
        <v>848</v>
      </c>
      <c r="F189" s="71" t="s">
        <v>810</v>
      </c>
      <c r="G189" s="71" t="s">
        <v>1909</v>
      </c>
      <c r="H189" s="71" t="s">
        <v>1075</v>
      </c>
      <c r="I189" s="71" t="s">
        <v>1373</v>
      </c>
      <c r="J189" s="71" t="s">
        <v>848</v>
      </c>
      <c r="K189" s="71" t="s">
        <v>810</v>
      </c>
      <c r="L189" s="71" t="s">
        <v>1606</v>
      </c>
      <c r="M189" s="72" t="s">
        <v>1607</v>
      </c>
      <c r="N189" s="71" t="s">
        <v>1608</v>
      </c>
      <c r="O189" s="71"/>
      <c r="P189" s="70" t="s">
        <v>3565</v>
      </c>
      <c r="Q189" s="71"/>
      <c r="R189" s="71"/>
      <c r="S189" s="71"/>
      <c r="T189" s="71" t="s">
        <v>3210</v>
      </c>
      <c r="U189" s="71" t="s">
        <v>3211</v>
      </c>
      <c r="V189" s="71"/>
      <c r="W189" s="71"/>
      <c r="X189" s="71"/>
      <c r="Y189" s="71"/>
      <c r="Z189" s="71"/>
      <c r="AA189" s="71"/>
    </row>
    <row r="190" spans="1:27" ht="25.5">
      <c r="A190" s="75">
        <v>189</v>
      </c>
      <c r="B190" s="71" t="s">
        <v>531</v>
      </c>
      <c r="C190" s="71" t="s">
        <v>3212</v>
      </c>
      <c r="D190" s="71" t="s">
        <v>1919</v>
      </c>
      <c r="E190" s="71" t="s">
        <v>2833</v>
      </c>
      <c r="F190" s="71" t="s">
        <v>810</v>
      </c>
      <c r="G190" s="71" t="s">
        <v>1909</v>
      </c>
      <c r="H190" s="71" t="s">
        <v>303</v>
      </c>
      <c r="I190" s="71" t="s">
        <v>1919</v>
      </c>
      <c r="J190" s="71" t="s">
        <v>2833</v>
      </c>
      <c r="K190" s="71" t="s">
        <v>810</v>
      </c>
      <c r="L190" s="71" t="s">
        <v>532</v>
      </c>
      <c r="M190" s="72" t="s">
        <v>3503</v>
      </c>
      <c r="N190" s="71" t="s">
        <v>2481</v>
      </c>
      <c r="O190" s="71">
        <v>240</v>
      </c>
      <c r="P190" s="70" t="s">
        <v>3565</v>
      </c>
      <c r="Q190" s="71"/>
      <c r="R190" s="71"/>
      <c r="S190" s="71"/>
      <c r="T190" s="71" t="s">
        <v>2510</v>
      </c>
      <c r="U190" s="71" t="s">
        <v>2511</v>
      </c>
      <c r="V190" s="71" t="s">
        <v>3622</v>
      </c>
      <c r="W190" s="71"/>
      <c r="X190" s="71" t="s">
        <v>495</v>
      </c>
      <c r="Y190" s="71"/>
      <c r="Z190" s="71"/>
      <c r="AA190" s="71"/>
    </row>
    <row r="191" spans="1:27" ht="25.5">
      <c r="A191" s="75">
        <v>190</v>
      </c>
      <c r="B191" s="71" t="s">
        <v>531</v>
      </c>
      <c r="C191" s="71" t="s">
        <v>846</v>
      </c>
      <c r="D191" s="71" t="s">
        <v>2749</v>
      </c>
      <c r="E191" s="71" t="s">
        <v>1919</v>
      </c>
      <c r="F191" s="71" t="s">
        <v>810</v>
      </c>
      <c r="G191" s="71" t="s">
        <v>1909</v>
      </c>
      <c r="H191" s="71" t="s">
        <v>303</v>
      </c>
      <c r="I191" s="71" t="s">
        <v>2749</v>
      </c>
      <c r="J191" s="71" t="s">
        <v>1919</v>
      </c>
      <c r="K191" s="71" t="s">
        <v>810</v>
      </c>
      <c r="L191" s="71" t="s">
        <v>632</v>
      </c>
      <c r="M191" s="72" t="s">
        <v>3187</v>
      </c>
      <c r="N191" s="71" t="s">
        <v>2481</v>
      </c>
      <c r="O191" s="71">
        <v>837</v>
      </c>
      <c r="P191" s="70" t="s">
        <v>3565</v>
      </c>
      <c r="Q191" s="71"/>
      <c r="R191" s="71"/>
      <c r="S191" s="71"/>
      <c r="T191" s="71" t="s">
        <v>2510</v>
      </c>
      <c r="U191" s="71" t="s">
        <v>2512</v>
      </c>
      <c r="V191" s="71" t="s">
        <v>3622</v>
      </c>
      <c r="W191" s="71"/>
      <c r="X191" s="71" t="s">
        <v>495</v>
      </c>
      <c r="Y191" s="71"/>
      <c r="Z191" s="71"/>
      <c r="AA191" s="71"/>
    </row>
    <row r="192" spans="1:27" ht="38.25">
      <c r="A192" s="75">
        <v>191</v>
      </c>
      <c r="B192" s="71" t="s">
        <v>531</v>
      </c>
      <c r="C192" s="71" t="s">
        <v>3213</v>
      </c>
      <c r="D192" s="71" t="s">
        <v>3215</v>
      </c>
      <c r="E192" s="71" t="s">
        <v>3215</v>
      </c>
      <c r="F192" s="71" t="s">
        <v>810</v>
      </c>
      <c r="G192" s="71" t="s">
        <v>1909</v>
      </c>
      <c r="H192" s="71" t="s">
        <v>1290</v>
      </c>
      <c r="I192" s="71" t="s">
        <v>3215</v>
      </c>
      <c r="J192" s="71" t="s">
        <v>3215</v>
      </c>
      <c r="K192" s="71" t="s">
        <v>810</v>
      </c>
      <c r="L192" s="71" t="s">
        <v>663</v>
      </c>
      <c r="M192" s="72" t="s">
        <v>549</v>
      </c>
      <c r="N192" s="71" t="s">
        <v>3562</v>
      </c>
      <c r="O192" s="71"/>
      <c r="P192" s="70" t="s">
        <v>3565</v>
      </c>
      <c r="Q192" s="71"/>
      <c r="R192" s="71"/>
      <c r="S192" s="71"/>
      <c r="T192" s="71" t="s">
        <v>2513</v>
      </c>
      <c r="U192" s="71" t="s">
        <v>2514</v>
      </c>
      <c r="V192" s="71"/>
      <c r="W192" s="71"/>
      <c r="X192" s="71"/>
      <c r="Y192" s="71"/>
      <c r="Z192" s="71"/>
      <c r="AA192" s="71"/>
    </row>
    <row r="193" spans="1:27" ht="38.25">
      <c r="A193" s="75">
        <v>192</v>
      </c>
      <c r="B193" s="71" t="s">
        <v>531</v>
      </c>
      <c r="C193" s="71" t="s">
        <v>3216</v>
      </c>
      <c r="D193" s="71" t="s">
        <v>830</v>
      </c>
      <c r="E193" s="71" t="s">
        <v>2835</v>
      </c>
      <c r="F193" s="71" t="s">
        <v>810</v>
      </c>
      <c r="G193" s="71" t="s">
        <v>1909</v>
      </c>
      <c r="H193" s="71" t="s">
        <v>303</v>
      </c>
      <c r="I193" s="71" t="s">
        <v>830</v>
      </c>
      <c r="J193" s="71" t="s">
        <v>2835</v>
      </c>
      <c r="K193" s="71" t="s">
        <v>810</v>
      </c>
      <c r="L193" s="71" t="s">
        <v>667</v>
      </c>
      <c r="M193" s="72" t="s">
        <v>549</v>
      </c>
      <c r="N193" s="71" t="s">
        <v>2481</v>
      </c>
      <c r="O193" s="71">
        <v>567</v>
      </c>
      <c r="P193" s="70" t="s">
        <v>3565</v>
      </c>
      <c r="Q193" s="71"/>
      <c r="R193" s="71"/>
      <c r="S193" s="71"/>
      <c r="T193" s="71" t="s">
        <v>2510</v>
      </c>
      <c r="U193" s="71" t="s">
        <v>2515</v>
      </c>
      <c r="V193" s="71" t="s">
        <v>3622</v>
      </c>
      <c r="W193" s="71"/>
      <c r="X193" s="71" t="s">
        <v>495</v>
      </c>
      <c r="Y193" s="71"/>
      <c r="Z193" s="71"/>
      <c r="AA193" s="71"/>
    </row>
    <row r="194" spans="1:27" ht="38.25">
      <c r="A194" s="75">
        <v>193</v>
      </c>
      <c r="B194" s="71" t="s">
        <v>531</v>
      </c>
      <c r="C194" s="71" t="s">
        <v>3217</v>
      </c>
      <c r="D194" s="71" t="s">
        <v>3219</v>
      </c>
      <c r="E194" s="71" t="s">
        <v>3361</v>
      </c>
      <c r="F194" s="71" t="s">
        <v>810</v>
      </c>
      <c r="G194" s="71" t="s">
        <v>1909</v>
      </c>
      <c r="H194" s="71" t="s">
        <v>1290</v>
      </c>
      <c r="I194" s="71" t="s">
        <v>3219</v>
      </c>
      <c r="J194" s="71" t="s">
        <v>3361</v>
      </c>
      <c r="K194" s="71" t="s">
        <v>810</v>
      </c>
      <c r="L194" s="71" t="s">
        <v>687</v>
      </c>
      <c r="M194" s="72" t="s">
        <v>549</v>
      </c>
      <c r="N194" s="71" t="s">
        <v>437</v>
      </c>
      <c r="O194" s="71"/>
      <c r="P194" s="70" t="s">
        <v>3565</v>
      </c>
      <c r="Q194" s="71"/>
      <c r="R194" s="71"/>
      <c r="S194" s="71"/>
      <c r="T194" s="71" t="s">
        <v>2516</v>
      </c>
      <c r="U194" s="71" t="s">
        <v>2517</v>
      </c>
      <c r="V194" s="71" t="s">
        <v>3648</v>
      </c>
      <c r="W194" s="71" t="s">
        <v>3649</v>
      </c>
      <c r="X194" s="71" t="s">
        <v>495</v>
      </c>
      <c r="Y194" s="71"/>
      <c r="Z194" s="71"/>
      <c r="AA194" s="71"/>
    </row>
    <row r="195" spans="1:27" ht="38.25">
      <c r="A195" s="75">
        <v>194</v>
      </c>
      <c r="B195" s="71" t="s">
        <v>531</v>
      </c>
      <c r="C195" s="71" t="s">
        <v>2504</v>
      </c>
      <c r="D195" s="71" t="s">
        <v>845</v>
      </c>
      <c r="E195" s="71" t="s">
        <v>2505</v>
      </c>
      <c r="F195" s="71" t="s">
        <v>810</v>
      </c>
      <c r="G195" s="71" t="s">
        <v>1909</v>
      </c>
      <c r="H195" s="71" t="s">
        <v>303</v>
      </c>
      <c r="I195" s="71" t="s">
        <v>845</v>
      </c>
      <c r="J195" s="71" t="s">
        <v>2505</v>
      </c>
      <c r="K195" s="71" t="s">
        <v>810</v>
      </c>
      <c r="L195" s="71" t="s">
        <v>690</v>
      </c>
      <c r="M195" s="72" t="s">
        <v>549</v>
      </c>
      <c r="N195" s="71" t="s">
        <v>2481</v>
      </c>
      <c r="O195" s="71"/>
      <c r="P195" s="70" t="s">
        <v>3565</v>
      </c>
      <c r="Q195" s="71"/>
      <c r="R195" s="71"/>
      <c r="S195" s="71"/>
      <c r="T195" s="71" t="s">
        <v>2510</v>
      </c>
      <c r="U195" s="71" t="s">
        <v>2518</v>
      </c>
      <c r="V195" s="71" t="s">
        <v>3622</v>
      </c>
      <c r="W195" s="71"/>
      <c r="X195" s="71" t="s">
        <v>495</v>
      </c>
      <c r="Y195" s="71"/>
      <c r="Z195" s="71"/>
      <c r="AA195" s="71"/>
    </row>
    <row r="196" spans="1:27" ht="38.25">
      <c r="A196" s="75">
        <v>195</v>
      </c>
      <c r="B196" s="71" t="s">
        <v>531</v>
      </c>
      <c r="C196" s="71" t="s">
        <v>326</v>
      </c>
      <c r="D196" s="71" t="s">
        <v>883</v>
      </c>
      <c r="E196" s="71" t="s">
        <v>883</v>
      </c>
      <c r="F196" s="71" t="s">
        <v>810</v>
      </c>
      <c r="G196" s="71" t="s">
        <v>1909</v>
      </c>
      <c r="H196" s="71" t="s">
        <v>303</v>
      </c>
      <c r="I196" s="71" t="s">
        <v>883</v>
      </c>
      <c r="J196" s="71" t="s">
        <v>883</v>
      </c>
      <c r="K196" s="71" t="s">
        <v>810</v>
      </c>
      <c r="L196" s="71" t="s">
        <v>700</v>
      </c>
      <c r="M196" s="72" t="s">
        <v>549</v>
      </c>
      <c r="N196" s="71" t="s">
        <v>2481</v>
      </c>
      <c r="O196" s="71"/>
      <c r="P196" s="70" t="s">
        <v>3565</v>
      </c>
      <c r="Q196" s="71"/>
      <c r="R196" s="71"/>
      <c r="S196" s="71"/>
      <c r="T196" s="71" t="s">
        <v>2510</v>
      </c>
      <c r="U196" s="71" t="s">
        <v>2519</v>
      </c>
      <c r="V196" s="71" t="s">
        <v>3622</v>
      </c>
      <c r="W196" s="71"/>
      <c r="X196" s="71" t="s">
        <v>495</v>
      </c>
      <c r="Y196" s="71"/>
      <c r="Z196" s="71"/>
      <c r="AA196" s="71"/>
    </row>
    <row r="197" spans="1:27" ht="38.25">
      <c r="A197" s="75">
        <v>196</v>
      </c>
      <c r="B197" s="71" t="s">
        <v>531</v>
      </c>
      <c r="C197" s="71" t="s">
        <v>2506</v>
      </c>
      <c r="D197" s="71" t="s">
        <v>1928</v>
      </c>
      <c r="E197" s="71" t="s">
        <v>321</v>
      </c>
      <c r="F197" s="71" t="s">
        <v>809</v>
      </c>
      <c r="G197" s="71" t="s">
        <v>1909</v>
      </c>
      <c r="H197" s="71" t="s">
        <v>1291</v>
      </c>
      <c r="I197" s="71" t="s">
        <v>1928</v>
      </c>
      <c r="J197" s="71" t="s">
        <v>321</v>
      </c>
      <c r="K197" s="71" t="s">
        <v>809</v>
      </c>
      <c r="L197" s="71" t="s">
        <v>701</v>
      </c>
      <c r="M197" s="72" t="s">
        <v>549</v>
      </c>
      <c r="N197" s="71" t="s">
        <v>438</v>
      </c>
      <c r="O197" s="71"/>
      <c r="P197" s="70" t="s">
        <v>3565</v>
      </c>
      <c r="Q197" s="71"/>
      <c r="R197" s="71"/>
      <c r="S197" s="71"/>
      <c r="T197" s="71" t="s">
        <v>2520</v>
      </c>
      <c r="U197" s="71" t="s">
        <v>3188</v>
      </c>
      <c r="V197" s="71"/>
      <c r="W197" s="71"/>
      <c r="X197" s="71"/>
      <c r="Y197" s="71"/>
      <c r="Z197" s="71"/>
      <c r="AA197" s="71"/>
    </row>
    <row r="198" spans="1:27" ht="38.25">
      <c r="A198" s="75">
        <v>197</v>
      </c>
      <c r="B198" s="71" t="s">
        <v>531</v>
      </c>
      <c r="C198" s="71" t="s">
        <v>2506</v>
      </c>
      <c r="D198" s="71" t="s">
        <v>2507</v>
      </c>
      <c r="E198" s="71" t="s">
        <v>1935</v>
      </c>
      <c r="F198" s="71" t="s">
        <v>809</v>
      </c>
      <c r="G198" s="71" t="s">
        <v>1909</v>
      </c>
      <c r="H198" s="71" t="s">
        <v>1291</v>
      </c>
      <c r="I198" s="71" t="s">
        <v>2507</v>
      </c>
      <c r="J198" s="71" t="s">
        <v>1935</v>
      </c>
      <c r="K198" s="71" t="s">
        <v>809</v>
      </c>
      <c r="L198" s="71" t="s">
        <v>701</v>
      </c>
      <c r="M198" s="72" t="s">
        <v>549</v>
      </c>
      <c r="N198" s="71" t="s">
        <v>3551</v>
      </c>
      <c r="O198" s="71"/>
      <c r="P198" s="70" t="s">
        <v>3565</v>
      </c>
      <c r="Q198" s="71"/>
      <c r="R198" s="71"/>
      <c r="S198" s="71"/>
      <c r="T198" s="71" t="s">
        <v>3189</v>
      </c>
      <c r="U198" s="71" t="s">
        <v>3190</v>
      </c>
      <c r="V198" s="71"/>
      <c r="W198" s="71"/>
      <c r="X198" s="71"/>
      <c r="Y198" s="71"/>
      <c r="Z198" s="71"/>
      <c r="AA198" s="71"/>
    </row>
    <row r="199" spans="1:27" ht="38.25">
      <c r="A199" s="75">
        <v>198</v>
      </c>
      <c r="B199" s="71" t="s">
        <v>531</v>
      </c>
      <c r="C199" s="71" t="s">
        <v>2506</v>
      </c>
      <c r="D199" s="71" t="s">
        <v>2507</v>
      </c>
      <c r="E199" s="71" t="s">
        <v>1928</v>
      </c>
      <c r="F199" s="71" t="s">
        <v>810</v>
      </c>
      <c r="G199" s="71" t="s">
        <v>1909</v>
      </c>
      <c r="H199" s="71" t="s">
        <v>303</v>
      </c>
      <c r="I199" s="71" t="s">
        <v>2507</v>
      </c>
      <c r="J199" s="71" t="s">
        <v>1928</v>
      </c>
      <c r="K199" s="71" t="s">
        <v>810</v>
      </c>
      <c r="L199" s="71" t="s">
        <v>701</v>
      </c>
      <c r="M199" s="72" t="s">
        <v>549</v>
      </c>
      <c r="N199" s="71" t="s">
        <v>2481</v>
      </c>
      <c r="O199" s="71"/>
      <c r="P199" s="70" t="s">
        <v>3565</v>
      </c>
      <c r="Q199" s="71"/>
      <c r="R199" s="71"/>
      <c r="S199" s="71"/>
      <c r="T199" s="71" t="s">
        <v>2521</v>
      </c>
      <c r="U199" s="71" t="s">
        <v>2522</v>
      </c>
      <c r="V199" s="71" t="s">
        <v>3622</v>
      </c>
      <c r="W199" s="71"/>
      <c r="X199" s="71" t="s">
        <v>495</v>
      </c>
      <c r="Y199" s="71"/>
      <c r="Z199" s="71"/>
      <c r="AA199" s="71"/>
    </row>
    <row r="200" spans="1:27" ht="38.25">
      <c r="A200" s="75">
        <v>199</v>
      </c>
      <c r="B200" s="71" t="s">
        <v>531</v>
      </c>
      <c r="C200" s="71" t="s">
        <v>2506</v>
      </c>
      <c r="D200" s="71" t="s">
        <v>2507</v>
      </c>
      <c r="E200" s="71" t="s">
        <v>799</v>
      </c>
      <c r="F200" s="71" t="s">
        <v>810</v>
      </c>
      <c r="G200" s="71" t="s">
        <v>1909</v>
      </c>
      <c r="H200" s="71" t="s">
        <v>303</v>
      </c>
      <c r="I200" s="71" t="s">
        <v>2507</v>
      </c>
      <c r="J200" s="71" t="s">
        <v>799</v>
      </c>
      <c r="K200" s="71" t="s">
        <v>810</v>
      </c>
      <c r="L200" s="71" t="s">
        <v>701</v>
      </c>
      <c r="M200" s="72" t="s">
        <v>549</v>
      </c>
      <c r="N200" s="71" t="s">
        <v>2481</v>
      </c>
      <c r="O200" s="71">
        <v>874</v>
      </c>
      <c r="P200" s="70" t="s">
        <v>3565</v>
      </c>
      <c r="Q200" s="71"/>
      <c r="R200" s="71"/>
      <c r="S200" s="71"/>
      <c r="T200" s="71" t="s">
        <v>2521</v>
      </c>
      <c r="U200" s="71" t="s">
        <v>2523</v>
      </c>
      <c r="V200" s="71" t="s">
        <v>3622</v>
      </c>
      <c r="W200" s="71"/>
      <c r="X200" s="71" t="s">
        <v>495</v>
      </c>
      <c r="Y200" s="71"/>
      <c r="Z200" s="71"/>
      <c r="AA200" s="71"/>
    </row>
    <row r="201" spans="1:27" ht="38.25">
      <c r="A201" s="75">
        <v>200</v>
      </c>
      <c r="B201" s="71" t="s">
        <v>531</v>
      </c>
      <c r="C201" s="71" t="s">
        <v>2508</v>
      </c>
      <c r="D201" s="71" t="s">
        <v>321</v>
      </c>
      <c r="E201" s="71" t="s">
        <v>2509</v>
      </c>
      <c r="F201" s="71" t="s">
        <v>810</v>
      </c>
      <c r="G201" s="71" t="s">
        <v>1909</v>
      </c>
      <c r="H201" s="71" t="s">
        <v>1291</v>
      </c>
      <c r="I201" s="71" t="s">
        <v>321</v>
      </c>
      <c r="J201" s="71" t="s">
        <v>2509</v>
      </c>
      <c r="K201" s="71" t="s">
        <v>810</v>
      </c>
      <c r="L201" s="71" t="s">
        <v>704</v>
      </c>
      <c r="M201" s="72" t="s">
        <v>549</v>
      </c>
      <c r="N201" s="71" t="s">
        <v>438</v>
      </c>
      <c r="O201" s="71"/>
      <c r="P201" s="70" t="s">
        <v>3565</v>
      </c>
      <c r="Q201" s="71"/>
      <c r="R201" s="71"/>
      <c r="S201" s="71"/>
      <c r="T201" s="71" t="s">
        <v>2524</v>
      </c>
      <c r="U201" s="71" t="s">
        <v>2525</v>
      </c>
      <c r="V201" s="71"/>
      <c r="W201" s="71"/>
      <c r="X201" s="71"/>
      <c r="Y201" s="71"/>
      <c r="Z201" s="71"/>
      <c r="AA201" s="71"/>
    </row>
    <row r="202" spans="1:27" ht="38.25">
      <c r="A202" s="75">
        <v>201</v>
      </c>
      <c r="B202" s="71" t="s">
        <v>531</v>
      </c>
      <c r="C202" s="71" t="s">
        <v>2508</v>
      </c>
      <c r="D202" s="71" t="s">
        <v>321</v>
      </c>
      <c r="E202" s="71" t="s">
        <v>2768</v>
      </c>
      <c r="F202" s="71" t="s">
        <v>810</v>
      </c>
      <c r="G202" s="71" t="s">
        <v>1909</v>
      </c>
      <c r="H202" s="71" t="s">
        <v>1291</v>
      </c>
      <c r="I202" s="71" t="s">
        <v>321</v>
      </c>
      <c r="J202" s="71" t="s">
        <v>2768</v>
      </c>
      <c r="K202" s="71" t="s">
        <v>810</v>
      </c>
      <c r="L202" s="71" t="s">
        <v>704</v>
      </c>
      <c r="M202" s="72" t="s">
        <v>549</v>
      </c>
      <c r="N202" s="71" t="s">
        <v>438</v>
      </c>
      <c r="O202" s="71"/>
      <c r="P202" s="70" t="s">
        <v>3565</v>
      </c>
      <c r="Q202" s="71"/>
      <c r="R202" s="71"/>
      <c r="S202" s="71"/>
      <c r="T202" s="71" t="s">
        <v>2526</v>
      </c>
      <c r="U202" s="71" t="s">
        <v>2527</v>
      </c>
      <c r="V202" s="71"/>
      <c r="W202" s="71"/>
      <c r="X202" s="71"/>
      <c r="Y202" s="71"/>
      <c r="Z202" s="71"/>
      <c r="AA202" s="71"/>
    </row>
    <row r="203" spans="1:27" ht="165.75">
      <c r="A203" s="75">
        <v>202</v>
      </c>
      <c r="B203" s="71" t="s">
        <v>2829</v>
      </c>
      <c r="C203" s="71" t="s">
        <v>548</v>
      </c>
      <c r="D203" s="71"/>
      <c r="E203" s="71"/>
      <c r="F203" s="71" t="s">
        <v>3386</v>
      </c>
      <c r="G203" s="71" t="s">
        <v>2842</v>
      </c>
      <c r="H203" s="71" t="s">
        <v>1733</v>
      </c>
      <c r="I203" s="71"/>
      <c r="J203" s="71"/>
      <c r="K203" s="71" t="s">
        <v>3386</v>
      </c>
      <c r="L203" s="71" t="s">
        <v>548</v>
      </c>
      <c r="M203" s="72" t="s">
        <v>548</v>
      </c>
      <c r="N203" s="71" t="s">
        <v>1737</v>
      </c>
      <c r="O203" s="71"/>
      <c r="P203" s="70" t="s">
        <v>1960</v>
      </c>
      <c r="Q203" s="71"/>
      <c r="R203" s="71"/>
      <c r="S203" s="71"/>
      <c r="T203" s="71" t="s">
        <v>547</v>
      </c>
      <c r="U203" s="71" t="s">
        <v>610</v>
      </c>
      <c r="V203" s="71"/>
      <c r="W203" s="71"/>
      <c r="X203" s="71"/>
      <c r="Y203" s="71"/>
      <c r="Z203" s="71"/>
      <c r="AA203" s="71"/>
    </row>
    <row r="204" spans="1:27" ht="38.25">
      <c r="A204" s="75">
        <v>203</v>
      </c>
      <c r="B204" s="71" t="s">
        <v>1704</v>
      </c>
      <c r="C204" s="71" t="s">
        <v>611</v>
      </c>
      <c r="D204" s="71" t="s">
        <v>612</v>
      </c>
      <c r="E204" s="71" t="s">
        <v>324</v>
      </c>
      <c r="F204" s="71" t="s">
        <v>810</v>
      </c>
      <c r="G204" s="71" t="s">
        <v>1909</v>
      </c>
      <c r="H204" s="71" t="s">
        <v>1036</v>
      </c>
      <c r="I204" s="71" t="s">
        <v>612</v>
      </c>
      <c r="J204" s="71" t="s">
        <v>324</v>
      </c>
      <c r="K204" s="71" t="s">
        <v>810</v>
      </c>
      <c r="L204" s="71" t="s">
        <v>1701</v>
      </c>
      <c r="M204" s="72" t="s">
        <v>1701</v>
      </c>
      <c r="N204" s="71" t="s">
        <v>123</v>
      </c>
      <c r="O204" s="71"/>
      <c r="P204" s="70" t="s">
        <v>1702</v>
      </c>
      <c r="Q204" s="71"/>
      <c r="R204" s="71"/>
      <c r="S204" s="71"/>
      <c r="T204" s="71" t="s">
        <v>616</v>
      </c>
      <c r="U204" s="71" t="s">
        <v>617</v>
      </c>
      <c r="V204" s="71" t="s">
        <v>3622</v>
      </c>
      <c r="W204" s="71" t="s">
        <v>3600</v>
      </c>
      <c r="X204" s="71" t="s">
        <v>495</v>
      </c>
      <c r="Y204" s="71"/>
      <c r="Z204" s="71"/>
      <c r="AA204" s="71"/>
    </row>
    <row r="205" spans="1:27" ht="38.25">
      <c r="A205" s="75">
        <v>204</v>
      </c>
      <c r="B205" s="71" t="s">
        <v>509</v>
      </c>
      <c r="C205" s="71" t="s">
        <v>1919</v>
      </c>
      <c r="D205" s="71" t="s">
        <v>1264</v>
      </c>
      <c r="E205" s="71" t="s">
        <v>2753</v>
      </c>
      <c r="F205" s="71" t="s">
        <v>809</v>
      </c>
      <c r="G205" s="71" t="s">
        <v>808</v>
      </c>
      <c r="H205" s="71" t="s">
        <v>303</v>
      </c>
      <c r="I205" s="71" t="s">
        <v>1264</v>
      </c>
      <c r="J205" s="71" t="s">
        <v>2753</v>
      </c>
      <c r="K205" s="71" t="s">
        <v>809</v>
      </c>
      <c r="L205" s="71" t="s">
        <v>510</v>
      </c>
      <c r="M205" s="72" t="s">
        <v>3503</v>
      </c>
      <c r="N205" s="71" t="s">
        <v>432</v>
      </c>
      <c r="O205" s="71"/>
      <c r="P205" s="70" t="s">
        <v>3565</v>
      </c>
      <c r="Q205" s="71"/>
      <c r="R205" s="71"/>
      <c r="S205" s="71"/>
      <c r="T205" s="71" t="s">
        <v>618</v>
      </c>
      <c r="U205" s="71" t="s">
        <v>619</v>
      </c>
      <c r="V205" s="71"/>
      <c r="W205" s="71"/>
      <c r="X205" s="71"/>
      <c r="Y205" s="71"/>
      <c r="Z205" s="71"/>
      <c r="AA205" s="71"/>
    </row>
    <row r="206" spans="1:27" ht="25.5">
      <c r="A206" s="75">
        <v>205</v>
      </c>
      <c r="B206" s="71" t="s">
        <v>509</v>
      </c>
      <c r="C206" s="71" t="s">
        <v>1919</v>
      </c>
      <c r="D206" s="71" t="s">
        <v>1264</v>
      </c>
      <c r="E206" s="71" t="s">
        <v>1928</v>
      </c>
      <c r="F206" s="71" t="s">
        <v>810</v>
      </c>
      <c r="G206" s="71" t="s">
        <v>1909</v>
      </c>
      <c r="H206" s="71" t="s">
        <v>303</v>
      </c>
      <c r="I206" s="71" t="s">
        <v>1264</v>
      </c>
      <c r="J206" s="71" t="s">
        <v>1928</v>
      </c>
      <c r="K206" s="71" t="s">
        <v>810</v>
      </c>
      <c r="L206" s="71" t="s">
        <v>510</v>
      </c>
      <c r="M206" s="72" t="s">
        <v>3503</v>
      </c>
      <c r="N206" s="71" t="s">
        <v>2481</v>
      </c>
      <c r="O206" s="71">
        <v>1012</v>
      </c>
      <c r="P206" s="70" t="s">
        <v>3565</v>
      </c>
      <c r="Q206" s="71"/>
      <c r="R206" s="71"/>
      <c r="S206" s="71"/>
      <c r="T206" s="71" t="s">
        <v>620</v>
      </c>
      <c r="U206" s="71" t="s">
        <v>621</v>
      </c>
      <c r="V206" s="71" t="s">
        <v>3622</v>
      </c>
      <c r="W206" s="71"/>
      <c r="X206" s="71" t="s">
        <v>495</v>
      </c>
      <c r="Y206" s="71"/>
      <c r="Z206" s="71"/>
      <c r="AA206" s="71"/>
    </row>
    <row r="207" spans="1:27" ht="102">
      <c r="A207" s="75">
        <v>206</v>
      </c>
      <c r="B207" s="71" t="s">
        <v>509</v>
      </c>
      <c r="C207" s="71" t="s">
        <v>1919</v>
      </c>
      <c r="D207" s="71" t="s">
        <v>1919</v>
      </c>
      <c r="E207" s="71" t="s">
        <v>1927</v>
      </c>
      <c r="F207" s="71" t="s">
        <v>809</v>
      </c>
      <c r="G207" s="71" t="s">
        <v>808</v>
      </c>
      <c r="H207" s="71" t="s">
        <v>303</v>
      </c>
      <c r="I207" s="71" t="s">
        <v>1919</v>
      </c>
      <c r="J207" s="71" t="s">
        <v>1927</v>
      </c>
      <c r="K207" s="71" t="s">
        <v>809</v>
      </c>
      <c r="L207" s="71" t="s">
        <v>510</v>
      </c>
      <c r="M207" s="72" t="s">
        <v>3503</v>
      </c>
      <c r="N207" s="71" t="s">
        <v>432</v>
      </c>
      <c r="O207" s="71"/>
      <c r="P207" s="70" t="s">
        <v>3565</v>
      </c>
      <c r="Q207" s="71"/>
      <c r="R207" s="71"/>
      <c r="S207" s="71"/>
      <c r="T207" s="71" t="s">
        <v>556</v>
      </c>
      <c r="U207" s="71" t="s">
        <v>557</v>
      </c>
      <c r="V207" s="71"/>
      <c r="W207" s="71"/>
      <c r="X207" s="71"/>
      <c r="Y207" s="71"/>
      <c r="Z207" s="71"/>
      <c r="AA207" s="71"/>
    </row>
    <row r="208" spans="1:27" ht="63.75">
      <c r="A208" s="75">
        <v>207</v>
      </c>
      <c r="B208" s="71" t="s">
        <v>509</v>
      </c>
      <c r="C208" s="71" t="s">
        <v>1919</v>
      </c>
      <c r="D208" s="71" t="s">
        <v>1919</v>
      </c>
      <c r="E208" s="71" t="s">
        <v>3401</v>
      </c>
      <c r="F208" s="71" t="s">
        <v>809</v>
      </c>
      <c r="G208" s="71" t="s">
        <v>808</v>
      </c>
      <c r="H208" s="71" t="s">
        <v>1289</v>
      </c>
      <c r="I208" s="71" t="s">
        <v>1919</v>
      </c>
      <c r="J208" s="71" t="s">
        <v>3401</v>
      </c>
      <c r="K208" s="71" t="s">
        <v>809</v>
      </c>
      <c r="L208" s="71" t="s">
        <v>510</v>
      </c>
      <c r="M208" s="72" t="s">
        <v>3503</v>
      </c>
      <c r="N208" s="71" t="s">
        <v>286</v>
      </c>
      <c r="O208" s="71">
        <v>531</v>
      </c>
      <c r="P208" s="70" t="s">
        <v>3565</v>
      </c>
      <c r="Q208" s="71" t="s">
        <v>761</v>
      </c>
      <c r="R208" s="71"/>
      <c r="S208" s="71"/>
      <c r="T208" s="71" t="s">
        <v>558</v>
      </c>
      <c r="U208" s="71" t="s">
        <v>559</v>
      </c>
      <c r="V208" s="71"/>
      <c r="W208" s="71"/>
      <c r="X208" s="71"/>
      <c r="Y208" s="71"/>
      <c r="Z208" s="71"/>
      <c r="AA208" s="71"/>
    </row>
    <row r="209" spans="1:27" ht="63.75">
      <c r="A209" s="75">
        <v>208</v>
      </c>
      <c r="B209" s="71" t="s">
        <v>509</v>
      </c>
      <c r="C209" s="71" t="s">
        <v>1919</v>
      </c>
      <c r="D209" s="71" t="s">
        <v>1919</v>
      </c>
      <c r="E209" s="71" t="s">
        <v>883</v>
      </c>
      <c r="F209" s="71" t="s">
        <v>809</v>
      </c>
      <c r="G209" s="71" t="s">
        <v>808</v>
      </c>
      <c r="H209" s="71" t="s">
        <v>1289</v>
      </c>
      <c r="I209" s="71" t="s">
        <v>1919</v>
      </c>
      <c r="J209" s="71" t="s">
        <v>883</v>
      </c>
      <c r="K209" s="71" t="s">
        <v>809</v>
      </c>
      <c r="L209" s="71" t="s">
        <v>510</v>
      </c>
      <c r="M209" s="72" t="s">
        <v>3503</v>
      </c>
      <c r="N209" s="71" t="s">
        <v>286</v>
      </c>
      <c r="O209" s="71"/>
      <c r="P209" s="70" t="s">
        <v>3565</v>
      </c>
      <c r="Q209" s="71" t="s">
        <v>761</v>
      </c>
      <c r="R209" s="71"/>
      <c r="S209" s="71"/>
      <c r="T209" s="71" t="s">
        <v>560</v>
      </c>
      <c r="U209" s="71" t="s">
        <v>561</v>
      </c>
      <c r="V209" s="71"/>
      <c r="W209" s="71"/>
      <c r="X209" s="71"/>
      <c r="Y209" s="71"/>
      <c r="Z209" s="71"/>
      <c r="AA209" s="71"/>
    </row>
    <row r="210" spans="1:27" ht="63.75">
      <c r="A210" s="75">
        <v>209</v>
      </c>
      <c r="B210" s="71" t="s">
        <v>509</v>
      </c>
      <c r="C210" s="71" t="s">
        <v>844</v>
      </c>
      <c r="D210" s="71" t="s">
        <v>1927</v>
      </c>
      <c r="E210" s="71" t="s">
        <v>827</v>
      </c>
      <c r="F210" s="71" t="s">
        <v>809</v>
      </c>
      <c r="G210" s="71" t="s">
        <v>808</v>
      </c>
      <c r="H210" s="71" t="s">
        <v>1289</v>
      </c>
      <c r="I210" s="71" t="s">
        <v>1927</v>
      </c>
      <c r="J210" s="71" t="s">
        <v>827</v>
      </c>
      <c r="K210" s="71" t="s">
        <v>809</v>
      </c>
      <c r="L210" s="71" t="s">
        <v>631</v>
      </c>
      <c r="M210" s="72" t="s">
        <v>3187</v>
      </c>
      <c r="N210" s="71" t="s">
        <v>285</v>
      </c>
      <c r="O210" s="71"/>
      <c r="P210" s="70" t="s">
        <v>3565</v>
      </c>
      <c r="Q210" s="71"/>
      <c r="R210" s="71"/>
      <c r="S210" s="71"/>
      <c r="T210" s="71" t="s">
        <v>562</v>
      </c>
      <c r="U210" s="71" t="s">
        <v>3214</v>
      </c>
      <c r="V210" s="71" t="s">
        <v>765</v>
      </c>
      <c r="W210" s="71"/>
      <c r="X210" s="71" t="s">
        <v>3953</v>
      </c>
      <c r="Y210" s="71"/>
      <c r="Z210" s="71"/>
      <c r="AA210" s="71"/>
    </row>
    <row r="211" spans="1:27" ht="63.75">
      <c r="A211" s="75">
        <v>210</v>
      </c>
      <c r="B211" s="71" t="s">
        <v>509</v>
      </c>
      <c r="C211" s="71" t="s">
        <v>844</v>
      </c>
      <c r="D211" s="71" t="s">
        <v>1927</v>
      </c>
      <c r="E211" s="71" t="s">
        <v>2839</v>
      </c>
      <c r="F211" s="71" t="s">
        <v>809</v>
      </c>
      <c r="G211" s="71" t="s">
        <v>808</v>
      </c>
      <c r="H211" s="71" t="s">
        <v>1289</v>
      </c>
      <c r="I211" s="71" t="s">
        <v>1927</v>
      </c>
      <c r="J211" s="71" t="s">
        <v>2839</v>
      </c>
      <c r="K211" s="71" t="s">
        <v>809</v>
      </c>
      <c r="L211" s="71" t="s">
        <v>631</v>
      </c>
      <c r="M211" s="72" t="s">
        <v>3187</v>
      </c>
      <c r="N211" s="71" t="s">
        <v>285</v>
      </c>
      <c r="O211" s="71"/>
      <c r="P211" s="70" t="s">
        <v>3565</v>
      </c>
      <c r="Q211" s="71"/>
      <c r="R211" s="71"/>
      <c r="S211" s="71"/>
      <c r="T211" s="71" t="s">
        <v>18</v>
      </c>
      <c r="U211" s="71" t="s">
        <v>19</v>
      </c>
      <c r="V211" s="71" t="s">
        <v>767</v>
      </c>
      <c r="W211" s="71" t="s">
        <v>766</v>
      </c>
      <c r="X211" s="71" t="s">
        <v>3953</v>
      </c>
      <c r="Y211" s="71"/>
      <c r="Z211" s="71"/>
      <c r="AA211" s="71"/>
    </row>
    <row r="212" spans="1:27" ht="63.75">
      <c r="A212" s="75">
        <v>211</v>
      </c>
      <c r="B212" s="71" t="s">
        <v>509</v>
      </c>
      <c r="C212" s="71" t="s">
        <v>846</v>
      </c>
      <c r="D212" s="71" t="s">
        <v>1927</v>
      </c>
      <c r="E212" s="71" t="s">
        <v>847</v>
      </c>
      <c r="F212" s="71" t="s">
        <v>809</v>
      </c>
      <c r="G212" s="71" t="s">
        <v>808</v>
      </c>
      <c r="H212" s="71" t="s">
        <v>1289</v>
      </c>
      <c r="I212" s="71" t="s">
        <v>1927</v>
      </c>
      <c r="J212" s="71" t="s">
        <v>847</v>
      </c>
      <c r="K212" s="71" t="s">
        <v>809</v>
      </c>
      <c r="L212" s="71" t="s">
        <v>632</v>
      </c>
      <c r="M212" s="72" t="s">
        <v>3187</v>
      </c>
      <c r="N212" s="71" t="s">
        <v>286</v>
      </c>
      <c r="O212" s="71">
        <v>58</v>
      </c>
      <c r="P212" s="70" t="s">
        <v>3565</v>
      </c>
      <c r="Q212" s="71" t="s">
        <v>761</v>
      </c>
      <c r="R212" s="71"/>
      <c r="S212" s="71"/>
      <c r="T212" s="71" t="s">
        <v>20</v>
      </c>
      <c r="U212" s="71" t="s">
        <v>21</v>
      </c>
      <c r="V212" s="71"/>
      <c r="W212" s="71"/>
      <c r="X212" s="71"/>
      <c r="Y212" s="71"/>
      <c r="Z212" s="71"/>
      <c r="AA212" s="71"/>
    </row>
    <row r="213" spans="1:27" ht="38.25">
      <c r="A213" s="75">
        <v>212</v>
      </c>
      <c r="B213" s="71" t="s">
        <v>509</v>
      </c>
      <c r="C213" s="71" t="s">
        <v>613</v>
      </c>
      <c r="D213" s="71" t="s">
        <v>843</v>
      </c>
      <c r="E213" s="71" t="s">
        <v>845</v>
      </c>
      <c r="F213" s="71" t="s">
        <v>809</v>
      </c>
      <c r="G213" s="71" t="s">
        <v>808</v>
      </c>
      <c r="H213" s="71" t="s">
        <v>303</v>
      </c>
      <c r="I213" s="71" t="s">
        <v>843</v>
      </c>
      <c r="J213" s="71" t="s">
        <v>845</v>
      </c>
      <c r="K213" s="71" t="s">
        <v>809</v>
      </c>
      <c r="L213" s="71" t="s">
        <v>674</v>
      </c>
      <c r="M213" s="72" t="s">
        <v>549</v>
      </c>
      <c r="N213" s="71" t="s">
        <v>435</v>
      </c>
      <c r="O213" s="71"/>
      <c r="P213" s="70" t="s">
        <v>3565</v>
      </c>
      <c r="Q213" s="71"/>
      <c r="R213" s="71"/>
      <c r="S213" s="71"/>
      <c r="T213" s="71" t="s">
        <v>22</v>
      </c>
      <c r="U213" s="71" t="s">
        <v>23</v>
      </c>
      <c r="V213" s="71"/>
      <c r="W213" s="71"/>
      <c r="X213" s="71"/>
      <c r="Y213" s="71"/>
      <c r="Z213" s="71"/>
      <c r="AA213" s="71"/>
    </row>
    <row r="214" spans="1:27" ht="76.5">
      <c r="A214" s="75">
        <v>213</v>
      </c>
      <c r="B214" s="71" t="s">
        <v>509</v>
      </c>
      <c r="C214" s="71" t="s">
        <v>614</v>
      </c>
      <c r="D214" s="71" t="s">
        <v>843</v>
      </c>
      <c r="E214" s="71" t="s">
        <v>615</v>
      </c>
      <c r="F214" s="71" t="s">
        <v>810</v>
      </c>
      <c r="G214" s="71" t="s">
        <v>1909</v>
      </c>
      <c r="H214" s="71" t="s">
        <v>303</v>
      </c>
      <c r="I214" s="71" t="s">
        <v>843</v>
      </c>
      <c r="J214" s="71" t="s">
        <v>615</v>
      </c>
      <c r="K214" s="71" t="s">
        <v>810</v>
      </c>
      <c r="L214" s="71" t="s">
        <v>675</v>
      </c>
      <c r="M214" s="72" t="s">
        <v>549</v>
      </c>
      <c r="N214" s="71" t="s">
        <v>435</v>
      </c>
      <c r="O214" s="71"/>
      <c r="P214" s="70" t="s">
        <v>3565</v>
      </c>
      <c r="Q214" s="71"/>
      <c r="R214" s="71"/>
      <c r="S214" s="71"/>
      <c r="T214" s="71" t="s">
        <v>586</v>
      </c>
      <c r="U214" s="71" t="s">
        <v>587</v>
      </c>
      <c r="V214" s="71"/>
      <c r="W214" s="71"/>
      <c r="X214" s="71"/>
      <c r="Y214" s="71"/>
      <c r="Z214" s="71"/>
      <c r="AA214" s="71"/>
    </row>
    <row r="215" spans="1:27" ht="38.25">
      <c r="A215" s="75">
        <v>214</v>
      </c>
      <c r="B215" s="71" t="s">
        <v>1266</v>
      </c>
      <c r="C215" s="71" t="s">
        <v>588</v>
      </c>
      <c r="D215" s="71" t="s">
        <v>3379</v>
      </c>
      <c r="E215" s="71" t="s">
        <v>1257</v>
      </c>
      <c r="F215" s="71" t="s">
        <v>809</v>
      </c>
      <c r="G215" s="71" t="s">
        <v>808</v>
      </c>
      <c r="H215" s="71" t="s">
        <v>303</v>
      </c>
      <c r="I215" s="71" t="s">
        <v>3379</v>
      </c>
      <c r="J215" s="71" t="s">
        <v>1257</v>
      </c>
      <c r="K215" s="71" t="s">
        <v>809</v>
      </c>
      <c r="L215" s="71" t="s">
        <v>2301</v>
      </c>
      <c r="M215" s="72" t="s">
        <v>609</v>
      </c>
      <c r="N215" s="71" t="s">
        <v>435</v>
      </c>
      <c r="O215" s="71"/>
      <c r="P215" s="70" t="s">
        <v>3565</v>
      </c>
      <c r="Q215" s="71"/>
      <c r="R215" s="71"/>
      <c r="S215" s="71"/>
      <c r="T215" s="71" t="s">
        <v>600</v>
      </c>
      <c r="U215" s="71" t="s">
        <v>601</v>
      </c>
      <c r="V215" s="71"/>
      <c r="W215" s="71"/>
      <c r="X215" s="71"/>
      <c r="Y215" s="71"/>
      <c r="Z215" s="71"/>
      <c r="AA215" s="71"/>
    </row>
    <row r="216" spans="1:27" ht="38.25">
      <c r="A216" s="75">
        <v>215</v>
      </c>
      <c r="B216" s="71" t="s">
        <v>1266</v>
      </c>
      <c r="C216" s="71" t="s">
        <v>589</v>
      </c>
      <c r="D216" s="71" t="s">
        <v>590</v>
      </c>
      <c r="E216" s="71" t="s">
        <v>2509</v>
      </c>
      <c r="F216" s="71" t="s">
        <v>810</v>
      </c>
      <c r="G216" s="71" t="s">
        <v>1909</v>
      </c>
      <c r="H216" s="71" t="s">
        <v>303</v>
      </c>
      <c r="I216" s="71" t="s">
        <v>590</v>
      </c>
      <c r="J216" s="71" t="s">
        <v>2509</v>
      </c>
      <c r="K216" s="71" t="s">
        <v>810</v>
      </c>
      <c r="L216" s="71" t="s">
        <v>2302</v>
      </c>
      <c r="M216" s="72" t="s">
        <v>609</v>
      </c>
      <c r="N216" s="71" t="s">
        <v>3545</v>
      </c>
      <c r="O216" s="71"/>
      <c r="P216" s="70" t="s">
        <v>3565</v>
      </c>
      <c r="Q216" s="71"/>
      <c r="R216" s="71"/>
      <c r="S216" s="71"/>
      <c r="T216" s="71" t="s">
        <v>602</v>
      </c>
      <c r="U216" s="71" t="s">
        <v>603</v>
      </c>
      <c r="V216" s="71"/>
      <c r="W216" s="71"/>
      <c r="X216" s="71"/>
      <c r="Y216" s="71"/>
      <c r="Z216" s="71"/>
      <c r="AA216" s="71"/>
    </row>
    <row r="217" spans="1:27" ht="51">
      <c r="A217" s="75">
        <v>216</v>
      </c>
      <c r="B217" s="71" t="s">
        <v>1266</v>
      </c>
      <c r="C217" s="71" t="s">
        <v>589</v>
      </c>
      <c r="D217" s="71" t="s">
        <v>590</v>
      </c>
      <c r="E217" s="71" t="s">
        <v>3219</v>
      </c>
      <c r="F217" s="71" t="s">
        <v>809</v>
      </c>
      <c r="G217" s="71" t="s">
        <v>808</v>
      </c>
      <c r="H217" s="71" t="s">
        <v>303</v>
      </c>
      <c r="I217" s="71" t="s">
        <v>590</v>
      </c>
      <c r="J217" s="71" t="s">
        <v>3219</v>
      </c>
      <c r="K217" s="71" t="s">
        <v>809</v>
      </c>
      <c r="L217" s="71" t="s">
        <v>2302</v>
      </c>
      <c r="M217" s="72" t="s">
        <v>609</v>
      </c>
      <c r="N217" s="71" t="s">
        <v>3545</v>
      </c>
      <c r="O217" s="71"/>
      <c r="P217" s="70" t="s">
        <v>3565</v>
      </c>
      <c r="Q217" s="71"/>
      <c r="R217" s="71"/>
      <c r="S217" s="71"/>
      <c r="T217" s="71" t="s">
        <v>604</v>
      </c>
      <c r="U217" s="71" t="s">
        <v>605</v>
      </c>
      <c r="V217" s="71"/>
      <c r="W217" s="71"/>
      <c r="X217" s="71"/>
      <c r="Y217" s="71"/>
      <c r="Z217" s="71"/>
      <c r="AA217" s="71"/>
    </row>
    <row r="218" spans="1:27" ht="38.25">
      <c r="A218" s="75">
        <v>217</v>
      </c>
      <c r="B218" s="71" t="s">
        <v>1266</v>
      </c>
      <c r="C218" s="71" t="s">
        <v>591</v>
      </c>
      <c r="D218" s="71" t="s">
        <v>590</v>
      </c>
      <c r="E218" s="71" t="s">
        <v>2507</v>
      </c>
      <c r="F218" s="71" t="s">
        <v>810</v>
      </c>
      <c r="G218" s="71" t="s">
        <v>1909</v>
      </c>
      <c r="H218" s="71" t="s">
        <v>1290</v>
      </c>
      <c r="I218" s="71" t="s">
        <v>590</v>
      </c>
      <c r="J218" s="71" t="s">
        <v>2507</v>
      </c>
      <c r="K218" s="71" t="s">
        <v>810</v>
      </c>
      <c r="L218" s="71" t="s">
        <v>2304</v>
      </c>
      <c r="M218" s="72" t="s">
        <v>2454</v>
      </c>
      <c r="N218" s="71" t="s">
        <v>3562</v>
      </c>
      <c r="O218" s="71"/>
      <c r="P218" s="70" t="s">
        <v>3565</v>
      </c>
      <c r="Q218" s="71"/>
      <c r="R218" s="71" t="s">
        <v>4100</v>
      </c>
      <c r="S218" s="71"/>
      <c r="T218" s="71" t="s">
        <v>606</v>
      </c>
      <c r="U218" s="71" t="s">
        <v>607</v>
      </c>
      <c r="V218" s="71" t="s">
        <v>3623</v>
      </c>
      <c r="W218" s="71" t="s">
        <v>4095</v>
      </c>
      <c r="X218" s="71" t="s">
        <v>4099</v>
      </c>
      <c r="Y218" s="71"/>
      <c r="Z218" s="71"/>
      <c r="AA218" s="71"/>
    </row>
    <row r="219" spans="1:27" ht="51">
      <c r="A219" s="75">
        <v>218</v>
      </c>
      <c r="B219" s="71" t="s">
        <v>1266</v>
      </c>
      <c r="C219" s="71" t="s">
        <v>591</v>
      </c>
      <c r="D219" s="71" t="s">
        <v>592</v>
      </c>
      <c r="E219" s="71" t="s">
        <v>1934</v>
      </c>
      <c r="F219" s="71" t="s">
        <v>810</v>
      </c>
      <c r="G219" s="71" t="s">
        <v>1909</v>
      </c>
      <c r="H219" s="71" t="s">
        <v>1290</v>
      </c>
      <c r="I219" s="71" t="s">
        <v>592</v>
      </c>
      <c r="J219" s="71" t="s">
        <v>1934</v>
      </c>
      <c r="K219" s="71" t="s">
        <v>810</v>
      </c>
      <c r="L219" s="71" t="s">
        <v>2304</v>
      </c>
      <c r="M219" s="72" t="s">
        <v>2454</v>
      </c>
      <c r="N219" s="71" t="s">
        <v>3562</v>
      </c>
      <c r="O219" s="71"/>
      <c r="P219" s="70" t="s">
        <v>3565</v>
      </c>
      <c r="Q219" s="71"/>
      <c r="R219" s="71" t="s">
        <v>4100</v>
      </c>
      <c r="S219" s="71"/>
      <c r="T219" s="71" t="s">
        <v>550</v>
      </c>
      <c r="U219" s="71" t="s">
        <v>551</v>
      </c>
      <c r="V219" s="71" t="s">
        <v>3622</v>
      </c>
      <c r="W219" s="71"/>
      <c r="X219" s="71" t="s">
        <v>4099</v>
      </c>
      <c r="Y219" s="71"/>
      <c r="Z219" s="71"/>
      <c r="AA219" s="71"/>
    </row>
    <row r="220" spans="1:27" ht="38.25">
      <c r="A220" s="75">
        <v>219</v>
      </c>
      <c r="B220" s="71" t="s">
        <v>1266</v>
      </c>
      <c r="C220" s="71" t="s">
        <v>593</v>
      </c>
      <c r="D220" s="71" t="s">
        <v>592</v>
      </c>
      <c r="E220" s="71" t="s">
        <v>1913</v>
      </c>
      <c r="F220" s="71" t="s">
        <v>810</v>
      </c>
      <c r="G220" s="71" t="s">
        <v>1909</v>
      </c>
      <c r="H220" s="71" t="s">
        <v>1290</v>
      </c>
      <c r="I220" s="71" t="s">
        <v>592</v>
      </c>
      <c r="J220" s="71" t="s">
        <v>1913</v>
      </c>
      <c r="K220" s="71" t="s">
        <v>810</v>
      </c>
      <c r="L220" s="71" t="s">
        <v>2305</v>
      </c>
      <c r="M220" s="72" t="s">
        <v>2454</v>
      </c>
      <c r="N220" s="71" t="s">
        <v>3561</v>
      </c>
      <c r="O220" s="71"/>
      <c r="P220" s="70" t="s">
        <v>3565</v>
      </c>
      <c r="Q220" s="71"/>
      <c r="R220" s="71" t="s">
        <v>4100</v>
      </c>
      <c r="S220" s="71"/>
      <c r="T220" s="71" t="s">
        <v>1821</v>
      </c>
      <c r="U220" s="71" t="s">
        <v>603</v>
      </c>
      <c r="V220" s="71" t="s">
        <v>3622</v>
      </c>
      <c r="W220" s="71"/>
      <c r="X220" s="71" t="s">
        <v>4099</v>
      </c>
      <c r="Y220" s="71"/>
      <c r="Z220" s="71"/>
      <c r="AA220" s="71"/>
    </row>
    <row r="221" spans="1:27" ht="89.25">
      <c r="A221" s="75">
        <v>220</v>
      </c>
      <c r="B221" s="71" t="s">
        <v>1266</v>
      </c>
      <c r="C221" s="71" t="s">
        <v>593</v>
      </c>
      <c r="D221" s="71" t="s">
        <v>592</v>
      </c>
      <c r="E221" s="71" t="s">
        <v>1257</v>
      </c>
      <c r="F221" s="71" t="s">
        <v>809</v>
      </c>
      <c r="G221" s="71" t="s">
        <v>808</v>
      </c>
      <c r="H221" s="71" t="s">
        <v>1290</v>
      </c>
      <c r="I221" s="71" t="s">
        <v>592</v>
      </c>
      <c r="J221" s="71" t="s">
        <v>1257</v>
      </c>
      <c r="K221" s="71" t="s">
        <v>809</v>
      </c>
      <c r="L221" s="71" t="s">
        <v>2305</v>
      </c>
      <c r="M221" s="72" t="s">
        <v>2454</v>
      </c>
      <c r="N221" s="71" t="s">
        <v>3562</v>
      </c>
      <c r="O221" s="71"/>
      <c r="P221" s="70" t="s">
        <v>3565</v>
      </c>
      <c r="Q221" s="71"/>
      <c r="R221" s="71" t="s">
        <v>4100</v>
      </c>
      <c r="S221" s="71"/>
      <c r="T221" s="71" t="s">
        <v>1822</v>
      </c>
      <c r="U221" s="71" t="s">
        <v>1823</v>
      </c>
      <c r="V221" s="71" t="s">
        <v>838</v>
      </c>
      <c r="W221" s="71" t="s">
        <v>4038</v>
      </c>
      <c r="X221" s="71" t="s">
        <v>4099</v>
      </c>
      <c r="Y221" s="71"/>
      <c r="Z221" s="71"/>
      <c r="AA221" s="71"/>
    </row>
    <row r="222" spans="1:27" ht="51">
      <c r="A222" s="75">
        <v>221</v>
      </c>
      <c r="B222" s="71" t="s">
        <v>1266</v>
      </c>
      <c r="C222" s="71" t="s">
        <v>593</v>
      </c>
      <c r="D222" s="71" t="s">
        <v>592</v>
      </c>
      <c r="E222" s="71" t="s">
        <v>2507</v>
      </c>
      <c r="F222" s="71" t="s">
        <v>809</v>
      </c>
      <c r="G222" s="71" t="s">
        <v>808</v>
      </c>
      <c r="H222" s="71" t="s">
        <v>1290</v>
      </c>
      <c r="I222" s="71" t="s">
        <v>592</v>
      </c>
      <c r="J222" s="71" t="s">
        <v>2507</v>
      </c>
      <c r="K222" s="71" t="s">
        <v>809</v>
      </c>
      <c r="L222" s="71" t="s">
        <v>2305</v>
      </c>
      <c r="M222" s="72" t="s">
        <v>2454</v>
      </c>
      <c r="N222" s="71" t="s">
        <v>3562</v>
      </c>
      <c r="O222" s="71"/>
      <c r="P222" s="70" t="s">
        <v>3565</v>
      </c>
      <c r="Q222" s="71"/>
      <c r="R222" s="71" t="s">
        <v>4100</v>
      </c>
      <c r="S222" s="71"/>
      <c r="T222" s="71" t="s">
        <v>1824</v>
      </c>
      <c r="U222" s="71" t="s">
        <v>1825</v>
      </c>
      <c r="V222" s="71" t="s">
        <v>838</v>
      </c>
      <c r="W222" s="71" t="s">
        <v>4038</v>
      </c>
      <c r="X222" s="71" t="s">
        <v>4099</v>
      </c>
      <c r="Y222" s="71"/>
      <c r="Z222" s="71"/>
      <c r="AA222" s="71"/>
    </row>
    <row r="223" spans="1:27" ht="38.25">
      <c r="A223" s="75">
        <v>222</v>
      </c>
      <c r="B223" s="71" t="s">
        <v>1266</v>
      </c>
      <c r="C223" s="71" t="s">
        <v>594</v>
      </c>
      <c r="D223" s="71" t="s">
        <v>592</v>
      </c>
      <c r="E223" s="71" t="s">
        <v>1258</v>
      </c>
      <c r="F223" s="71" t="s">
        <v>810</v>
      </c>
      <c r="G223" s="71" t="s">
        <v>1909</v>
      </c>
      <c r="H223" s="71" t="s">
        <v>1290</v>
      </c>
      <c r="I223" s="71" t="s">
        <v>592</v>
      </c>
      <c r="J223" s="71" t="s">
        <v>1258</v>
      </c>
      <c r="K223" s="71" t="s">
        <v>810</v>
      </c>
      <c r="L223" s="71" t="s">
        <v>2305</v>
      </c>
      <c r="M223" s="72" t="s">
        <v>2454</v>
      </c>
      <c r="N223" s="71" t="s">
        <v>3561</v>
      </c>
      <c r="O223" s="71"/>
      <c r="P223" s="70" t="s">
        <v>3565</v>
      </c>
      <c r="Q223" s="71"/>
      <c r="R223" s="71" t="s">
        <v>4100</v>
      </c>
      <c r="S223" s="71"/>
      <c r="T223" s="71" t="s">
        <v>1852</v>
      </c>
      <c r="U223" s="71" t="s">
        <v>2678</v>
      </c>
      <c r="V223" s="71" t="s">
        <v>3622</v>
      </c>
      <c r="W223" s="71"/>
      <c r="X223" s="71" t="s">
        <v>4099</v>
      </c>
      <c r="Y223" s="71"/>
      <c r="Z223" s="71"/>
      <c r="AA223" s="71"/>
    </row>
    <row r="224" spans="1:27" ht="51">
      <c r="A224" s="75">
        <v>223</v>
      </c>
      <c r="B224" s="71" t="s">
        <v>1266</v>
      </c>
      <c r="C224" s="71" t="s">
        <v>595</v>
      </c>
      <c r="D224" s="71" t="s">
        <v>596</v>
      </c>
      <c r="E224" s="71" t="s">
        <v>3399</v>
      </c>
      <c r="F224" s="71" t="s">
        <v>809</v>
      </c>
      <c r="G224" s="71" t="s">
        <v>808</v>
      </c>
      <c r="H224" s="71" t="s">
        <v>1290</v>
      </c>
      <c r="I224" s="71" t="s">
        <v>596</v>
      </c>
      <c r="J224" s="71" t="s">
        <v>3399</v>
      </c>
      <c r="K224" s="71" t="s">
        <v>809</v>
      </c>
      <c r="L224" s="71" t="s">
        <v>2308</v>
      </c>
      <c r="M224" s="72" t="s">
        <v>2454</v>
      </c>
      <c r="N224" s="71" t="s">
        <v>3562</v>
      </c>
      <c r="O224" s="71"/>
      <c r="P224" s="70" t="s">
        <v>3565</v>
      </c>
      <c r="Q224" s="71"/>
      <c r="R224" s="71" t="s">
        <v>4100</v>
      </c>
      <c r="S224" s="71"/>
      <c r="T224" s="71" t="s">
        <v>622</v>
      </c>
      <c r="U224" s="71" t="s">
        <v>623</v>
      </c>
      <c r="V224" s="71" t="s">
        <v>838</v>
      </c>
      <c r="W224" s="71" t="s">
        <v>4038</v>
      </c>
      <c r="X224" s="71" t="s">
        <v>4099</v>
      </c>
      <c r="Y224" s="71"/>
      <c r="Z224" s="71"/>
      <c r="AA224" s="71"/>
    </row>
    <row r="225" spans="1:27" ht="38.25">
      <c r="A225" s="75">
        <v>224</v>
      </c>
      <c r="B225" s="71" t="s">
        <v>1266</v>
      </c>
      <c r="C225" s="71" t="s">
        <v>595</v>
      </c>
      <c r="D225" s="71" t="s">
        <v>596</v>
      </c>
      <c r="E225" s="71" t="s">
        <v>305</v>
      </c>
      <c r="F225" s="71" t="s">
        <v>809</v>
      </c>
      <c r="G225" s="71" t="s">
        <v>808</v>
      </c>
      <c r="H225" s="71" t="s">
        <v>1290</v>
      </c>
      <c r="I225" s="71" t="s">
        <v>596</v>
      </c>
      <c r="J225" s="71" t="s">
        <v>305</v>
      </c>
      <c r="K225" s="71" t="s">
        <v>809</v>
      </c>
      <c r="L225" s="71" t="s">
        <v>2308</v>
      </c>
      <c r="M225" s="72" t="s">
        <v>2454</v>
      </c>
      <c r="N225" s="71" t="s">
        <v>3562</v>
      </c>
      <c r="O225" s="71"/>
      <c r="P225" s="70" t="s">
        <v>3565</v>
      </c>
      <c r="Q225" s="71"/>
      <c r="R225" s="71" t="s">
        <v>4100</v>
      </c>
      <c r="S225" s="71"/>
      <c r="T225" s="71" t="s">
        <v>624</v>
      </c>
      <c r="U225" s="71" t="s">
        <v>625</v>
      </c>
      <c r="V225" s="71" t="s">
        <v>3622</v>
      </c>
      <c r="W225" s="71"/>
      <c r="X225" s="71" t="s">
        <v>4099</v>
      </c>
      <c r="Y225" s="71"/>
      <c r="Z225" s="71"/>
      <c r="AA225" s="71"/>
    </row>
    <row r="226" spans="1:27" ht="38.25">
      <c r="A226" s="75">
        <v>225</v>
      </c>
      <c r="B226" s="71" t="s">
        <v>1266</v>
      </c>
      <c r="C226" s="71" t="s">
        <v>595</v>
      </c>
      <c r="D226" s="71" t="s">
        <v>597</v>
      </c>
      <c r="E226" s="71" t="s">
        <v>1918</v>
      </c>
      <c r="F226" s="71" t="s">
        <v>810</v>
      </c>
      <c r="G226" s="71" t="s">
        <v>1909</v>
      </c>
      <c r="H226" s="71" t="s">
        <v>1290</v>
      </c>
      <c r="I226" s="71" t="s">
        <v>597</v>
      </c>
      <c r="J226" s="71" t="s">
        <v>1918</v>
      </c>
      <c r="K226" s="71" t="s">
        <v>810</v>
      </c>
      <c r="L226" s="71" t="s">
        <v>2308</v>
      </c>
      <c r="M226" s="72" t="s">
        <v>2454</v>
      </c>
      <c r="N226" s="71" t="s">
        <v>3562</v>
      </c>
      <c r="O226" s="71"/>
      <c r="P226" s="70" t="s">
        <v>3565</v>
      </c>
      <c r="Q226" s="71"/>
      <c r="R226" s="71" t="s">
        <v>4100</v>
      </c>
      <c r="S226" s="71"/>
      <c r="T226" s="71" t="s">
        <v>626</v>
      </c>
      <c r="U226" s="71" t="s">
        <v>627</v>
      </c>
      <c r="V226" s="71" t="s">
        <v>3622</v>
      </c>
      <c r="W226" s="71"/>
      <c r="X226" s="71" t="s">
        <v>4099</v>
      </c>
      <c r="Y226" s="71"/>
      <c r="Z226" s="71"/>
      <c r="AA226" s="71"/>
    </row>
    <row r="227" spans="1:27" ht="38.25">
      <c r="A227" s="75">
        <v>226</v>
      </c>
      <c r="B227" s="71" t="s">
        <v>1266</v>
      </c>
      <c r="C227" s="71" t="s">
        <v>595</v>
      </c>
      <c r="D227" s="71" t="s">
        <v>597</v>
      </c>
      <c r="E227" s="71" t="s">
        <v>2835</v>
      </c>
      <c r="F227" s="71" t="s">
        <v>810</v>
      </c>
      <c r="G227" s="71" t="s">
        <v>1909</v>
      </c>
      <c r="H227" s="71" t="s">
        <v>1290</v>
      </c>
      <c r="I227" s="71" t="s">
        <v>597</v>
      </c>
      <c r="J227" s="71" t="s">
        <v>2835</v>
      </c>
      <c r="K227" s="71" t="s">
        <v>810</v>
      </c>
      <c r="L227" s="71" t="s">
        <v>2308</v>
      </c>
      <c r="M227" s="72" t="s">
        <v>2454</v>
      </c>
      <c r="N227" s="71" t="s">
        <v>3562</v>
      </c>
      <c r="O227" s="71"/>
      <c r="P227" s="70" t="s">
        <v>3565</v>
      </c>
      <c r="Q227" s="71"/>
      <c r="R227" s="71" t="s">
        <v>4100</v>
      </c>
      <c r="S227" s="71"/>
      <c r="T227" s="71" t="s">
        <v>626</v>
      </c>
      <c r="U227" s="71" t="s">
        <v>582</v>
      </c>
      <c r="V227" s="71" t="s">
        <v>3622</v>
      </c>
      <c r="W227" s="71"/>
      <c r="X227" s="71" t="s">
        <v>4099</v>
      </c>
      <c r="Y227" s="71"/>
      <c r="Z227" s="71"/>
      <c r="AA227" s="71"/>
    </row>
    <row r="228" spans="1:27" ht="38.25">
      <c r="A228" s="75">
        <v>227</v>
      </c>
      <c r="B228" s="71" t="s">
        <v>1266</v>
      </c>
      <c r="C228" s="71" t="s">
        <v>595</v>
      </c>
      <c r="D228" s="71" t="s">
        <v>597</v>
      </c>
      <c r="E228" s="71" t="s">
        <v>852</v>
      </c>
      <c r="F228" s="71" t="s">
        <v>810</v>
      </c>
      <c r="G228" s="71" t="s">
        <v>1909</v>
      </c>
      <c r="H228" s="71" t="s">
        <v>1290</v>
      </c>
      <c r="I228" s="71" t="s">
        <v>597</v>
      </c>
      <c r="J228" s="71" t="s">
        <v>852</v>
      </c>
      <c r="K228" s="71" t="s">
        <v>810</v>
      </c>
      <c r="L228" s="71" t="s">
        <v>2308</v>
      </c>
      <c r="M228" s="72" t="s">
        <v>2454</v>
      </c>
      <c r="N228" s="71" t="s">
        <v>3562</v>
      </c>
      <c r="O228" s="71"/>
      <c r="P228" s="70" t="s">
        <v>3565</v>
      </c>
      <c r="Q228" s="71"/>
      <c r="R228" s="71" t="s">
        <v>4100</v>
      </c>
      <c r="S228" s="71"/>
      <c r="T228" s="71" t="s">
        <v>626</v>
      </c>
      <c r="U228" s="71" t="s">
        <v>583</v>
      </c>
      <c r="V228" s="71" t="s">
        <v>3622</v>
      </c>
      <c r="W228" s="71"/>
      <c r="X228" s="71" t="s">
        <v>4099</v>
      </c>
      <c r="Y228" s="71"/>
      <c r="Z228" s="71"/>
      <c r="AA228" s="71"/>
    </row>
    <row r="229" spans="1:27" ht="51">
      <c r="A229" s="75">
        <v>228</v>
      </c>
      <c r="B229" s="71" t="s">
        <v>1266</v>
      </c>
      <c r="C229" s="71" t="s">
        <v>598</v>
      </c>
      <c r="D229" s="71" t="s">
        <v>597</v>
      </c>
      <c r="E229" s="71" t="s">
        <v>2509</v>
      </c>
      <c r="F229" s="71" t="s">
        <v>810</v>
      </c>
      <c r="G229" s="71" t="s">
        <v>1909</v>
      </c>
      <c r="H229" s="71" t="s">
        <v>1290</v>
      </c>
      <c r="I229" s="71" t="s">
        <v>597</v>
      </c>
      <c r="J229" s="71" t="s">
        <v>2509</v>
      </c>
      <c r="K229" s="71" t="s">
        <v>810</v>
      </c>
      <c r="L229" s="71" t="s">
        <v>2309</v>
      </c>
      <c r="M229" s="72" t="s">
        <v>2454</v>
      </c>
      <c r="N229" s="71" t="s">
        <v>3562</v>
      </c>
      <c r="O229" s="71"/>
      <c r="P229" s="70" t="s">
        <v>3565</v>
      </c>
      <c r="Q229" s="71"/>
      <c r="R229" s="71" t="s">
        <v>4100</v>
      </c>
      <c r="S229" s="71"/>
      <c r="T229" s="71" t="s">
        <v>0</v>
      </c>
      <c r="U229" s="71" t="s">
        <v>1</v>
      </c>
      <c r="V229" s="71" t="s">
        <v>3628</v>
      </c>
      <c r="W229" s="71" t="s">
        <v>4041</v>
      </c>
      <c r="X229" s="71" t="s">
        <v>4099</v>
      </c>
      <c r="Y229" s="71"/>
      <c r="Z229" s="71"/>
      <c r="AA229" s="71"/>
    </row>
    <row r="230" spans="1:27" ht="38.25">
      <c r="A230" s="75">
        <v>229</v>
      </c>
      <c r="B230" s="71" t="s">
        <v>1266</v>
      </c>
      <c r="C230" s="71" t="s">
        <v>598</v>
      </c>
      <c r="D230" s="71" t="s">
        <v>597</v>
      </c>
      <c r="E230" s="71" t="s">
        <v>3219</v>
      </c>
      <c r="F230" s="71" t="s">
        <v>809</v>
      </c>
      <c r="G230" s="71" t="s">
        <v>808</v>
      </c>
      <c r="H230" s="71" t="s">
        <v>1290</v>
      </c>
      <c r="I230" s="71" t="s">
        <v>597</v>
      </c>
      <c r="J230" s="71" t="s">
        <v>3219</v>
      </c>
      <c r="K230" s="71" t="s">
        <v>809</v>
      </c>
      <c r="L230" s="71" t="s">
        <v>2309</v>
      </c>
      <c r="M230" s="72" t="s">
        <v>2454</v>
      </c>
      <c r="N230" s="71" t="s">
        <v>3562</v>
      </c>
      <c r="O230" s="71"/>
      <c r="P230" s="70" t="s">
        <v>3565</v>
      </c>
      <c r="Q230" s="71"/>
      <c r="R230" s="71" t="s">
        <v>4100</v>
      </c>
      <c r="S230" s="71"/>
      <c r="T230" s="71" t="s">
        <v>2</v>
      </c>
      <c r="U230" s="71" t="s">
        <v>3</v>
      </c>
      <c r="V230" s="71" t="s">
        <v>838</v>
      </c>
      <c r="W230" s="71" t="s">
        <v>4038</v>
      </c>
      <c r="X230" s="71" t="s">
        <v>4099</v>
      </c>
      <c r="Y230" s="71"/>
      <c r="Z230" s="71"/>
      <c r="AA230" s="71"/>
    </row>
    <row r="231" spans="1:27" ht="38.25">
      <c r="A231" s="75">
        <v>230</v>
      </c>
      <c r="B231" s="71" t="s">
        <v>1266</v>
      </c>
      <c r="C231" s="71" t="s">
        <v>598</v>
      </c>
      <c r="D231" s="71" t="s">
        <v>597</v>
      </c>
      <c r="E231" s="71" t="s">
        <v>827</v>
      </c>
      <c r="F231" s="71" t="s">
        <v>809</v>
      </c>
      <c r="G231" s="71" t="s">
        <v>808</v>
      </c>
      <c r="H231" s="71" t="s">
        <v>1290</v>
      </c>
      <c r="I231" s="71" t="s">
        <v>597</v>
      </c>
      <c r="J231" s="71" t="s">
        <v>827</v>
      </c>
      <c r="K231" s="71" t="s">
        <v>809</v>
      </c>
      <c r="L231" s="71" t="s">
        <v>2309</v>
      </c>
      <c r="M231" s="72" t="s">
        <v>2454</v>
      </c>
      <c r="N231" s="71" t="s">
        <v>3562</v>
      </c>
      <c r="O231" s="71"/>
      <c r="P231" s="70" t="s">
        <v>3565</v>
      </c>
      <c r="Q231" s="71"/>
      <c r="R231" s="71" t="s">
        <v>4100</v>
      </c>
      <c r="S231" s="71"/>
      <c r="T231" s="71" t="s">
        <v>4</v>
      </c>
      <c r="U231" s="71" t="s">
        <v>563</v>
      </c>
      <c r="V231" s="71" t="s">
        <v>838</v>
      </c>
      <c r="W231" s="71" t="s">
        <v>4038</v>
      </c>
      <c r="X231" s="71" t="s">
        <v>4099</v>
      </c>
      <c r="Y231" s="71"/>
      <c r="Z231" s="71"/>
      <c r="AA231" s="71"/>
    </row>
    <row r="232" spans="1:27" ht="38.25">
      <c r="A232" s="75">
        <v>231</v>
      </c>
      <c r="B232" s="71" t="s">
        <v>1266</v>
      </c>
      <c r="C232" s="71" t="s">
        <v>599</v>
      </c>
      <c r="D232" s="71" t="s">
        <v>597</v>
      </c>
      <c r="E232" s="71" t="s">
        <v>307</v>
      </c>
      <c r="F232" s="71" t="s">
        <v>809</v>
      </c>
      <c r="G232" s="71" t="s">
        <v>808</v>
      </c>
      <c r="H232" s="71" t="s">
        <v>1290</v>
      </c>
      <c r="I232" s="71" t="s">
        <v>597</v>
      </c>
      <c r="J232" s="71" t="s">
        <v>307</v>
      </c>
      <c r="K232" s="71" t="s">
        <v>809</v>
      </c>
      <c r="L232" s="71" t="s">
        <v>2310</v>
      </c>
      <c r="M232" s="72" t="s">
        <v>2454</v>
      </c>
      <c r="N232" s="71" t="s">
        <v>3562</v>
      </c>
      <c r="O232" s="71"/>
      <c r="P232" s="70" t="s">
        <v>3565</v>
      </c>
      <c r="Q232" s="71"/>
      <c r="R232" s="71" t="s">
        <v>4100</v>
      </c>
      <c r="S232" s="71"/>
      <c r="T232" s="71" t="s">
        <v>3218</v>
      </c>
      <c r="U232" s="71" t="s">
        <v>608</v>
      </c>
      <c r="V232" s="71" t="s">
        <v>838</v>
      </c>
      <c r="W232" s="71" t="s">
        <v>4038</v>
      </c>
      <c r="X232" s="71" t="s">
        <v>4099</v>
      </c>
      <c r="Y232" s="71"/>
      <c r="Z232" s="71"/>
      <c r="AA232" s="71"/>
    </row>
    <row r="233" spans="1:27" ht="63.75">
      <c r="A233" s="75">
        <v>232</v>
      </c>
      <c r="B233" s="71" t="s">
        <v>1700</v>
      </c>
      <c r="C233" s="71" t="s">
        <v>2462</v>
      </c>
      <c r="D233" s="71" t="s">
        <v>2463</v>
      </c>
      <c r="E233" s="71" t="s">
        <v>1918</v>
      </c>
      <c r="F233" s="71" t="s">
        <v>810</v>
      </c>
      <c r="G233" s="71" t="s">
        <v>1909</v>
      </c>
      <c r="H233" s="71" t="s">
        <v>303</v>
      </c>
      <c r="I233" s="71" t="s">
        <v>2463</v>
      </c>
      <c r="J233" s="71" t="s">
        <v>1918</v>
      </c>
      <c r="K233" s="71" t="s">
        <v>810</v>
      </c>
      <c r="L233" s="71" t="s">
        <v>1701</v>
      </c>
      <c r="M233" s="72" t="s">
        <v>1701</v>
      </c>
      <c r="N233" s="71" t="s">
        <v>123</v>
      </c>
      <c r="O233" s="71"/>
      <c r="P233" s="70" t="s">
        <v>1702</v>
      </c>
      <c r="Q233" s="71"/>
      <c r="R233" s="71"/>
      <c r="S233" s="71"/>
      <c r="T233" s="71" t="s">
        <v>2422</v>
      </c>
      <c r="U233" s="71" t="s">
        <v>2423</v>
      </c>
      <c r="V233" s="71" t="s">
        <v>3637</v>
      </c>
      <c r="W233" s="71" t="s">
        <v>3599</v>
      </c>
      <c r="X233" s="71" t="s">
        <v>495</v>
      </c>
      <c r="Y233" s="71"/>
      <c r="Z233" s="71"/>
      <c r="AA233" s="71"/>
    </row>
    <row r="234" spans="1:27" ht="25.5">
      <c r="A234" s="75">
        <v>233</v>
      </c>
      <c r="B234" s="71" t="s">
        <v>1700</v>
      </c>
      <c r="C234" s="71" t="s">
        <v>811</v>
      </c>
      <c r="D234" s="71" t="s">
        <v>2464</v>
      </c>
      <c r="E234" s="71" t="s">
        <v>2768</v>
      </c>
      <c r="F234" s="71" t="s">
        <v>810</v>
      </c>
      <c r="G234" s="71" t="s">
        <v>1909</v>
      </c>
      <c r="H234" s="71" t="s">
        <v>1703</v>
      </c>
      <c r="I234" s="71" t="s">
        <v>2464</v>
      </c>
      <c r="J234" s="71" t="s">
        <v>2768</v>
      </c>
      <c r="K234" s="71" t="s">
        <v>810</v>
      </c>
      <c r="L234" s="71" t="s">
        <v>1703</v>
      </c>
      <c r="M234" s="72" t="s">
        <v>1703</v>
      </c>
      <c r="N234" s="71" t="s">
        <v>123</v>
      </c>
      <c r="O234" s="71"/>
      <c r="P234" s="70" t="s">
        <v>1702</v>
      </c>
      <c r="Q234" s="71"/>
      <c r="R234" s="71"/>
      <c r="S234" s="71"/>
      <c r="T234" s="71" t="s">
        <v>2424</v>
      </c>
      <c r="U234" s="71" t="s">
        <v>2423</v>
      </c>
      <c r="V234" s="71" t="s">
        <v>3622</v>
      </c>
      <c r="W234" s="71"/>
      <c r="X234" s="71" t="s">
        <v>495</v>
      </c>
      <c r="Y234" s="71"/>
      <c r="Z234" s="71"/>
      <c r="AA234" s="71"/>
    </row>
    <row r="235" spans="1:27" ht="51">
      <c r="A235" s="75">
        <v>234</v>
      </c>
      <c r="B235" s="71" t="s">
        <v>1712</v>
      </c>
      <c r="C235" s="71" t="s">
        <v>2462</v>
      </c>
      <c r="D235" s="71" t="s">
        <v>2465</v>
      </c>
      <c r="E235" s="71" t="s">
        <v>1918</v>
      </c>
      <c r="F235" s="71" t="s">
        <v>810</v>
      </c>
      <c r="G235" s="71" t="s">
        <v>1909</v>
      </c>
      <c r="H235" s="71" t="s">
        <v>1713</v>
      </c>
      <c r="I235" s="71" t="s">
        <v>2465</v>
      </c>
      <c r="J235" s="71" t="s">
        <v>1918</v>
      </c>
      <c r="K235" s="71" t="s">
        <v>810</v>
      </c>
      <c r="L235" s="71" t="s">
        <v>1714</v>
      </c>
      <c r="M235" s="72" t="s">
        <v>1714</v>
      </c>
      <c r="N235" s="71" t="s">
        <v>1715</v>
      </c>
      <c r="O235" s="71"/>
      <c r="P235" s="70" t="s">
        <v>1680</v>
      </c>
      <c r="Q235" s="71"/>
      <c r="R235" s="71"/>
      <c r="S235" s="71"/>
      <c r="T235" s="71" t="s">
        <v>2425</v>
      </c>
      <c r="U235" s="71" t="s">
        <v>2423</v>
      </c>
      <c r="V235" s="71" t="s">
        <v>3622</v>
      </c>
      <c r="W235" s="71"/>
      <c r="X235" s="71" t="s">
        <v>495</v>
      </c>
      <c r="Y235" s="71"/>
      <c r="Z235" s="71"/>
      <c r="AA235" s="71"/>
    </row>
    <row r="236" spans="1:27" ht="39.75">
      <c r="A236" s="75">
        <v>235</v>
      </c>
      <c r="B236" s="71" t="s">
        <v>645</v>
      </c>
      <c r="C236" s="71" t="s">
        <v>1483</v>
      </c>
      <c r="D236" s="71" t="s">
        <v>67</v>
      </c>
      <c r="E236" s="71" t="s">
        <v>2838</v>
      </c>
      <c r="F236" s="71" t="s">
        <v>810</v>
      </c>
      <c r="G236" s="71" t="s">
        <v>1909</v>
      </c>
      <c r="H236" s="71" t="s">
        <v>303</v>
      </c>
      <c r="I236" s="71" t="s">
        <v>67</v>
      </c>
      <c r="J236" s="71" t="s">
        <v>2838</v>
      </c>
      <c r="K236" s="71" t="s">
        <v>810</v>
      </c>
      <c r="L236" s="71" t="s">
        <v>644</v>
      </c>
      <c r="M236" s="72" t="s">
        <v>3187</v>
      </c>
      <c r="N236" s="71" t="s">
        <v>2481</v>
      </c>
      <c r="O236" s="71"/>
      <c r="P236" s="70" t="s">
        <v>3565</v>
      </c>
      <c r="Q236" s="71"/>
      <c r="R236" s="71"/>
      <c r="S236" s="71"/>
      <c r="T236" s="71" t="s">
        <v>914</v>
      </c>
      <c r="U236" s="71" t="s">
        <v>2423</v>
      </c>
      <c r="V236" s="71" t="s">
        <v>3622</v>
      </c>
      <c r="W236" s="71" t="s">
        <v>3436</v>
      </c>
      <c r="X236" s="71" t="s">
        <v>495</v>
      </c>
      <c r="Y236" s="71"/>
      <c r="Z236" s="71"/>
      <c r="AA236" s="71"/>
    </row>
    <row r="237" spans="1:27" ht="51">
      <c r="A237" s="75">
        <v>236</v>
      </c>
      <c r="B237" s="71" t="s">
        <v>645</v>
      </c>
      <c r="C237" s="71" t="s">
        <v>2466</v>
      </c>
      <c r="D237" s="71" t="s">
        <v>1263</v>
      </c>
      <c r="E237" s="71" t="s">
        <v>3411</v>
      </c>
      <c r="F237" s="71" t="s">
        <v>810</v>
      </c>
      <c r="G237" s="71" t="s">
        <v>1909</v>
      </c>
      <c r="H237" s="71" t="s">
        <v>303</v>
      </c>
      <c r="I237" s="71" t="s">
        <v>1263</v>
      </c>
      <c r="J237" s="71" t="s">
        <v>3411</v>
      </c>
      <c r="K237" s="71" t="s">
        <v>810</v>
      </c>
      <c r="L237" s="71" t="s">
        <v>654</v>
      </c>
      <c r="M237" s="72" t="s">
        <v>3196</v>
      </c>
      <c r="N237" s="71" t="s">
        <v>2481</v>
      </c>
      <c r="O237" s="71"/>
      <c r="P237" s="70" t="s">
        <v>3565</v>
      </c>
      <c r="Q237" s="71"/>
      <c r="R237" s="71"/>
      <c r="S237" s="71"/>
      <c r="T237" s="71" t="s">
        <v>2426</v>
      </c>
      <c r="U237" s="71" t="s">
        <v>2423</v>
      </c>
      <c r="V237" s="71" t="s">
        <v>3623</v>
      </c>
      <c r="W237" s="71" t="s">
        <v>3641</v>
      </c>
      <c r="X237" s="71" t="s">
        <v>495</v>
      </c>
      <c r="Y237" s="71"/>
      <c r="Z237" s="71"/>
      <c r="AA237" s="71"/>
    </row>
    <row r="238" spans="1:27" ht="76.5">
      <c r="A238" s="75">
        <v>237</v>
      </c>
      <c r="B238" s="71" t="s">
        <v>645</v>
      </c>
      <c r="C238" s="71" t="s">
        <v>2467</v>
      </c>
      <c r="D238" s="71" t="s">
        <v>2837</v>
      </c>
      <c r="E238" s="71" t="s">
        <v>3400</v>
      </c>
      <c r="F238" s="71" t="s">
        <v>810</v>
      </c>
      <c r="G238" s="71" t="s">
        <v>1909</v>
      </c>
      <c r="H238" s="71" t="s">
        <v>303</v>
      </c>
      <c r="I238" s="71" t="s">
        <v>2837</v>
      </c>
      <c r="J238" s="71" t="s">
        <v>3400</v>
      </c>
      <c r="K238" s="71" t="s">
        <v>810</v>
      </c>
      <c r="L238" s="71" t="s">
        <v>655</v>
      </c>
      <c r="M238" s="72" t="s">
        <v>3196</v>
      </c>
      <c r="N238" s="71" t="s">
        <v>2481</v>
      </c>
      <c r="O238" s="71"/>
      <c r="P238" s="70" t="s">
        <v>3565</v>
      </c>
      <c r="Q238" s="71"/>
      <c r="R238" s="71"/>
      <c r="S238" s="71"/>
      <c r="T238" s="71" t="s">
        <v>2435</v>
      </c>
      <c r="U238" s="71" t="s">
        <v>2423</v>
      </c>
      <c r="V238" s="71" t="s">
        <v>3623</v>
      </c>
      <c r="W238" s="71" t="s">
        <v>3641</v>
      </c>
      <c r="X238" s="71" t="s">
        <v>495</v>
      </c>
      <c r="Y238" s="71"/>
      <c r="Z238" s="71"/>
      <c r="AA238" s="71"/>
    </row>
    <row r="239" spans="1:27" ht="38.25">
      <c r="A239" s="75">
        <v>238</v>
      </c>
      <c r="B239" s="71" t="s">
        <v>645</v>
      </c>
      <c r="C239" s="71" t="s">
        <v>2468</v>
      </c>
      <c r="D239" s="71" t="s">
        <v>3215</v>
      </c>
      <c r="E239" s="71" t="s">
        <v>797</v>
      </c>
      <c r="F239" s="71" t="s">
        <v>810</v>
      </c>
      <c r="G239" s="71" t="s">
        <v>1909</v>
      </c>
      <c r="H239" s="71" t="s">
        <v>303</v>
      </c>
      <c r="I239" s="71" t="s">
        <v>3215</v>
      </c>
      <c r="J239" s="71" t="s">
        <v>797</v>
      </c>
      <c r="K239" s="71" t="s">
        <v>810</v>
      </c>
      <c r="L239" s="71" t="s">
        <v>662</v>
      </c>
      <c r="M239" s="72" t="s">
        <v>3187</v>
      </c>
      <c r="N239" s="71" t="s">
        <v>2481</v>
      </c>
      <c r="O239" s="71"/>
      <c r="P239" s="70" t="s">
        <v>3565</v>
      </c>
      <c r="Q239" s="71"/>
      <c r="R239" s="71"/>
      <c r="S239" s="71"/>
      <c r="T239" s="71" t="s">
        <v>2436</v>
      </c>
      <c r="U239" s="71" t="s">
        <v>2423</v>
      </c>
      <c r="V239" s="71" t="s">
        <v>3622</v>
      </c>
      <c r="W239" s="71" t="s">
        <v>3604</v>
      </c>
      <c r="X239" s="71" t="s">
        <v>495</v>
      </c>
      <c r="Y239" s="71"/>
      <c r="Z239" s="71"/>
      <c r="AA239" s="71"/>
    </row>
    <row r="240" spans="1:27" ht="38.25">
      <c r="A240" s="75">
        <v>239</v>
      </c>
      <c r="B240" s="71" t="s">
        <v>645</v>
      </c>
      <c r="C240" s="71" t="s">
        <v>2469</v>
      </c>
      <c r="D240" s="71" t="s">
        <v>324</v>
      </c>
      <c r="E240" s="71" t="s">
        <v>1935</v>
      </c>
      <c r="F240" s="71" t="s">
        <v>810</v>
      </c>
      <c r="G240" s="71" t="s">
        <v>1909</v>
      </c>
      <c r="H240" s="71" t="s">
        <v>303</v>
      </c>
      <c r="I240" s="71" t="s">
        <v>324</v>
      </c>
      <c r="J240" s="71" t="s">
        <v>1935</v>
      </c>
      <c r="K240" s="71" t="s">
        <v>810</v>
      </c>
      <c r="L240" s="71" t="s">
        <v>665</v>
      </c>
      <c r="M240" s="72" t="s">
        <v>549</v>
      </c>
      <c r="N240" s="71" t="s">
        <v>2481</v>
      </c>
      <c r="O240" s="71" t="s">
        <v>915</v>
      </c>
      <c r="P240" s="70" t="s">
        <v>3565</v>
      </c>
      <c r="Q240" s="71"/>
      <c r="R240" s="71"/>
      <c r="S240" s="71"/>
      <c r="T240" s="71" t="s">
        <v>2437</v>
      </c>
      <c r="U240" s="71" t="s">
        <v>2423</v>
      </c>
      <c r="V240" s="71" t="s">
        <v>3622</v>
      </c>
      <c r="W240" s="71"/>
      <c r="X240" s="71" t="s">
        <v>495</v>
      </c>
      <c r="Y240" s="71"/>
      <c r="Z240" s="71"/>
      <c r="AA240" s="71"/>
    </row>
    <row r="241" spans="1:27" ht="25.5">
      <c r="A241" s="75">
        <v>240</v>
      </c>
      <c r="B241" s="71" t="s">
        <v>2438</v>
      </c>
      <c r="C241" s="71" t="s">
        <v>3212</v>
      </c>
      <c r="D241" s="71" t="s">
        <v>1919</v>
      </c>
      <c r="E241" s="71" t="s">
        <v>2833</v>
      </c>
      <c r="F241" s="71" t="s">
        <v>810</v>
      </c>
      <c r="G241" s="71" t="s">
        <v>1909</v>
      </c>
      <c r="H241" s="71" t="s">
        <v>303</v>
      </c>
      <c r="I241" s="71" t="s">
        <v>1919</v>
      </c>
      <c r="J241" s="71" t="s">
        <v>2833</v>
      </c>
      <c r="K241" s="71" t="s">
        <v>810</v>
      </c>
      <c r="L241" s="71" t="s">
        <v>532</v>
      </c>
      <c r="M241" s="72" t="s">
        <v>3503</v>
      </c>
      <c r="N241" s="71" t="s">
        <v>2481</v>
      </c>
      <c r="O241" s="71">
        <v>189</v>
      </c>
      <c r="P241" s="70" t="s">
        <v>3565</v>
      </c>
      <c r="Q241" s="71"/>
      <c r="R241" s="71"/>
      <c r="S241" s="71"/>
      <c r="T241" s="71" t="s">
        <v>2416</v>
      </c>
      <c r="U241" s="71" t="s">
        <v>2417</v>
      </c>
      <c r="V241" s="71" t="s">
        <v>3622</v>
      </c>
      <c r="W241" s="71"/>
      <c r="X241" s="71" t="s">
        <v>495</v>
      </c>
      <c r="Y241" s="71"/>
      <c r="Z241" s="71"/>
      <c r="AA241" s="71"/>
    </row>
    <row r="242" spans="1:27" ht="38.25">
      <c r="A242" s="75">
        <v>241</v>
      </c>
      <c r="B242" s="71" t="s">
        <v>2438</v>
      </c>
      <c r="C242" s="71" t="s">
        <v>2439</v>
      </c>
      <c r="D242" s="71" t="s">
        <v>822</v>
      </c>
      <c r="E242" s="71" t="s">
        <v>852</v>
      </c>
      <c r="F242" s="71" t="s">
        <v>810</v>
      </c>
      <c r="G242" s="71" t="s">
        <v>1909</v>
      </c>
      <c r="H242" s="71" t="s">
        <v>303</v>
      </c>
      <c r="I242" s="71" t="s">
        <v>822</v>
      </c>
      <c r="J242" s="71" t="s">
        <v>852</v>
      </c>
      <c r="K242" s="71" t="s">
        <v>810</v>
      </c>
      <c r="L242" s="71" t="s">
        <v>543</v>
      </c>
      <c r="M242" s="72" t="s">
        <v>2450</v>
      </c>
      <c r="N242" s="71" t="s">
        <v>2481</v>
      </c>
      <c r="O242" s="71">
        <v>696</v>
      </c>
      <c r="P242" s="70" t="s">
        <v>3565</v>
      </c>
      <c r="Q242" s="71"/>
      <c r="R242" s="71"/>
      <c r="S242" s="71"/>
      <c r="T242" s="71" t="s">
        <v>2418</v>
      </c>
      <c r="U242" s="71" t="s">
        <v>2419</v>
      </c>
      <c r="V242" s="71" t="s">
        <v>3622</v>
      </c>
      <c r="W242" s="71"/>
      <c r="X242" s="71" t="s">
        <v>495</v>
      </c>
      <c r="Y242" s="71"/>
      <c r="Z242" s="71"/>
      <c r="AA242" s="71"/>
    </row>
    <row r="243" spans="1:27" ht="25.5">
      <c r="A243" s="75">
        <v>242</v>
      </c>
      <c r="B243" s="71" t="s">
        <v>2438</v>
      </c>
      <c r="C243" s="71" t="s">
        <v>309</v>
      </c>
      <c r="D243" s="71" t="s">
        <v>1263</v>
      </c>
      <c r="E243" s="71" t="s">
        <v>1927</v>
      </c>
      <c r="F243" s="71" t="s">
        <v>809</v>
      </c>
      <c r="G243" s="71" t="s">
        <v>808</v>
      </c>
      <c r="H243" s="71" t="s">
        <v>303</v>
      </c>
      <c r="I243" s="71" t="s">
        <v>1263</v>
      </c>
      <c r="J243" s="71" t="s">
        <v>1927</v>
      </c>
      <c r="K243" s="71" t="s">
        <v>809</v>
      </c>
      <c r="L243" s="71" t="s">
        <v>653</v>
      </c>
      <c r="M243" s="72" t="s">
        <v>3196</v>
      </c>
      <c r="N243" s="71" t="s">
        <v>435</v>
      </c>
      <c r="O243" s="71"/>
      <c r="P243" s="70" t="s">
        <v>3565</v>
      </c>
      <c r="Q243" s="71"/>
      <c r="R243" s="71"/>
      <c r="S243" s="71"/>
      <c r="T243" s="71" t="s">
        <v>2420</v>
      </c>
      <c r="U243" s="71" t="s">
        <v>2421</v>
      </c>
      <c r="V243" s="71" t="s">
        <v>3623</v>
      </c>
      <c r="W243" s="71" t="s">
        <v>501</v>
      </c>
      <c r="X243" s="71" t="s">
        <v>495</v>
      </c>
      <c r="Y243" s="71"/>
      <c r="Z243" s="71"/>
      <c r="AA243" s="71"/>
    </row>
    <row r="244" spans="1:27" ht="89.25">
      <c r="A244" s="75">
        <v>243</v>
      </c>
      <c r="B244" s="71" t="s">
        <v>2438</v>
      </c>
      <c r="C244" s="71" t="s">
        <v>2467</v>
      </c>
      <c r="D244" s="71" t="s">
        <v>2837</v>
      </c>
      <c r="E244" s="71" t="s">
        <v>3400</v>
      </c>
      <c r="F244" s="71" t="s">
        <v>809</v>
      </c>
      <c r="G244" s="71" t="s">
        <v>808</v>
      </c>
      <c r="H244" s="71" t="s">
        <v>303</v>
      </c>
      <c r="I244" s="71" t="s">
        <v>2837</v>
      </c>
      <c r="J244" s="71" t="s">
        <v>3400</v>
      </c>
      <c r="K244" s="71" t="s">
        <v>809</v>
      </c>
      <c r="L244" s="71" t="s">
        <v>655</v>
      </c>
      <c r="M244" s="72" t="s">
        <v>3196</v>
      </c>
      <c r="N244" s="71" t="s">
        <v>429</v>
      </c>
      <c r="O244" s="71"/>
      <c r="P244" s="70" t="s">
        <v>3565</v>
      </c>
      <c r="Q244" s="71"/>
      <c r="R244" s="71"/>
      <c r="S244" s="71"/>
      <c r="T244" s="71" t="s">
        <v>3136</v>
      </c>
      <c r="U244" s="71" t="s">
        <v>3137</v>
      </c>
      <c r="V244" s="71"/>
      <c r="W244" s="71"/>
      <c r="X244" s="71"/>
      <c r="Y244" s="71"/>
      <c r="Z244" s="71"/>
      <c r="AA244" s="71"/>
    </row>
    <row r="245" spans="1:27" ht="38.25">
      <c r="A245" s="75">
        <v>244</v>
      </c>
      <c r="B245" s="71" t="s">
        <v>2438</v>
      </c>
      <c r="C245" s="71" t="s">
        <v>2440</v>
      </c>
      <c r="D245" s="71" t="s">
        <v>2441</v>
      </c>
      <c r="E245" s="71" t="s">
        <v>615</v>
      </c>
      <c r="F245" s="71" t="s">
        <v>809</v>
      </c>
      <c r="G245" s="71" t="s">
        <v>808</v>
      </c>
      <c r="H245" s="71" t="s">
        <v>303</v>
      </c>
      <c r="I245" s="71" t="s">
        <v>2441</v>
      </c>
      <c r="J245" s="71" t="s">
        <v>615</v>
      </c>
      <c r="K245" s="71" t="s">
        <v>809</v>
      </c>
      <c r="L245" s="71" t="s">
        <v>657</v>
      </c>
      <c r="M245" s="72" t="s">
        <v>549</v>
      </c>
      <c r="N245" s="71" t="s">
        <v>429</v>
      </c>
      <c r="O245" s="71"/>
      <c r="P245" s="70" t="s">
        <v>3565</v>
      </c>
      <c r="Q245" s="71"/>
      <c r="R245" s="71"/>
      <c r="S245" s="71"/>
      <c r="T245" s="71" t="s">
        <v>3138</v>
      </c>
      <c r="U245" s="71" t="s">
        <v>3139</v>
      </c>
      <c r="V245" s="71"/>
      <c r="W245" s="71"/>
      <c r="X245" s="71"/>
      <c r="Y245" s="71"/>
      <c r="Z245" s="71"/>
      <c r="AA245" s="71"/>
    </row>
    <row r="246" spans="1:27" ht="102">
      <c r="A246" s="75">
        <v>245</v>
      </c>
      <c r="B246" s="71" t="s">
        <v>2438</v>
      </c>
      <c r="C246" s="71" t="s">
        <v>2442</v>
      </c>
      <c r="D246" s="71" t="s">
        <v>3215</v>
      </c>
      <c r="E246" s="71" t="s">
        <v>835</v>
      </c>
      <c r="F246" s="71" t="s">
        <v>809</v>
      </c>
      <c r="G246" s="71" t="s">
        <v>808</v>
      </c>
      <c r="H246" s="71" t="s">
        <v>1290</v>
      </c>
      <c r="I246" s="71" t="s">
        <v>3215</v>
      </c>
      <c r="J246" s="71" t="s">
        <v>835</v>
      </c>
      <c r="K246" s="71" t="s">
        <v>809</v>
      </c>
      <c r="L246" s="71" t="s">
        <v>664</v>
      </c>
      <c r="M246" s="72" t="s">
        <v>549</v>
      </c>
      <c r="N246" s="71" t="s">
        <v>3562</v>
      </c>
      <c r="O246" s="71"/>
      <c r="P246" s="70" t="s">
        <v>3565</v>
      </c>
      <c r="Q246" s="71"/>
      <c r="R246" s="71"/>
      <c r="S246" s="71"/>
      <c r="T246" s="71" t="s">
        <v>1159</v>
      </c>
      <c r="U246" s="71" t="s">
        <v>3137</v>
      </c>
      <c r="V246" s="71"/>
      <c r="W246" s="71"/>
      <c r="X246" s="71"/>
      <c r="Y246" s="71"/>
      <c r="Z246" s="71"/>
      <c r="AA246" s="71"/>
    </row>
    <row r="247" spans="1:27" ht="102">
      <c r="A247" s="75">
        <v>246</v>
      </c>
      <c r="B247" s="71" t="s">
        <v>2438</v>
      </c>
      <c r="C247" s="71" t="s">
        <v>2469</v>
      </c>
      <c r="D247" s="71" t="s">
        <v>324</v>
      </c>
      <c r="E247" s="71" t="s">
        <v>1920</v>
      </c>
      <c r="F247" s="71" t="s">
        <v>809</v>
      </c>
      <c r="G247" s="71" t="s">
        <v>808</v>
      </c>
      <c r="H247" s="71" t="s">
        <v>1290</v>
      </c>
      <c r="I247" s="71" t="s">
        <v>324</v>
      </c>
      <c r="J247" s="71" t="s">
        <v>1920</v>
      </c>
      <c r="K247" s="71" t="s">
        <v>809</v>
      </c>
      <c r="L247" s="71" t="s">
        <v>665</v>
      </c>
      <c r="M247" s="72" t="s">
        <v>549</v>
      </c>
      <c r="N247" s="71" t="s">
        <v>3562</v>
      </c>
      <c r="O247" s="71"/>
      <c r="P247" s="70" t="s">
        <v>3565</v>
      </c>
      <c r="Q247" s="71"/>
      <c r="R247" s="71"/>
      <c r="S247" s="71"/>
      <c r="T247" s="71" t="s">
        <v>1160</v>
      </c>
      <c r="U247" s="71" t="s">
        <v>3137</v>
      </c>
      <c r="V247" s="71"/>
      <c r="W247" s="71"/>
      <c r="X247" s="71"/>
      <c r="Y247" s="71"/>
      <c r="Z247" s="71"/>
      <c r="AA247" s="71"/>
    </row>
    <row r="248" spans="1:27" ht="38.25">
      <c r="A248" s="75">
        <v>247</v>
      </c>
      <c r="B248" s="71" t="s">
        <v>2438</v>
      </c>
      <c r="C248" s="71" t="s">
        <v>2469</v>
      </c>
      <c r="D248" s="71" t="s">
        <v>324</v>
      </c>
      <c r="E248" s="71" t="s">
        <v>1935</v>
      </c>
      <c r="F248" s="71" t="s">
        <v>810</v>
      </c>
      <c r="G248" s="71" t="s">
        <v>1909</v>
      </c>
      <c r="H248" s="71" t="s">
        <v>303</v>
      </c>
      <c r="I248" s="71" t="s">
        <v>324</v>
      </c>
      <c r="J248" s="71" t="s">
        <v>1935</v>
      </c>
      <c r="K248" s="71" t="s">
        <v>810</v>
      </c>
      <c r="L248" s="71" t="s">
        <v>665</v>
      </c>
      <c r="M248" s="72" t="s">
        <v>549</v>
      </c>
      <c r="N248" s="71" t="s">
        <v>2481</v>
      </c>
      <c r="O248" s="71" t="s">
        <v>916</v>
      </c>
      <c r="P248" s="70" t="s">
        <v>3565</v>
      </c>
      <c r="Q248" s="71"/>
      <c r="R248" s="71"/>
      <c r="S248" s="71"/>
      <c r="T248" s="71" t="s">
        <v>1161</v>
      </c>
      <c r="U248" s="71" t="s">
        <v>1162</v>
      </c>
      <c r="V248" s="71" t="s">
        <v>3622</v>
      </c>
      <c r="W248" s="71"/>
      <c r="X248" s="71" t="s">
        <v>495</v>
      </c>
      <c r="Y248" s="71"/>
      <c r="Z248" s="71"/>
      <c r="AA248" s="71"/>
    </row>
    <row r="249" spans="1:27" ht="38.25">
      <c r="A249" s="75">
        <v>248</v>
      </c>
      <c r="B249" s="71" t="s">
        <v>2438</v>
      </c>
      <c r="C249" s="71" t="s">
        <v>71</v>
      </c>
      <c r="D249" s="71" t="s">
        <v>324</v>
      </c>
      <c r="E249" s="71" t="s">
        <v>2704</v>
      </c>
      <c r="F249" s="71" t="s">
        <v>810</v>
      </c>
      <c r="G249" s="71" t="s">
        <v>808</v>
      </c>
      <c r="H249" s="71" t="s">
        <v>303</v>
      </c>
      <c r="I249" s="71" t="s">
        <v>324</v>
      </c>
      <c r="J249" s="71" t="s">
        <v>2704</v>
      </c>
      <c r="K249" s="71" t="s">
        <v>810</v>
      </c>
      <c r="L249" s="71" t="s">
        <v>667</v>
      </c>
      <c r="M249" s="72" t="s">
        <v>549</v>
      </c>
      <c r="N249" s="71" t="s">
        <v>2481</v>
      </c>
      <c r="O249" s="71"/>
      <c r="P249" s="70" t="s">
        <v>3565</v>
      </c>
      <c r="Q249" s="71"/>
      <c r="R249" s="71"/>
      <c r="S249" s="71"/>
      <c r="T249" s="71" t="s">
        <v>1163</v>
      </c>
      <c r="U249" s="71" t="s">
        <v>1164</v>
      </c>
      <c r="V249" s="71" t="s">
        <v>3622</v>
      </c>
      <c r="W249" s="71"/>
      <c r="X249" s="71" t="s">
        <v>495</v>
      </c>
      <c r="Y249" s="71"/>
      <c r="Z249" s="71"/>
      <c r="AA249" s="71"/>
    </row>
    <row r="250" spans="1:27" ht="38.25">
      <c r="A250" s="75">
        <v>249</v>
      </c>
      <c r="B250" s="71" t="s">
        <v>2438</v>
      </c>
      <c r="C250" s="71" t="s">
        <v>71</v>
      </c>
      <c r="D250" s="71" t="s">
        <v>324</v>
      </c>
      <c r="E250" s="71" t="s">
        <v>829</v>
      </c>
      <c r="F250" s="71" t="s">
        <v>810</v>
      </c>
      <c r="G250" s="71" t="s">
        <v>1909</v>
      </c>
      <c r="H250" s="71" t="s">
        <v>1289</v>
      </c>
      <c r="I250" s="71" t="s">
        <v>324</v>
      </c>
      <c r="J250" s="71" t="s">
        <v>829</v>
      </c>
      <c r="K250" s="71" t="s">
        <v>810</v>
      </c>
      <c r="L250" s="71" t="s">
        <v>667</v>
      </c>
      <c r="M250" s="72" t="s">
        <v>549</v>
      </c>
      <c r="N250" s="71" t="s">
        <v>424</v>
      </c>
      <c r="O250" s="71"/>
      <c r="P250" s="70" t="s">
        <v>3565</v>
      </c>
      <c r="Q250" s="71" t="s">
        <v>784</v>
      </c>
      <c r="R250" s="71"/>
      <c r="S250" s="71"/>
      <c r="T250" s="71" t="s">
        <v>1165</v>
      </c>
      <c r="U250" s="71" t="s">
        <v>2431</v>
      </c>
      <c r="V250" s="71"/>
      <c r="W250" s="71"/>
      <c r="X250" s="71"/>
      <c r="Y250" s="71"/>
      <c r="Z250" s="71"/>
      <c r="AA250" s="71"/>
    </row>
    <row r="251" spans="1:27" ht="38.25">
      <c r="A251" s="75">
        <v>250</v>
      </c>
      <c r="B251" s="71" t="s">
        <v>2438</v>
      </c>
      <c r="C251" s="71" t="s">
        <v>71</v>
      </c>
      <c r="D251" s="71" t="s">
        <v>324</v>
      </c>
      <c r="E251" s="71" t="s">
        <v>2507</v>
      </c>
      <c r="F251" s="71" t="s">
        <v>809</v>
      </c>
      <c r="G251" s="71" t="s">
        <v>808</v>
      </c>
      <c r="H251" s="71" t="s">
        <v>1289</v>
      </c>
      <c r="I251" s="71" t="s">
        <v>324</v>
      </c>
      <c r="J251" s="71" t="s">
        <v>2507</v>
      </c>
      <c r="K251" s="71" t="s">
        <v>809</v>
      </c>
      <c r="L251" s="71" t="s">
        <v>667</v>
      </c>
      <c r="M251" s="72" t="s">
        <v>549</v>
      </c>
      <c r="N251" s="71" t="s">
        <v>424</v>
      </c>
      <c r="O251" s="71"/>
      <c r="P251" s="70" t="s">
        <v>3565</v>
      </c>
      <c r="Q251" s="71" t="s">
        <v>784</v>
      </c>
      <c r="R251" s="71"/>
      <c r="S251" s="71"/>
      <c r="T251" s="71" t="s">
        <v>1163</v>
      </c>
      <c r="U251" s="71" t="s">
        <v>2432</v>
      </c>
      <c r="V251" s="71"/>
      <c r="W251" s="71"/>
      <c r="X251" s="71"/>
      <c r="Y251" s="71"/>
      <c r="Z251" s="71"/>
      <c r="AA251" s="71"/>
    </row>
    <row r="252" spans="1:27" ht="38.25">
      <c r="A252" s="75">
        <v>251</v>
      </c>
      <c r="B252" s="71" t="s">
        <v>2438</v>
      </c>
      <c r="C252" s="71" t="s">
        <v>2443</v>
      </c>
      <c r="D252" s="71" t="s">
        <v>66</v>
      </c>
      <c r="E252" s="71" t="s">
        <v>1918</v>
      </c>
      <c r="F252" s="71" t="s">
        <v>810</v>
      </c>
      <c r="G252" s="71" t="s">
        <v>1909</v>
      </c>
      <c r="H252" s="71" t="s">
        <v>303</v>
      </c>
      <c r="I252" s="71" t="s">
        <v>66</v>
      </c>
      <c r="J252" s="71" t="s">
        <v>1918</v>
      </c>
      <c r="K252" s="71" t="s">
        <v>810</v>
      </c>
      <c r="L252" s="71" t="s">
        <v>669</v>
      </c>
      <c r="M252" s="72" t="s">
        <v>549</v>
      </c>
      <c r="N252" s="71" t="s">
        <v>2481</v>
      </c>
      <c r="O252" s="71"/>
      <c r="P252" s="70" t="s">
        <v>3565</v>
      </c>
      <c r="Q252" s="71"/>
      <c r="R252" s="71"/>
      <c r="S252" s="71"/>
      <c r="T252" s="71" t="s">
        <v>2433</v>
      </c>
      <c r="U252" s="71" t="s">
        <v>2434</v>
      </c>
      <c r="V252" s="71" t="s">
        <v>3622</v>
      </c>
      <c r="W252" s="71"/>
      <c r="X252" s="71" t="s">
        <v>495</v>
      </c>
      <c r="Y252" s="71"/>
      <c r="Z252" s="71"/>
      <c r="AA252" s="71"/>
    </row>
    <row r="253" spans="1:27" ht="38.25">
      <c r="A253" s="75">
        <v>252</v>
      </c>
      <c r="B253" s="71" t="s">
        <v>2438</v>
      </c>
      <c r="C253" s="71" t="s">
        <v>614</v>
      </c>
      <c r="D253" s="71" t="s">
        <v>2771</v>
      </c>
      <c r="E253" s="71" t="s">
        <v>1263</v>
      </c>
      <c r="F253" s="71" t="s">
        <v>809</v>
      </c>
      <c r="G253" s="71" t="s">
        <v>808</v>
      </c>
      <c r="H253" s="71" t="s">
        <v>303</v>
      </c>
      <c r="I253" s="71" t="s">
        <v>2771</v>
      </c>
      <c r="J253" s="71" t="s">
        <v>1263</v>
      </c>
      <c r="K253" s="71" t="s">
        <v>809</v>
      </c>
      <c r="L253" s="71" t="s">
        <v>675</v>
      </c>
      <c r="M253" s="72" t="s">
        <v>549</v>
      </c>
      <c r="N253" s="71" t="s">
        <v>429</v>
      </c>
      <c r="O253" s="71"/>
      <c r="P253" s="70" t="s">
        <v>3565</v>
      </c>
      <c r="Q253" s="71"/>
      <c r="R253" s="71"/>
      <c r="S253" s="71"/>
      <c r="T253" s="71" t="s">
        <v>2353</v>
      </c>
      <c r="U253" s="71" t="s">
        <v>2354</v>
      </c>
      <c r="V253" s="71"/>
      <c r="W253" s="71"/>
      <c r="X253" s="71"/>
      <c r="Y253" s="71"/>
      <c r="Z253" s="71"/>
      <c r="AA253" s="71"/>
    </row>
    <row r="254" spans="1:27" ht="38.25">
      <c r="A254" s="75">
        <v>253</v>
      </c>
      <c r="B254" s="71" t="s">
        <v>2438</v>
      </c>
      <c r="C254" s="71" t="s">
        <v>2444</v>
      </c>
      <c r="D254" s="71" t="s">
        <v>2771</v>
      </c>
      <c r="E254" s="71" t="s">
        <v>853</v>
      </c>
      <c r="F254" s="71" t="s">
        <v>809</v>
      </c>
      <c r="G254" s="71" t="s">
        <v>808</v>
      </c>
      <c r="H254" s="71" t="s">
        <v>303</v>
      </c>
      <c r="I254" s="71" t="s">
        <v>2771</v>
      </c>
      <c r="J254" s="71" t="s">
        <v>853</v>
      </c>
      <c r="K254" s="71" t="s">
        <v>809</v>
      </c>
      <c r="L254" s="71" t="s">
        <v>677</v>
      </c>
      <c r="M254" s="72" t="s">
        <v>549</v>
      </c>
      <c r="N254" s="71" t="s">
        <v>429</v>
      </c>
      <c r="O254" s="71"/>
      <c r="P254" s="70" t="s">
        <v>3565</v>
      </c>
      <c r="Q254" s="71"/>
      <c r="R254" s="71"/>
      <c r="S254" s="71"/>
      <c r="T254" s="71" t="s">
        <v>2353</v>
      </c>
      <c r="U254" s="71" t="s">
        <v>2354</v>
      </c>
      <c r="V254" s="71"/>
      <c r="W254" s="71"/>
      <c r="X254" s="71"/>
      <c r="Y254" s="71"/>
      <c r="Z254" s="71"/>
      <c r="AA254" s="71"/>
    </row>
    <row r="255" spans="1:27" ht="51">
      <c r="A255" s="75">
        <v>254</v>
      </c>
      <c r="B255" s="71" t="s">
        <v>2438</v>
      </c>
      <c r="C255" s="71" t="s">
        <v>313</v>
      </c>
      <c r="D255" s="71" t="s">
        <v>3399</v>
      </c>
      <c r="E255" s="71" t="s">
        <v>2765</v>
      </c>
      <c r="F255" s="71" t="s">
        <v>809</v>
      </c>
      <c r="G255" s="71" t="s">
        <v>808</v>
      </c>
      <c r="H255" s="71" t="s">
        <v>303</v>
      </c>
      <c r="I255" s="71" t="s">
        <v>3399</v>
      </c>
      <c r="J255" s="71" t="s">
        <v>2765</v>
      </c>
      <c r="K255" s="71" t="s">
        <v>809</v>
      </c>
      <c r="L255" s="71" t="s">
        <v>685</v>
      </c>
      <c r="M255" s="72" t="s">
        <v>549</v>
      </c>
      <c r="N255" s="71" t="s">
        <v>2481</v>
      </c>
      <c r="O255" s="71"/>
      <c r="P255" s="70" t="s">
        <v>3565</v>
      </c>
      <c r="Q255" s="71"/>
      <c r="R255" s="71"/>
      <c r="S255" s="71"/>
      <c r="T255" s="71" t="s">
        <v>2355</v>
      </c>
      <c r="U255" s="71" t="s">
        <v>2356</v>
      </c>
      <c r="V255" s="71" t="s">
        <v>3622</v>
      </c>
      <c r="W255" s="71"/>
      <c r="X255" s="71" t="s">
        <v>495</v>
      </c>
      <c r="Y255" s="71"/>
      <c r="Z255" s="71"/>
      <c r="AA255" s="71"/>
    </row>
    <row r="256" spans="1:27" ht="51">
      <c r="A256" s="75">
        <v>255</v>
      </c>
      <c r="B256" s="71" t="s">
        <v>2438</v>
      </c>
      <c r="C256" s="71" t="s">
        <v>3217</v>
      </c>
      <c r="D256" s="71" t="s">
        <v>3219</v>
      </c>
      <c r="E256" s="71" t="s">
        <v>2771</v>
      </c>
      <c r="F256" s="71" t="s">
        <v>809</v>
      </c>
      <c r="G256" s="71" t="s">
        <v>808</v>
      </c>
      <c r="H256" s="71" t="s">
        <v>1290</v>
      </c>
      <c r="I256" s="71" t="s">
        <v>3219</v>
      </c>
      <c r="J256" s="71" t="s">
        <v>2771</v>
      </c>
      <c r="K256" s="71" t="s">
        <v>809</v>
      </c>
      <c r="L256" s="71" t="s">
        <v>687</v>
      </c>
      <c r="M256" s="72" t="s">
        <v>549</v>
      </c>
      <c r="N256" s="71" t="s">
        <v>437</v>
      </c>
      <c r="O256" s="71"/>
      <c r="P256" s="70" t="s">
        <v>3565</v>
      </c>
      <c r="Q256" s="71"/>
      <c r="R256" s="71"/>
      <c r="S256" s="71"/>
      <c r="T256" s="71" t="s">
        <v>2357</v>
      </c>
      <c r="U256" s="71" t="s">
        <v>2358</v>
      </c>
      <c r="V256" s="71"/>
      <c r="W256" s="71"/>
      <c r="X256" s="71"/>
      <c r="Y256" s="71"/>
      <c r="Z256" s="71"/>
      <c r="AA256" s="71"/>
    </row>
    <row r="257" spans="1:27" ht="38.25">
      <c r="A257" s="75">
        <v>256</v>
      </c>
      <c r="B257" s="71" t="s">
        <v>2438</v>
      </c>
      <c r="C257" s="71" t="s">
        <v>2504</v>
      </c>
      <c r="D257" s="71">
        <v>38</v>
      </c>
      <c r="E257" s="71">
        <v>36</v>
      </c>
      <c r="F257" s="71" t="s">
        <v>810</v>
      </c>
      <c r="G257" s="71" t="s">
        <v>808</v>
      </c>
      <c r="H257" s="71" t="s">
        <v>303</v>
      </c>
      <c r="I257" s="71">
        <v>38</v>
      </c>
      <c r="J257" s="71">
        <v>36</v>
      </c>
      <c r="K257" s="71" t="s">
        <v>810</v>
      </c>
      <c r="L257" s="71" t="s">
        <v>690</v>
      </c>
      <c r="M257" s="72" t="s">
        <v>549</v>
      </c>
      <c r="N257" s="71" t="s">
        <v>1967</v>
      </c>
      <c r="O257" s="71"/>
      <c r="P257" s="70" t="s">
        <v>3565</v>
      </c>
      <c r="Q257" s="71"/>
      <c r="R257" s="71"/>
      <c r="S257" s="71"/>
      <c r="T257" s="71" t="s">
        <v>2359</v>
      </c>
      <c r="U257" s="71" t="s">
        <v>3605</v>
      </c>
      <c r="V257" s="71" t="s">
        <v>3622</v>
      </c>
      <c r="W257" s="71"/>
      <c r="X257" s="71" t="s">
        <v>497</v>
      </c>
      <c r="Y257" s="71"/>
      <c r="Z257" s="71"/>
      <c r="AA257" s="71"/>
    </row>
    <row r="258" spans="1:27" ht="38.25">
      <c r="A258" s="75">
        <v>257</v>
      </c>
      <c r="B258" s="71" t="s">
        <v>2438</v>
      </c>
      <c r="C258" s="71" t="s">
        <v>2445</v>
      </c>
      <c r="D258" s="71" t="s">
        <v>3401</v>
      </c>
      <c r="E258" s="71" t="s">
        <v>2838</v>
      </c>
      <c r="F258" s="71" t="s">
        <v>810</v>
      </c>
      <c r="G258" s="71" t="s">
        <v>1909</v>
      </c>
      <c r="H258" s="71" t="s">
        <v>303</v>
      </c>
      <c r="I258" s="71" t="s">
        <v>3401</v>
      </c>
      <c r="J258" s="71" t="s">
        <v>2838</v>
      </c>
      <c r="K258" s="71" t="s">
        <v>810</v>
      </c>
      <c r="L258" s="71" t="s">
        <v>693</v>
      </c>
      <c r="M258" s="72" t="s">
        <v>549</v>
      </c>
      <c r="N258" s="71" t="s">
        <v>2481</v>
      </c>
      <c r="O258" s="71"/>
      <c r="P258" s="70" t="s">
        <v>3565</v>
      </c>
      <c r="Q258" s="71"/>
      <c r="R258" s="71"/>
      <c r="S258" s="71"/>
      <c r="T258" s="71" t="s">
        <v>2360</v>
      </c>
      <c r="U258" s="71" t="s">
        <v>2361</v>
      </c>
      <c r="V258" s="71" t="s">
        <v>3622</v>
      </c>
      <c r="W258" s="71"/>
      <c r="X258" s="71" t="s">
        <v>495</v>
      </c>
      <c r="Y258" s="71"/>
      <c r="Z258" s="71"/>
      <c r="AA258" s="71"/>
    </row>
    <row r="259" spans="1:27" ht="38.25">
      <c r="A259" s="75">
        <v>258</v>
      </c>
      <c r="B259" s="71" t="s">
        <v>2438</v>
      </c>
      <c r="C259" s="71" t="s">
        <v>2446</v>
      </c>
      <c r="D259" s="71" t="s">
        <v>2447</v>
      </c>
      <c r="E259" s="71" t="s">
        <v>1913</v>
      </c>
      <c r="F259" s="71" t="s">
        <v>810</v>
      </c>
      <c r="G259" s="71" t="s">
        <v>808</v>
      </c>
      <c r="H259" s="71" t="s">
        <v>1289</v>
      </c>
      <c r="I259" s="71" t="s">
        <v>2447</v>
      </c>
      <c r="J259" s="71" t="s">
        <v>1913</v>
      </c>
      <c r="K259" s="71" t="s">
        <v>810</v>
      </c>
      <c r="L259" s="71" t="s">
        <v>694</v>
      </c>
      <c r="M259" s="72" t="s">
        <v>549</v>
      </c>
      <c r="N259" s="71" t="s">
        <v>424</v>
      </c>
      <c r="O259" s="71"/>
      <c r="P259" s="70" t="s">
        <v>3565</v>
      </c>
      <c r="Q259" s="71" t="s">
        <v>784</v>
      </c>
      <c r="R259" s="71"/>
      <c r="S259" s="71"/>
      <c r="T259" s="71" t="s">
        <v>2362</v>
      </c>
      <c r="U259" s="71" t="s">
        <v>2363</v>
      </c>
      <c r="V259" s="71"/>
      <c r="W259" s="71"/>
      <c r="X259" s="71"/>
      <c r="Y259" s="71"/>
      <c r="Z259" s="71"/>
      <c r="AA259" s="71"/>
    </row>
    <row r="260" spans="1:27" ht="38.25">
      <c r="A260" s="75">
        <v>259</v>
      </c>
      <c r="B260" s="71" t="s">
        <v>2438</v>
      </c>
      <c r="C260" s="71" t="s">
        <v>320</v>
      </c>
      <c r="D260" s="71" t="s">
        <v>2748</v>
      </c>
      <c r="E260" s="71" t="s">
        <v>1258</v>
      </c>
      <c r="F260" s="71" t="s">
        <v>810</v>
      </c>
      <c r="G260" s="71" t="s">
        <v>808</v>
      </c>
      <c r="H260" s="71" t="s">
        <v>303</v>
      </c>
      <c r="I260" s="71" t="s">
        <v>2748</v>
      </c>
      <c r="J260" s="71" t="s">
        <v>1258</v>
      </c>
      <c r="K260" s="71" t="s">
        <v>810</v>
      </c>
      <c r="L260" s="71" t="s">
        <v>696</v>
      </c>
      <c r="M260" s="72" t="s">
        <v>549</v>
      </c>
      <c r="N260" s="71" t="s">
        <v>2481</v>
      </c>
      <c r="O260" s="71"/>
      <c r="P260" s="70" t="s">
        <v>3565</v>
      </c>
      <c r="Q260" s="71"/>
      <c r="R260" s="71"/>
      <c r="S260" s="71"/>
      <c r="T260" s="71" t="s">
        <v>1163</v>
      </c>
      <c r="U260" s="71" t="s">
        <v>1164</v>
      </c>
      <c r="V260" s="71" t="s">
        <v>3622</v>
      </c>
      <c r="W260" s="71"/>
      <c r="X260" s="71" t="s">
        <v>495</v>
      </c>
      <c r="Y260" s="71"/>
      <c r="Z260" s="71"/>
      <c r="AA260" s="71"/>
    </row>
    <row r="261" spans="1:27" ht="38.25">
      <c r="A261" s="75">
        <v>260</v>
      </c>
      <c r="B261" s="71" t="s">
        <v>2438</v>
      </c>
      <c r="C261" s="71" t="s">
        <v>2448</v>
      </c>
      <c r="D261" s="71">
        <v>45</v>
      </c>
      <c r="E261" s="71">
        <v>49</v>
      </c>
      <c r="F261" s="71" t="s">
        <v>810</v>
      </c>
      <c r="G261" s="71" t="s">
        <v>1909</v>
      </c>
      <c r="H261" s="71" t="s">
        <v>303</v>
      </c>
      <c r="I261" s="71">
        <v>45</v>
      </c>
      <c r="J261" s="71">
        <v>49</v>
      </c>
      <c r="K261" s="71" t="s">
        <v>810</v>
      </c>
      <c r="L261" s="71" t="s">
        <v>702</v>
      </c>
      <c r="M261" s="72" t="s">
        <v>549</v>
      </c>
      <c r="N261" s="71" t="s">
        <v>2481</v>
      </c>
      <c r="O261" s="71"/>
      <c r="P261" s="70" t="s">
        <v>3565</v>
      </c>
      <c r="Q261" s="71"/>
      <c r="R261" s="71"/>
      <c r="S261" s="71"/>
      <c r="T261" s="71" t="s">
        <v>1446</v>
      </c>
      <c r="U261" s="71" t="s">
        <v>1447</v>
      </c>
      <c r="V261" s="71" t="s">
        <v>3622</v>
      </c>
      <c r="W261" s="71"/>
      <c r="X261" s="71" t="s">
        <v>495</v>
      </c>
      <c r="Y261" s="71"/>
      <c r="Z261" s="71"/>
      <c r="AA261" s="71"/>
    </row>
    <row r="262" spans="1:27" ht="38.25">
      <c r="A262" s="75">
        <v>261</v>
      </c>
      <c r="B262" s="71" t="s">
        <v>2438</v>
      </c>
      <c r="C262" s="71" t="s">
        <v>73</v>
      </c>
      <c r="D262" s="71" t="s">
        <v>1930</v>
      </c>
      <c r="E262" s="71" t="s">
        <v>797</v>
      </c>
      <c r="F262" s="71" t="s">
        <v>809</v>
      </c>
      <c r="G262" s="71" t="s">
        <v>808</v>
      </c>
      <c r="H262" s="71" t="s">
        <v>1290</v>
      </c>
      <c r="I262" s="71" t="s">
        <v>1930</v>
      </c>
      <c r="J262" s="71" t="s">
        <v>797</v>
      </c>
      <c r="K262" s="71" t="s">
        <v>809</v>
      </c>
      <c r="L262" s="71" t="s">
        <v>707</v>
      </c>
      <c r="M262" s="72" t="s">
        <v>549</v>
      </c>
      <c r="N262" s="71" t="s">
        <v>437</v>
      </c>
      <c r="O262" s="71"/>
      <c r="P262" s="70" t="s">
        <v>3565</v>
      </c>
      <c r="Q262" s="71"/>
      <c r="R262" s="71"/>
      <c r="S262" s="71"/>
      <c r="T262" s="71" t="s">
        <v>1448</v>
      </c>
      <c r="U262" s="71" t="s">
        <v>3137</v>
      </c>
      <c r="V262" s="71"/>
      <c r="W262" s="71"/>
      <c r="X262" s="71"/>
      <c r="Y262" s="71"/>
      <c r="Z262" s="71"/>
      <c r="AA262" s="71"/>
    </row>
    <row r="263" spans="1:27" ht="25.5">
      <c r="A263" s="75">
        <v>262</v>
      </c>
      <c r="B263" s="71" t="s">
        <v>2438</v>
      </c>
      <c r="C263" s="71" t="s">
        <v>2364</v>
      </c>
      <c r="D263" s="71" t="s">
        <v>799</v>
      </c>
      <c r="E263" s="71" t="s">
        <v>829</v>
      </c>
      <c r="F263" s="71" t="s">
        <v>810</v>
      </c>
      <c r="G263" s="71" t="s">
        <v>1909</v>
      </c>
      <c r="H263" s="71" t="s">
        <v>1290</v>
      </c>
      <c r="I263" s="71" t="s">
        <v>799</v>
      </c>
      <c r="J263" s="71" t="s">
        <v>829</v>
      </c>
      <c r="K263" s="71" t="s">
        <v>810</v>
      </c>
      <c r="L263" s="71" t="s">
        <v>709</v>
      </c>
      <c r="M263" s="72" t="s">
        <v>2494</v>
      </c>
      <c r="N263" s="71" t="s">
        <v>3561</v>
      </c>
      <c r="O263" s="71"/>
      <c r="P263" s="70" t="s">
        <v>3565</v>
      </c>
      <c r="Q263" s="71"/>
      <c r="R263" s="71"/>
      <c r="S263" s="71"/>
      <c r="T263" s="71" t="s">
        <v>1449</v>
      </c>
      <c r="U263" s="71" t="s">
        <v>1450</v>
      </c>
      <c r="V263" s="71"/>
      <c r="W263" s="71"/>
      <c r="X263" s="71"/>
      <c r="Y263" s="71"/>
      <c r="Z263" s="71"/>
      <c r="AA263" s="71"/>
    </row>
    <row r="264" spans="1:27" ht="38.25">
      <c r="A264" s="75">
        <v>263</v>
      </c>
      <c r="B264" s="71" t="s">
        <v>2438</v>
      </c>
      <c r="C264" s="71" t="s">
        <v>2365</v>
      </c>
      <c r="D264" s="71" t="s">
        <v>307</v>
      </c>
      <c r="E264" s="71" t="s">
        <v>3400</v>
      </c>
      <c r="F264" s="71" t="s">
        <v>809</v>
      </c>
      <c r="G264" s="71" t="s">
        <v>808</v>
      </c>
      <c r="H264" s="71" t="s">
        <v>1291</v>
      </c>
      <c r="I264" s="71" t="s">
        <v>307</v>
      </c>
      <c r="J264" s="71" t="s">
        <v>3400</v>
      </c>
      <c r="K264" s="71" t="s">
        <v>809</v>
      </c>
      <c r="L264" s="71" t="s">
        <v>715</v>
      </c>
      <c r="M264" s="72" t="s">
        <v>2494</v>
      </c>
      <c r="N264" s="71" t="s">
        <v>3551</v>
      </c>
      <c r="O264" s="71"/>
      <c r="P264" s="70" t="s">
        <v>3565</v>
      </c>
      <c r="Q264" s="71"/>
      <c r="R264" s="71"/>
      <c r="S264" s="71"/>
      <c r="T264" s="71" t="s">
        <v>2404</v>
      </c>
      <c r="U264" s="71" t="s">
        <v>2405</v>
      </c>
      <c r="V264" s="71"/>
      <c r="W264" s="71"/>
      <c r="X264" s="71"/>
      <c r="Y264" s="71"/>
      <c r="Z264" s="71"/>
      <c r="AA264" s="71"/>
    </row>
    <row r="265" spans="1:27" ht="38.25">
      <c r="A265" s="75">
        <v>264</v>
      </c>
      <c r="B265" s="71" t="s">
        <v>2438</v>
      </c>
      <c r="C265" s="71" t="s">
        <v>335</v>
      </c>
      <c r="D265" s="71" t="s">
        <v>336</v>
      </c>
      <c r="E265" s="71" t="s">
        <v>3401</v>
      </c>
      <c r="F265" s="71" t="s">
        <v>810</v>
      </c>
      <c r="G265" s="71" t="s">
        <v>1909</v>
      </c>
      <c r="H265" s="71" t="s">
        <v>303</v>
      </c>
      <c r="I265" s="71" t="s">
        <v>336</v>
      </c>
      <c r="J265" s="71" t="s">
        <v>3401</v>
      </c>
      <c r="K265" s="71" t="s">
        <v>810</v>
      </c>
      <c r="L265" s="71" t="s">
        <v>725</v>
      </c>
      <c r="M265" s="72" t="s">
        <v>2451</v>
      </c>
      <c r="N265" s="71" t="s">
        <v>2481</v>
      </c>
      <c r="O265" s="71"/>
      <c r="P265" s="70" t="s">
        <v>3565</v>
      </c>
      <c r="Q265" s="71"/>
      <c r="R265" s="71"/>
      <c r="S265" s="71"/>
      <c r="T265" s="71" t="s">
        <v>2406</v>
      </c>
      <c r="U265" s="71" t="s">
        <v>2407</v>
      </c>
      <c r="V265" s="71" t="s">
        <v>3622</v>
      </c>
      <c r="W265" s="71" t="s">
        <v>3652</v>
      </c>
      <c r="X265" s="71" t="s">
        <v>495</v>
      </c>
      <c r="Y265" s="71"/>
      <c r="Z265" s="71"/>
      <c r="AA265" s="71"/>
    </row>
    <row r="266" spans="1:27" ht="127.5">
      <c r="A266" s="75">
        <v>265</v>
      </c>
      <c r="B266" s="71" t="s">
        <v>2438</v>
      </c>
      <c r="C266" s="71" t="s">
        <v>76</v>
      </c>
      <c r="D266" s="71" t="s">
        <v>1893</v>
      </c>
      <c r="E266" s="71" t="s">
        <v>835</v>
      </c>
      <c r="F266" s="71" t="s">
        <v>810</v>
      </c>
      <c r="G266" s="71" t="s">
        <v>808</v>
      </c>
      <c r="H266" s="71" t="s">
        <v>1289</v>
      </c>
      <c r="I266" s="71" t="s">
        <v>1893</v>
      </c>
      <c r="J266" s="71" t="s">
        <v>835</v>
      </c>
      <c r="K266" s="71" t="s">
        <v>810</v>
      </c>
      <c r="L266" s="71" t="s">
        <v>734</v>
      </c>
      <c r="M266" s="72" t="s">
        <v>2452</v>
      </c>
      <c r="N266" s="71" t="s">
        <v>285</v>
      </c>
      <c r="O266" s="71"/>
      <c r="P266" s="70" t="s">
        <v>3565</v>
      </c>
      <c r="Q266" s="71"/>
      <c r="R266" s="71"/>
      <c r="S266" s="71"/>
      <c r="T266" s="71" t="s">
        <v>2408</v>
      </c>
      <c r="U266" s="71" t="s">
        <v>2409</v>
      </c>
      <c r="V266" s="71" t="s">
        <v>3623</v>
      </c>
      <c r="W266" s="71" t="s">
        <v>406</v>
      </c>
      <c r="X266" s="71" t="s">
        <v>3953</v>
      </c>
      <c r="Y266" s="71"/>
      <c r="Z266" s="71"/>
      <c r="AA266" s="71"/>
    </row>
    <row r="267" spans="1:27" ht="38.25">
      <c r="A267" s="75">
        <v>266</v>
      </c>
      <c r="B267" s="71" t="s">
        <v>2438</v>
      </c>
      <c r="C267" s="71" t="s">
        <v>77</v>
      </c>
      <c r="D267" s="71">
        <v>76</v>
      </c>
      <c r="E267" s="71">
        <v>56</v>
      </c>
      <c r="F267" s="71" t="s">
        <v>810</v>
      </c>
      <c r="G267" s="71" t="s">
        <v>808</v>
      </c>
      <c r="H267" s="71" t="s">
        <v>303</v>
      </c>
      <c r="I267" s="71">
        <v>76</v>
      </c>
      <c r="J267" s="71">
        <v>56</v>
      </c>
      <c r="K267" s="71" t="s">
        <v>810</v>
      </c>
      <c r="L267" s="71" t="s">
        <v>741</v>
      </c>
      <c r="M267" s="72" t="s">
        <v>1481</v>
      </c>
      <c r="N267" s="71" t="s">
        <v>1967</v>
      </c>
      <c r="O267" s="71"/>
      <c r="P267" s="70" t="s">
        <v>3565</v>
      </c>
      <c r="Q267" s="71"/>
      <c r="R267" s="71"/>
      <c r="S267" s="71"/>
      <c r="T267" s="71" t="s">
        <v>2410</v>
      </c>
      <c r="U267" s="71" t="s">
        <v>2411</v>
      </c>
      <c r="V267" s="71" t="s">
        <v>3623</v>
      </c>
      <c r="W267" s="71" t="s">
        <v>3606</v>
      </c>
      <c r="X267" s="71" t="s">
        <v>497</v>
      </c>
      <c r="Y267" s="71"/>
      <c r="Z267" s="71"/>
      <c r="AA267" s="71"/>
    </row>
    <row r="268" spans="1:27" ht="38.25">
      <c r="A268" s="75">
        <v>267</v>
      </c>
      <c r="B268" s="71" t="s">
        <v>2438</v>
      </c>
      <c r="C268" s="71" t="s">
        <v>2815</v>
      </c>
      <c r="D268" s="71">
        <v>80</v>
      </c>
      <c r="E268" s="71">
        <v>54</v>
      </c>
      <c r="F268" s="71" t="s">
        <v>810</v>
      </c>
      <c r="G268" s="71" t="s">
        <v>808</v>
      </c>
      <c r="H268" s="71" t="s">
        <v>303</v>
      </c>
      <c r="I268" s="71">
        <v>80</v>
      </c>
      <c r="J268" s="71">
        <v>54</v>
      </c>
      <c r="K268" s="71" t="s">
        <v>810</v>
      </c>
      <c r="L268" s="71" t="s">
        <v>751</v>
      </c>
      <c r="M268" s="72" t="s">
        <v>2503</v>
      </c>
      <c r="N268" s="71" t="s">
        <v>1967</v>
      </c>
      <c r="O268" s="71"/>
      <c r="P268" s="70" t="s">
        <v>3565</v>
      </c>
      <c r="Q268" s="71"/>
      <c r="R268" s="71"/>
      <c r="S268" s="71"/>
      <c r="T268" s="71" t="s">
        <v>2410</v>
      </c>
      <c r="U268" s="71" t="s">
        <v>2412</v>
      </c>
      <c r="V268" s="71" t="s">
        <v>3623</v>
      </c>
      <c r="W268" s="71" t="s">
        <v>3607</v>
      </c>
      <c r="X268" s="71" t="s">
        <v>497</v>
      </c>
      <c r="Y268" s="71"/>
      <c r="Z268" s="71"/>
      <c r="AA268" s="71"/>
    </row>
    <row r="269" spans="1:27" ht="25.5">
      <c r="A269" s="75">
        <v>268</v>
      </c>
      <c r="B269" s="71" t="s">
        <v>2438</v>
      </c>
      <c r="C269" s="71" t="s">
        <v>2366</v>
      </c>
      <c r="D269" s="71" t="s">
        <v>2367</v>
      </c>
      <c r="E269" s="71" t="s">
        <v>835</v>
      </c>
      <c r="F269" s="71" t="s">
        <v>809</v>
      </c>
      <c r="G269" s="71" t="s">
        <v>808</v>
      </c>
      <c r="H269" s="71" t="s">
        <v>1290</v>
      </c>
      <c r="I269" s="71" t="s">
        <v>2367</v>
      </c>
      <c r="J269" s="71" t="s">
        <v>835</v>
      </c>
      <c r="K269" s="71" t="s">
        <v>809</v>
      </c>
      <c r="L269" s="71" t="s">
        <v>2278</v>
      </c>
      <c r="M269" s="72" t="s">
        <v>3441</v>
      </c>
      <c r="N269" s="71" t="s">
        <v>3562</v>
      </c>
      <c r="O269" s="71"/>
      <c r="P269" s="70" t="s">
        <v>3565</v>
      </c>
      <c r="Q269" s="71"/>
      <c r="R269" s="71" t="s">
        <v>4100</v>
      </c>
      <c r="S269" s="71"/>
      <c r="T269" s="71" t="s">
        <v>2413</v>
      </c>
      <c r="U269" s="71" t="s">
        <v>621</v>
      </c>
      <c r="V269" s="71" t="s">
        <v>3628</v>
      </c>
      <c r="W269" s="71" t="s">
        <v>4092</v>
      </c>
      <c r="X269" s="71" t="s">
        <v>4099</v>
      </c>
      <c r="Y269" s="71"/>
      <c r="Z269" s="71"/>
      <c r="AA269" s="71"/>
    </row>
    <row r="270" spans="1:27" ht="51">
      <c r="A270" s="75">
        <v>269</v>
      </c>
      <c r="B270" s="71" t="s">
        <v>2438</v>
      </c>
      <c r="C270" s="71" t="s">
        <v>2368</v>
      </c>
      <c r="D270" s="71" t="s">
        <v>2369</v>
      </c>
      <c r="E270" s="71" t="s">
        <v>883</v>
      </c>
      <c r="F270" s="71" t="s">
        <v>809</v>
      </c>
      <c r="G270" s="71" t="s">
        <v>808</v>
      </c>
      <c r="H270" s="71" t="s">
        <v>1290</v>
      </c>
      <c r="I270" s="71" t="s">
        <v>2369</v>
      </c>
      <c r="J270" s="71" t="s">
        <v>883</v>
      </c>
      <c r="K270" s="71" t="s">
        <v>809</v>
      </c>
      <c r="L270" s="71" t="s">
        <v>2279</v>
      </c>
      <c r="M270" s="72" t="s">
        <v>3441</v>
      </c>
      <c r="N270" s="71" t="s">
        <v>3562</v>
      </c>
      <c r="O270" s="71"/>
      <c r="P270" s="70" t="s">
        <v>3565</v>
      </c>
      <c r="Q270" s="71"/>
      <c r="R270" s="71" t="s">
        <v>4100</v>
      </c>
      <c r="S270" s="71"/>
      <c r="T270" s="71" t="s">
        <v>2414</v>
      </c>
      <c r="U270" s="71" t="s">
        <v>3137</v>
      </c>
      <c r="V270" s="71" t="s">
        <v>3622</v>
      </c>
      <c r="W270" s="71"/>
      <c r="X270" s="71" t="s">
        <v>4099</v>
      </c>
      <c r="Y270" s="71"/>
      <c r="Z270" s="71"/>
      <c r="AA270" s="71"/>
    </row>
    <row r="271" spans="1:27" ht="25.5">
      <c r="A271" s="75">
        <v>270</v>
      </c>
      <c r="B271" s="71" t="s">
        <v>2438</v>
      </c>
      <c r="C271" s="71" t="s">
        <v>2368</v>
      </c>
      <c r="D271" s="71" t="s">
        <v>2369</v>
      </c>
      <c r="E271" s="71" t="s">
        <v>2833</v>
      </c>
      <c r="F271" s="71" t="s">
        <v>809</v>
      </c>
      <c r="G271" s="71" t="s">
        <v>808</v>
      </c>
      <c r="H271" s="71" t="s">
        <v>1290</v>
      </c>
      <c r="I271" s="71" t="s">
        <v>2369</v>
      </c>
      <c r="J271" s="71" t="s">
        <v>2833</v>
      </c>
      <c r="K271" s="71" t="s">
        <v>809</v>
      </c>
      <c r="L271" s="71" t="s">
        <v>2279</v>
      </c>
      <c r="M271" s="72" t="s">
        <v>3441</v>
      </c>
      <c r="N271" s="71" t="s">
        <v>3562</v>
      </c>
      <c r="O271" s="71"/>
      <c r="P271" s="70" t="s">
        <v>3565</v>
      </c>
      <c r="Q271" s="71"/>
      <c r="R271" s="71" t="s">
        <v>4100</v>
      </c>
      <c r="S271" s="71"/>
      <c r="T271" s="71" t="s">
        <v>2413</v>
      </c>
      <c r="U271" s="71" t="s">
        <v>621</v>
      </c>
      <c r="V271" s="71" t="s">
        <v>3628</v>
      </c>
      <c r="W271" s="71" t="s">
        <v>4092</v>
      </c>
      <c r="X271" s="71" t="s">
        <v>4099</v>
      </c>
      <c r="Y271" s="71"/>
      <c r="Z271" s="71"/>
      <c r="AA271" s="71"/>
    </row>
    <row r="272" spans="1:27" ht="25.5">
      <c r="A272" s="75">
        <v>271</v>
      </c>
      <c r="B272" s="71" t="s">
        <v>2438</v>
      </c>
      <c r="C272" s="71" t="s">
        <v>2370</v>
      </c>
      <c r="D272" s="71" t="s">
        <v>2371</v>
      </c>
      <c r="E272" s="71" t="s">
        <v>883</v>
      </c>
      <c r="F272" s="71" t="s">
        <v>810</v>
      </c>
      <c r="G272" s="71" t="s">
        <v>808</v>
      </c>
      <c r="H272" s="71" t="s">
        <v>303</v>
      </c>
      <c r="I272" s="71" t="s">
        <v>2371</v>
      </c>
      <c r="J272" s="71" t="s">
        <v>883</v>
      </c>
      <c r="K272" s="71" t="s">
        <v>810</v>
      </c>
      <c r="L272" s="71" t="s">
        <v>2281</v>
      </c>
      <c r="M272" s="72" t="s">
        <v>3441</v>
      </c>
      <c r="N272" s="71" t="s">
        <v>2481</v>
      </c>
      <c r="O272" s="71">
        <v>1130</v>
      </c>
      <c r="P272" s="70" t="s">
        <v>3565</v>
      </c>
      <c r="Q272" s="71"/>
      <c r="R272" s="71"/>
      <c r="S272" s="71"/>
      <c r="T272" s="71" t="s">
        <v>2360</v>
      </c>
      <c r="U272" s="71" t="s">
        <v>2415</v>
      </c>
      <c r="V272" s="71" t="s">
        <v>3622</v>
      </c>
      <c r="W272" s="71"/>
      <c r="X272" s="71" t="s">
        <v>495</v>
      </c>
      <c r="Y272" s="71"/>
      <c r="Z272" s="71"/>
      <c r="AA272" s="71"/>
    </row>
    <row r="273" spans="1:27" ht="38.25">
      <c r="A273" s="75">
        <v>272</v>
      </c>
      <c r="B273" s="71" t="s">
        <v>2438</v>
      </c>
      <c r="C273" s="71" t="s">
        <v>2372</v>
      </c>
      <c r="D273" s="71" t="s">
        <v>2373</v>
      </c>
      <c r="E273" s="71" t="s">
        <v>822</v>
      </c>
      <c r="F273" s="71" t="s">
        <v>809</v>
      </c>
      <c r="G273" s="71" t="s">
        <v>808</v>
      </c>
      <c r="H273" s="71" t="s">
        <v>1289</v>
      </c>
      <c r="I273" s="71" t="s">
        <v>2373</v>
      </c>
      <c r="J273" s="71" t="s">
        <v>822</v>
      </c>
      <c r="K273" s="71" t="s">
        <v>809</v>
      </c>
      <c r="L273" s="71" t="s">
        <v>2282</v>
      </c>
      <c r="M273" s="72" t="s">
        <v>3441</v>
      </c>
      <c r="N273" s="71" t="s">
        <v>286</v>
      </c>
      <c r="O273" s="71"/>
      <c r="P273" s="70" t="s">
        <v>3565</v>
      </c>
      <c r="Q273" s="71" t="s">
        <v>761</v>
      </c>
      <c r="R273" s="71"/>
      <c r="S273" s="71"/>
      <c r="T273" s="71" t="s">
        <v>1474</v>
      </c>
      <c r="U273" s="71" t="s">
        <v>1475</v>
      </c>
      <c r="V273" s="71"/>
      <c r="W273" s="71"/>
      <c r="X273" s="71"/>
      <c r="Y273" s="71"/>
      <c r="Z273" s="71"/>
      <c r="AA273" s="71"/>
    </row>
    <row r="274" spans="1:27" ht="38.25">
      <c r="A274" s="75">
        <v>273</v>
      </c>
      <c r="B274" s="71" t="s">
        <v>2438</v>
      </c>
      <c r="C274" s="71" t="s">
        <v>2374</v>
      </c>
      <c r="D274" s="71" t="s">
        <v>2375</v>
      </c>
      <c r="E274" s="71" t="s">
        <v>1255</v>
      </c>
      <c r="F274" s="71" t="s">
        <v>809</v>
      </c>
      <c r="G274" s="71" t="s">
        <v>808</v>
      </c>
      <c r="H274" s="71" t="s">
        <v>1289</v>
      </c>
      <c r="I274" s="71" t="s">
        <v>2375</v>
      </c>
      <c r="J274" s="71" t="s">
        <v>1255</v>
      </c>
      <c r="K274" s="71" t="s">
        <v>809</v>
      </c>
      <c r="L274" s="71" t="s">
        <v>2285</v>
      </c>
      <c r="M274" s="72" t="s">
        <v>3441</v>
      </c>
      <c r="N274" s="71" t="s">
        <v>426</v>
      </c>
      <c r="O274" s="71">
        <v>729</v>
      </c>
      <c r="P274" s="70" t="s">
        <v>3565</v>
      </c>
      <c r="Q274" s="71" t="s">
        <v>762</v>
      </c>
      <c r="R274" s="71" t="s">
        <v>232</v>
      </c>
      <c r="S274" s="71"/>
      <c r="T274" s="71" t="s">
        <v>1476</v>
      </c>
      <c r="U274" s="71" t="s">
        <v>621</v>
      </c>
      <c r="V274" s="71" t="s">
        <v>3623</v>
      </c>
      <c r="W274" s="76" t="s">
        <v>239</v>
      </c>
      <c r="X274" s="71" t="s">
        <v>254</v>
      </c>
      <c r="Y274" s="71"/>
      <c r="Z274" s="71"/>
      <c r="AA274" s="71"/>
    </row>
    <row r="275" spans="1:27" ht="38.25">
      <c r="A275" s="75">
        <v>274</v>
      </c>
      <c r="B275" s="71" t="s">
        <v>2438</v>
      </c>
      <c r="C275" s="71" t="s">
        <v>2376</v>
      </c>
      <c r="D275" s="71" t="s">
        <v>2377</v>
      </c>
      <c r="E275" s="71" t="s">
        <v>305</v>
      </c>
      <c r="F275" s="71" t="s">
        <v>809</v>
      </c>
      <c r="G275" s="71" t="s">
        <v>808</v>
      </c>
      <c r="H275" s="71" t="s">
        <v>1290</v>
      </c>
      <c r="I275" s="71" t="s">
        <v>2377</v>
      </c>
      <c r="J275" s="71" t="s">
        <v>305</v>
      </c>
      <c r="K275" s="71" t="s">
        <v>809</v>
      </c>
      <c r="L275" s="71" t="s">
        <v>2314</v>
      </c>
      <c r="M275" s="72" t="s">
        <v>2454</v>
      </c>
      <c r="N275" s="71" t="s">
        <v>3562</v>
      </c>
      <c r="O275" s="71"/>
      <c r="P275" s="70" t="s">
        <v>3565</v>
      </c>
      <c r="Q275" s="71"/>
      <c r="R275" s="71" t="s">
        <v>4100</v>
      </c>
      <c r="S275" s="71"/>
      <c r="T275" s="71" t="s">
        <v>3120</v>
      </c>
      <c r="U275" s="71" t="s">
        <v>3137</v>
      </c>
      <c r="V275" s="71" t="s">
        <v>838</v>
      </c>
      <c r="W275" s="71" t="s">
        <v>4045</v>
      </c>
      <c r="X275" s="71" t="s">
        <v>4099</v>
      </c>
      <c r="Y275" s="71"/>
      <c r="Z275" s="71"/>
      <c r="AA275" s="71"/>
    </row>
    <row r="276" spans="1:27" ht="38.25">
      <c r="A276" s="75">
        <v>275</v>
      </c>
      <c r="B276" s="71" t="s">
        <v>2438</v>
      </c>
      <c r="C276" s="71" t="s">
        <v>2378</v>
      </c>
      <c r="D276" s="71">
        <v>107</v>
      </c>
      <c r="E276" s="71">
        <v>64</v>
      </c>
      <c r="F276" s="71" t="s">
        <v>810</v>
      </c>
      <c r="G276" s="71" t="s">
        <v>808</v>
      </c>
      <c r="H276" s="71" t="s">
        <v>1290</v>
      </c>
      <c r="I276" s="71">
        <v>107</v>
      </c>
      <c r="J276" s="71">
        <v>64</v>
      </c>
      <c r="K276" s="71" t="s">
        <v>810</v>
      </c>
      <c r="L276" s="71" t="s">
        <v>2321</v>
      </c>
      <c r="M276" s="72" t="s">
        <v>2454</v>
      </c>
      <c r="N276" s="71" t="s">
        <v>3561</v>
      </c>
      <c r="O276" s="71"/>
      <c r="P276" s="70" t="s">
        <v>3565</v>
      </c>
      <c r="Q276" s="71"/>
      <c r="R276" s="71"/>
      <c r="S276" s="71"/>
      <c r="T276" s="71" t="s">
        <v>3121</v>
      </c>
      <c r="U276" s="71" t="s">
        <v>3122</v>
      </c>
      <c r="V276" s="71" t="s">
        <v>3638</v>
      </c>
      <c r="W276" s="71" t="s">
        <v>500</v>
      </c>
      <c r="X276" s="71" t="s">
        <v>497</v>
      </c>
      <c r="Y276" s="71"/>
      <c r="Z276" s="71"/>
      <c r="AA276" s="71"/>
    </row>
    <row r="277" spans="1:27" ht="38.25">
      <c r="A277" s="75">
        <v>276</v>
      </c>
      <c r="B277" s="71" t="s">
        <v>2438</v>
      </c>
      <c r="C277" s="71" t="s">
        <v>2378</v>
      </c>
      <c r="D277" s="71">
        <v>108</v>
      </c>
      <c r="E277" s="71">
        <v>21</v>
      </c>
      <c r="F277" s="71" t="s">
        <v>810</v>
      </c>
      <c r="G277" s="71" t="s">
        <v>808</v>
      </c>
      <c r="H277" s="71" t="s">
        <v>1290</v>
      </c>
      <c r="I277" s="71">
        <v>108</v>
      </c>
      <c r="J277" s="71">
        <v>21</v>
      </c>
      <c r="K277" s="71" t="s">
        <v>810</v>
      </c>
      <c r="L277" s="71" t="s">
        <v>2321</v>
      </c>
      <c r="M277" s="72" t="s">
        <v>2454</v>
      </c>
      <c r="N277" s="71" t="s">
        <v>3561</v>
      </c>
      <c r="O277" s="71"/>
      <c r="P277" s="70" t="s">
        <v>3565</v>
      </c>
      <c r="Q277" s="71"/>
      <c r="R277" s="71"/>
      <c r="S277" s="71"/>
      <c r="T277" s="71" t="s">
        <v>3121</v>
      </c>
      <c r="U277" s="71" t="s">
        <v>3122</v>
      </c>
      <c r="V277" s="71" t="s">
        <v>3638</v>
      </c>
      <c r="W277" s="71" t="s">
        <v>500</v>
      </c>
      <c r="X277" s="71" t="s">
        <v>497</v>
      </c>
      <c r="Y277" s="71"/>
      <c r="Z277" s="71"/>
      <c r="AA277" s="71"/>
    </row>
    <row r="278" spans="1:27" ht="38.25">
      <c r="A278" s="75">
        <v>277</v>
      </c>
      <c r="B278" s="71" t="s">
        <v>2438</v>
      </c>
      <c r="C278" s="71" t="s">
        <v>2378</v>
      </c>
      <c r="D278" s="71">
        <v>108</v>
      </c>
      <c r="E278" s="71">
        <v>26</v>
      </c>
      <c r="F278" s="71" t="s">
        <v>810</v>
      </c>
      <c r="G278" s="71" t="s">
        <v>808</v>
      </c>
      <c r="H278" s="71" t="s">
        <v>1290</v>
      </c>
      <c r="I278" s="71">
        <v>108</v>
      </c>
      <c r="J278" s="71">
        <v>26</v>
      </c>
      <c r="K278" s="71" t="s">
        <v>810</v>
      </c>
      <c r="L278" s="71" t="s">
        <v>2321</v>
      </c>
      <c r="M278" s="72" t="s">
        <v>2454</v>
      </c>
      <c r="N278" s="71" t="s">
        <v>3561</v>
      </c>
      <c r="O278" s="71"/>
      <c r="P278" s="70" t="s">
        <v>3565</v>
      </c>
      <c r="Q278" s="71"/>
      <c r="R278" s="71"/>
      <c r="S278" s="71"/>
      <c r="T278" s="71" t="s">
        <v>3121</v>
      </c>
      <c r="U278" s="71" t="s">
        <v>3122</v>
      </c>
      <c r="V278" s="71" t="s">
        <v>3638</v>
      </c>
      <c r="W278" s="71" t="s">
        <v>500</v>
      </c>
      <c r="X278" s="71" t="s">
        <v>497</v>
      </c>
      <c r="Y278" s="71"/>
      <c r="Z278" s="71"/>
      <c r="AA278" s="71"/>
    </row>
    <row r="279" spans="1:27" ht="25.5">
      <c r="A279" s="75">
        <v>278</v>
      </c>
      <c r="B279" s="71" t="s">
        <v>935</v>
      </c>
      <c r="C279" s="71" t="s">
        <v>2379</v>
      </c>
      <c r="D279" s="71">
        <v>113</v>
      </c>
      <c r="E279" s="71">
        <v>40</v>
      </c>
      <c r="F279" s="71" t="s">
        <v>810</v>
      </c>
      <c r="G279" s="71" t="s">
        <v>808</v>
      </c>
      <c r="H279" s="71" t="s">
        <v>1290</v>
      </c>
      <c r="I279" s="71">
        <v>113</v>
      </c>
      <c r="J279" s="71">
        <v>40</v>
      </c>
      <c r="K279" s="71" t="s">
        <v>810</v>
      </c>
      <c r="L279" s="71" t="s">
        <v>936</v>
      </c>
      <c r="M279" s="72" t="s">
        <v>2334</v>
      </c>
      <c r="N279" s="71" t="s">
        <v>3561</v>
      </c>
      <c r="O279" s="71"/>
      <c r="P279" s="70" t="s">
        <v>3565</v>
      </c>
      <c r="Q279" s="71"/>
      <c r="R279" s="71"/>
      <c r="S279" s="71"/>
      <c r="T279" s="71" t="s">
        <v>3121</v>
      </c>
      <c r="U279" s="71" t="s">
        <v>3123</v>
      </c>
      <c r="V279" s="71" t="s">
        <v>3638</v>
      </c>
      <c r="W279" s="71" t="s">
        <v>500</v>
      </c>
      <c r="X279" s="71" t="s">
        <v>497</v>
      </c>
      <c r="Y279" s="71"/>
      <c r="Z279" s="71"/>
      <c r="AA279" s="71"/>
    </row>
    <row r="280" spans="1:27" ht="25.5">
      <c r="A280" s="75">
        <v>279</v>
      </c>
      <c r="B280" s="71" t="s">
        <v>935</v>
      </c>
      <c r="C280" s="71" t="s">
        <v>2379</v>
      </c>
      <c r="D280" s="71">
        <v>113</v>
      </c>
      <c r="E280" s="71">
        <v>45</v>
      </c>
      <c r="F280" s="71" t="s">
        <v>810</v>
      </c>
      <c r="G280" s="71" t="s">
        <v>808</v>
      </c>
      <c r="H280" s="71" t="s">
        <v>1290</v>
      </c>
      <c r="I280" s="71">
        <v>113</v>
      </c>
      <c r="J280" s="71">
        <v>45</v>
      </c>
      <c r="K280" s="71" t="s">
        <v>810</v>
      </c>
      <c r="L280" s="71" t="s">
        <v>936</v>
      </c>
      <c r="M280" s="72" t="s">
        <v>933</v>
      </c>
      <c r="N280" s="71" t="s">
        <v>3561</v>
      </c>
      <c r="O280" s="71"/>
      <c r="P280" s="70" t="s">
        <v>3565</v>
      </c>
      <c r="Q280" s="71"/>
      <c r="R280" s="71"/>
      <c r="S280" s="71"/>
      <c r="T280" s="71" t="s">
        <v>3121</v>
      </c>
      <c r="U280" s="71" t="s">
        <v>3123</v>
      </c>
      <c r="V280" s="71" t="s">
        <v>3638</v>
      </c>
      <c r="W280" s="71" t="s">
        <v>500</v>
      </c>
      <c r="X280" s="71" t="s">
        <v>497</v>
      </c>
      <c r="Y280" s="71"/>
      <c r="Z280" s="71"/>
      <c r="AA280" s="71"/>
    </row>
    <row r="281" spans="1:27" ht="25.5">
      <c r="A281" s="75">
        <v>280</v>
      </c>
      <c r="B281" s="71" t="s">
        <v>935</v>
      </c>
      <c r="C281" s="71" t="s">
        <v>2380</v>
      </c>
      <c r="D281" s="71">
        <v>115</v>
      </c>
      <c r="E281" s="71">
        <v>56</v>
      </c>
      <c r="F281" s="71" t="s">
        <v>810</v>
      </c>
      <c r="G281" s="71" t="s">
        <v>808</v>
      </c>
      <c r="H281" s="71" t="s">
        <v>1290</v>
      </c>
      <c r="I281" s="71">
        <v>115</v>
      </c>
      <c r="J281" s="71">
        <v>56</v>
      </c>
      <c r="K281" s="71" t="s">
        <v>810</v>
      </c>
      <c r="L281" s="71" t="s">
        <v>941</v>
      </c>
      <c r="M281" s="72" t="s">
        <v>942</v>
      </c>
      <c r="N281" s="71" t="s">
        <v>3561</v>
      </c>
      <c r="O281" s="71"/>
      <c r="P281" s="70" t="s">
        <v>3565</v>
      </c>
      <c r="Q281" s="71"/>
      <c r="R281" s="71"/>
      <c r="S281" s="71"/>
      <c r="T281" s="71" t="s">
        <v>3121</v>
      </c>
      <c r="U281" s="71" t="s">
        <v>3123</v>
      </c>
      <c r="V281" s="71" t="s">
        <v>3638</v>
      </c>
      <c r="W281" s="71" t="s">
        <v>500</v>
      </c>
      <c r="X281" s="71" t="s">
        <v>497</v>
      </c>
      <c r="Y281" s="71"/>
      <c r="Z281" s="71"/>
      <c r="AA281" s="71"/>
    </row>
    <row r="282" spans="1:27" ht="25.5">
      <c r="A282" s="75">
        <v>281</v>
      </c>
      <c r="B282" s="71" t="s">
        <v>935</v>
      </c>
      <c r="C282" s="71" t="s">
        <v>2380</v>
      </c>
      <c r="D282" s="71">
        <v>115</v>
      </c>
      <c r="E282" s="71">
        <v>64</v>
      </c>
      <c r="F282" s="71" t="s">
        <v>810</v>
      </c>
      <c r="G282" s="71" t="s">
        <v>808</v>
      </c>
      <c r="H282" s="71" t="s">
        <v>1290</v>
      </c>
      <c r="I282" s="71">
        <v>115</v>
      </c>
      <c r="J282" s="71">
        <v>64</v>
      </c>
      <c r="K282" s="71" t="s">
        <v>810</v>
      </c>
      <c r="L282" s="71" t="s">
        <v>941</v>
      </c>
      <c r="M282" s="72" t="s">
        <v>933</v>
      </c>
      <c r="N282" s="71" t="s">
        <v>3561</v>
      </c>
      <c r="O282" s="71"/>
      <c r="P282" s="70" t="s">
        <v>3565</v>
      </c>
      <c r="Q282" s="71"/>
      <c r="R282" s="71"/>
      <c r="S282" s="71"/>
      <c r="T282" s="71" t="s">
        <v>3121</v>
      </c>
      <c r="U282" s="71" t="s">
        <v>3123</v>
      </c>
      <c r="V282" s="71" t="s">
        <v>3638</v>
      </c>
      <c r="W282" s="71" t="s">
        <v>500</v>
      </c>
      <c r="X282" s="71" t="s">
        <v>497</v>
      </c>
      <c r="Y282" s="71"/>
      <c r="Z282" s="71"/>
      <c r="AA282" s="71"/>
    </row>
    <row r="283" spans="1:27" ht="25.5">
      <c r="A283" s="75">
        <v>282</v>
      </c>
      <c r="B283" s="71" t="s">
        <v>935</v>
      </c>
      <c r="C283" s="71" t="s">
        <v>2381</v>
      </c>
      <c r="D283" s="71">
        <v>116</v>
      </c>
      <c r="E283" s="71">
        <v>42</v>
      </c>
      <c r="F283" s="71" t="s">
        <v>810</v>
      </c>
      <c r="G283" s="71" t="s">
        <v>808</v>
      </c>
      <c r="H283" s="71" t="s">
        <v>1290</v>
      </c>
      <c r="I283" s="71">
        <v>116</v>
      </c>
      <c r="J283" s="71">
        <v>42</v>
      </c>
      <c r="K283" s="71" t="s">
        <v>810</v>
      </c>
      <c r="L283" s="71" t="s">
        <v>946</v>
      </c>
      <c r="M283" s="72" t="s">
        <v>942</v>
      </c>
      <c r="N283" s="71" t="s">
        <v>3561</v>
      </c>
      <c r="O283" s="71"/>
      <c r="P283" s="70" t="s">
        <v>3565</v>
      </c>
      <c r="Q283" s="71"/>
      <c r="R283" s="71"/>
      <c r="S283" s="71"/>
      <c r="T283" s="71" t="s">
        <v>3121</v>
      </c>
      <c r="U283" s="71" t="s">
        <v>3123</v>
      </c>
      <c r="V283" s="71" t="s">
        <v>3638</v>
      </c>
      <c r="W283" s="71" t="s">
        <v>500</v>
      </c>
      <c r="X283" s="71" t="s">
        <v>497</v>
      </c>
      <c r="Y283" s="71"/>
      <c r="Z283" s="71"/>
      <c r="AA283" s="71"/>
    </row>
    <row r="284" spans="1:27" ht="25.5">
      <c r="A284" s="75">
        <v>283</v>
      </c>
      <c r="B284" s="71" t="s">
        <v>935</v>
      </c>
      <c r="C284" s="71" t="s">
        <v>2381</v>
      </c>
      <c r="D284" s="71">
        <v>116</v>
      </c>
      <c r="E284" s="71">
        <v>56</v>
      </c>
      <c r="F284" s="71" t="s">
        <v>810</v>
      </c>
      <c r="G284" s="71" t="s">
        <v>808</v>
      </c>
      <c r="H284" s="71" t="s">
        <v>1290</v>
      </c>
      <c r="I284" s="71">
        <v>116</v>
      </c>
      <c r="J284" s="71">
        <v>56</v>
      </c>
      <c r="K284" s="71" t="s">
        <v>810</v>
      </c>
      <c r="L284" s="71" t="s">
        <v>946</v>
      </c>
      <c r="M284" s="72" t="s">
        <v>933</v>
      </c>
      <c r="N284" s="71" t="s">
        <v>3561</v>
      </c>
      <c r="O284" s="71"/>
      <c r="P284" s="70" t="s">
        <v>3565</v>
      </c>
      <c r="Q284" s="71"/>
      <c r="R284" s="71"/>
      <c r="S284" s="71"/>
      <c r="T284" s="71" t="s">
        <v>3121</v>
      </c>
      <c r="U284" s="71" t="s">
        <v>3123</v>
      </c>
      <c r="V284" s="71" t="s">
        <v>3638</v>
      </c>
      <c r="W284" s="71" t="s">
        <v>500</v>
      </c>
      <c r="X284" s="71" t="s">
        <v>497</v>
      </c>
      <c r="Y284" s="71"/>
      <c r="Z284" s="71"/>
      <c r="AA284" s="71"/>
    </row>
    <row r="285" spans="1:27" ht="25.5">
      <c r="A285" s="75">
        <v>284</v>
      </c>
      <c r="B285" s="71" t="s">
        <v>935</v>
      </c>
      <c r="C285" s="71" t="s">
        <v>2381</v>
      </c>
      <c r="D285" s="71">
        <v>116</v>
      </c>
      <c r="E285" s="71">
        <v>64</v>
      </c>
      <c r="F285" s="71" t="s">
        <v>810</v>
      </c>
      <c r="G285" s="71" t="s">
        <v>808</v>
      </c>
      <c r="H285" s="71" t="s">
        <v>1290</v>
      </c>
      <c r="I285" s="71">
        <v>116</v>
      </c>
      <c r="J285" s="71">
        <v>64</v>
      </c>
      <c r="K285" s="71" t="s">
        <v>810</v>
      </c>
      <c r="L285" s="71" t="s">
        <v>946</v>
      </c>
      <c r="M285" s="72" t="s">
        <v>933</v>
      </c>
      <c r="N285" s="71" t="s">
        <v>3561</v>
      </c>
      <c r="O285" s="71"/>
      <c r="P285" s="70" t="s">
        <v>3565</v>
      </c>
      <c r="Q285" s="71"/>
      <c r="R285" s="71"/>
      <c r="S285" s="71"/>
      <c r="T285" s="71" t="s">
        <v>3121</v>
      </c>
      <c r="U285" s="71" t="s">
        <v>3123</v>
      </c>
      <c r="V285" s="71" t="s">
        <v>3638</v>
      </c>
      <c r="W285" s="71" t="s">
        <v>500</v>
      </c>
      <c r="X285" s="71" t="s">
        <v>497</v>
      </c>
      <c r="Y285" s="71"/>
      <c r="Z285" s="71"/>
      <c r="AA285" s="71"/>
    </row>
    <row r="286" spans="1:27" ht="25.5">
      <c r="A286" s="75">
        <v>285</v>
      </c>
      <c r="B286" s="71" t="s">
        <v>935</v>
      </c>
      <c r="C286" s="71" t="s">
        <v>2381</v>
      </c>
      <c r="D286" s="71">
        <v>117</v>
      </c>
      <c r="E286" s="71">
        <v>41</v>
      </c>
      <c r="F286" s="71" t="s">
        <v>810</v>
      </c>
      <c r="G286" s="71" t="s">
        <v>808</v>
      </c>
      <c r="H286" s="71" t="s">
        <v>1290</v>
      </c>
      <c r="I286" s="71">
        <v>117</v>
      </c>
      <c r="J286" s="71">
        <v>41</v>
      </c>
      <c r="K286" s="71" t="s">
        <v>810</v>
      </c>
      <c r="L286" s="71" t="s">
        <v>946</v>
      </c>
      <c r="M286" s="72" t="s">
        <v>933</v>
      </c>
      <c r="N286" s="71" t="s">
        <v>3561</v>
      </c>
      <c r="O286" s="71"/>
      <c r="P286" s="70" t="s">
        <v>3565</v>
      </c>
      <c r="Q286" s="71"/>
      <c r="R286" s="71"/>
      <c r="S286" s="71"/>
      <c r="T286" s="71" t="s">
        <v>3121</v>
      </c>
      <c r="U286" s="71" t="s">
        <v>3123</v>
      </c>
      <c r="V286" s="71" t="s">
        <v>3638</v>
      </c>
      <c r="W286" s="71" t="s">
        <v>500</v>
      </c>
      <c r="X286" s="71" t="s">
        <v>497</v>
      </c>
      <c r="Y286" s="71"/>
      <c r="Z286" s="71"/>
      <c r="AA286" s="71"/>
    </row>
    <row r="287" spans="1:27" ht="25.5">
      <c r="A287" s="75">
        <v>286</v>
      </c>
      <c r="B287" s="71" t="s">
        <v>935</v>
      </c>
      <c r="C287" s="71" t="s">
        <v>1348</v>
      </c>
      <c r="D287" s="71">
        <v>122</v>
      </c>
      <c r="E287" s="71">
        <v>13</v>
      </c>
      <c r="F287" s="71" t="s">
        <v>810</v>
      </c>
      <c r="G287" s="71" t="s">
        <v>808</v>
      </c>
      <c r="H287" s="71" t="s">
        <v>303</v>
      </c>
      <c r="I287" s="71">
        <v>123</v>
      </c>
      <c r="J287" s="71">
        <v>13</v>
      </c>
      <c r="K287" s="71" t="s">
        <v>810</v>
      </c>
      <c r="L287" s="71" t="s">
        <v>972</v>
      </c>
      <c r="M287" s="72" t="s">
        <v>973</v>
      </c>
      <c r="N287" s="71" t="s">
        <v>974</v>
      </c>
      <c r="O287" s="71"/>
      <c r="P287" s="70" t="s">
        <v>3565</v>
      </c>
      <c r="Q287" s="71"/>
      <c r="R287" s="71"/>
      <c r="S287" s="71"/>
      <c r="T287" s="71" t="s">
        <v>3121</v>
      </c>
      <c r="U287" s="71" t="s">
        <v>3123</v>
      </c>
      <c r="V287" s="71" t="s">
        <v>3623</v>
      </c>
      <c r="W287" s="71" t="s">
        <v>498</v>
      </c>
      <c r="X287" s="71" t="s">
        <v>497</v>
      </c>
      <c r="Y287" s="71"/>
      <c r="Z287" s="71"/>
      <c r="AA287" s="71"/>
    </row>
    <row r="288" spans="1:27" ht="25.5">
      <c r="A288" s="75">
        <v>287</v>
      </c>
      <c r="B288" s="71" t="s">
        <v>935</v>
      </c>
      <c r="C288" s="71" t="s">
        <v>1350</v>
      </c>
      <c r="D288" s="71" t="s">
        <v>1351</v>
      </c>
      <c r="E288" s="71" t="s">
        <v>1928</v>
      </c>
      <c r="F288" s="71" t="s">
        <v>810</v>
      </c>
      <c r="G288" s="71" t="s">
        <v>1909</v>
      </c>
      <c r="H288" s="71" t="s">
        <v>958</v>
      </c>
      <c r="I288" s="71" t="s">
        <v>1351</v>
      </c>
      <c r="J288" s="71" t="s">
        <v>1928</v>
      </c>
      <c r="K288" s="71" t="s">
        <v>810</v>
      </c>
      <c r="L288" s="71" t="s">
        <v>1002</v>
      </c>
      <c r="M288" s="72" t="s">
        <v>2482</v>
      </c>
      <c r="N288" s="71" t="s">
        <v>1004</v>
      </c>
      <c r="O288" s="71"/>
      <c r="P288" s="70" t="s">
        <v>1005</v>
      </c>
      <c r="Q288" s="71"/>
      <c r="R288" s="71"/>
      <c r="S288" s="71"/>
      <c r="T288" s="71" t="s">
        <v>3124</v>
      </c>
      <c r="U288" s="71" t="s">
        <v>3125</v>
      </c>
      <c r="V288" s="71" t="s">
        <v>3622</v>
      </c>
      <c r="W288" s="71"/>
      <c r="X288" s="71" t="s">
        <v>495</v>
      </c>
      <c r="Y288" s="71"/>
      <c r="Z288" s="71"/>
      <c r="AA288" s="71"/>
    </row>
    <row r="289" spans="1:27" ht="25.5">
      <c r="A289" s="75">
        <v>288</v>
      </c>
      <c r="B289" s="71" t="s">
        <v>935</v>
      </c>
      <c r="C289" s="71" t="s">
        <v>1353</v>
      </c>
      <c r="D289" s="71">
        <v>126</v>
      </c>
      <c r="E289" s="71">
        <v>24</v>
      </c>
      <c r="F289" s="71" t="s">
        <v>810</v>
      </c>
      <c r="G289" s="71" t="s">
        <v>808</v>
      </c>
      <c r="H289" s="71" t="s">
        <v>303</v>
      </c>
      <c r="I289" s="71">
        <v>126</v>
      </c>
      <c r="J289" s="71">
        <v>24</v>
      </c>
      <c r="K289" s="71" t="s">
        <v>810</v>
      </c>
      <c r="L289" s="71" t="s">
        <v>1013</v>
      </c>
      <c r="M289" s="72" t="s">
        <v>2482</v>
      </c>
      <c r="N289" s="71" t="s">
        <v>1015</v>
      </c>
      <c r="O289" s="71"/>
      <c r="P289" s="70" t="s">
        <v>3565</v>
      </c>
      <c r="Q289" s="71"/>
      <c r="R289" s="71"/>
      <c r="S289" s="71"/>
      <c r="T289" s="71" t="s">
        <v>3121</v>
      </c>
      <c r="U289" s="71" t="s">
        <v>3123</v>
      </c>
      <c r="V289" s="71" t="s">
        <v>3623</v>
      </c>
      <c r="W289" s="71" t="s">
        <v>496</v>
      </c>
      <c r="X289" s="71" t="s">
        <v>497</v>
      </c>
      <c r="Y289" s="71"/>
      <c r="Z289" s="71"/>
      <c r="AA289" s="71"/>
    </row>
    <row r="290" spans="1:27" ht="25.5">
      <c r="A290" s="75">
        <v>289</v>
      </c>
      <c r="B290" s="71" t="s">
        <v>2438</v>
      </c>
      <c r="C290" s="71" t="s">
        <v>2382</v>
      </c>
      <c r="D290" s="71" t="s">
        <v>2383</v>
      </c>
      <c r="E290" s="71" t="s">
        <v>2751</v>
      </c>
      <c r="F290" s="71" t="s">
        <v>810</v>
      </c>
      <c r="G290" s="71" t="s">
        <v>1909</v>
      </c>
      <c r="H290" s="71" t="s">
        <v>1036</v>
      </c>
      <c r="I290" s="71" t="s">
        <v>2383</v>
      </c>
      <c r="J290" s="71" t="s">
        <v>2751</v>
      </c>
      <c r="K290" s="71" t="s">
        <v>810</v>
      </c>
      <c r="L290" s="71" t="s">
        <v>1037</v>
      </c>
      <c r="M290" s="72" t="s">
        <v>1038</v>
      </c>
      <c r="N290" s="71" t="s">
        <v>1039</v>
      </c>
      <c r="O290" s="71">
        <v>374</v>
      </c>
      <c r="P290" s="70" t="s">
        <v>1010</v>
      </c>
      <c r="Q290" s="71"/>
      <c r="R290" s="71"/>
      <c r="S290" s="71"/>
      <c r="T290" s="71" t="s">
        <v>3126</v>
      </c>
      <c r="U290" s="71" t="s">
        <v>3127</v>
      </c>
      <c r="V290" s="71" t="s">
        <v>3622</v>
      </c>
      <c r="W290" s="71"/>
      <c r="X290" s="71" t="s">
        <v>495</v>
      </c>
      <c r="Y290" s="71"/>
      <c r="Z290" s="71"/>
      <c r="AA290" s="71"/>
    </row>
    <row r="291" spans="1:27" ht="25.5">
      <c r="A291" s="75">
        <v>290</v>
      </c>
      <c r="B291" s="71" t="s">
        <v>2438</v>
      </c>
      <c r="C291" s="71" t="s">
        <v>2382</v>
      </c>
      <c r="D291" s="71">
        <v>136</v>
      </c>
      <c r="E291" s="71">
        <v>50</v>
      </c>
      <c r="F291" s="71" t="s">
        <v>810</v>
      </c>
      <c r="G291" s="71" t="s">
        <v>808</v>
      </c>
      <c r="H291" s="71" t="s">
        <v>1036</v>
      </c>
      <c r="I291" s="71">
        <v>136</v>
      </c>
      <c r="J291" s="71">
        <v>50</v>
      </c>
      <c r="K291" s="71" t="s">
        <v>810</v>
      </c>
      <c r="L291" s="71" t="s">
        <v>1037</v>
      </c>
      <c r="M291" s="72" t="s">
        <v>1038</v>
      </c>
      <c r="N291" s="71" t="s">
        <v>1967</v>
      </c>
      <c r="O291" s="71"/>
      <c r="P291" s="70" t="s">
        <v>3565</v>
      </c>
      <c r="Q291" s="71"/>
      <c r="R291" s="71"/>
      <c r="S291" s="71"/>
      <c r="T291" s="71" t="s">
        <v>3128</v>
      </c>
      <c r="U291" s="71" t="s">
        <v>3129</v>
      </c>
      <c r="V291" s="71" t="s">
        <v>3622</v>
      </c>
      <c r="W291" s="71"/>
      <c r="X291" s="71" t="s">
        <v>497</v>
      </c>
      <c r="Y291" s="71"/>
      <c r="Z291" s="71"/>
      <c r="AA291" s="71"/>
    </row>
    <row r="292" spans="1:27" ht="25.5">
      <c r="A292" s="75">
        <v>291</v>
      </c>
      <c r="B292" s="71" t="s">
        <v>1046</v>
      </c>
      <c r="C292" s="71" t="s">
        <v>317</v>
      </c>
      <c r="D292" s="71" t="s">
        <v>2383</v>
      </c>
      <c r="E292" s="71" t="s">
        <v>615</v>
      </c>
      <c r="F292" s="71" t="s">
        <v>810</v>
      </c>
      <c r="G292" s="71" t="s">
        <v>808</v>
      </c>
      <c r="H292" s="71" t="s">
        <v>303</v>
      </c>
      <c r="I292" s="71" t="s">
        <v>2383</v>
      </c>
      <c r="J292" s="71" t="s">
        <v>615</v>
      </c>
      <c r="K292" s="71" t="s">
        <v>810</v>
      </c>
      <c r="L292" s="71" t="s">
        <v>1047</v>
      </c>
      <c r="M292" s="72" t="s">
        <v>1038</v>
      </c>
      <c r="N292" s="71" t="s">
        <v>1967</v>
      </c>
      <c r="O292" s="71"/>
      <c r="P292" s="70" t="s">
        <v>1035</v>
      </c>
      <c r="Q292" s="71"/>
      <c r="R292" s="71"/>
      <c r="S292" s="71"/>
      <c r="T292" s="71" t="s">
        <v>3130</v>
      </c>
      <c r="U292" s="71" t="s">
        <v>3131</v>
      </c>
      <c r="V292" s="71" t="s">
        <v>3623</v>
      </c>
      <c r="W292" s="71" t="s">
        <v>3342</v>
      </c>
      <c r="X292" s="71" t="s">
        <v>497</v>
      </c>
      <c r="Y292" s="71"/>
      <c r="Z292" s="71"/>
      <c r="AA292" s="71"/>
    </row>
    <row r="293" spans="1:27" ht="38.25">
      <c r="A293" s="75">
        <v>292</v>
      </c>
      <c r="B293" s="71" t="s">
        <v>935</v>
      </c>
      <c r="C293" s="71" t="s">
        <v>2822</v>
      </c>
      <c r="D293" s="71" t="s">
        <v>3389</v>
      </c>
      <c r="E293" s="71" t="s">
        <v>2833</v>
      </c>
      <c r="F293" s="71" t="s">
        <v>809</v>
      </c>
      <c r="G293" s="71" t="s">
        <v>808</v>
      </c>
      <c r="H293" s="71" t="s">
        <v>303</v>
      </c>
      <c r="I293" s="71" t="s">
        <v>3389</v>
      </c>
      <c r="J293" s="71" t="s">
        <v>2833</v>
      </c>
      <c r="K293" s="71" t="s">
        <v>809</v>
      </c>
      <c r="L293" s="71" t="s">
        <v>1088</v>
      </c>
      <c r="M293" s="72" t="s">
        <v>1078</v>
      </c>
      <c r="N293" s="71" t="s">
        <v>1064</v>
      </c>
      <c r="O293" s="71"/>
      <c r="P293" s="70" t="s">
        <v>1089</v>
      </c>
      <c r="Q293" s="71"/>
      <c r="R293" s="71"/>
      <c r="S293" s="71"/>
      <c r="T293" s="71" t="s">
        <v>1163</v>
      </c>
      <c r="U293" s="71" t="s">
        <v>3132</v>
      </c>
      <c r="V293" s="71" t="s">
        <v>3622</v>
      </c>
      <c r="W293" s="71"/>
      <c r="X293" s="71" t="s">
        <v>495</v>
      </c>
      <c r="Y293" s="71"/>
      <c r="Z293" s="71"/>
      <c r="AA293" s="71"/>
    </row>
    <row r="294" spans="1:27" ht="25.5">
      <c r="A294" s="75">
        <v>293</v>
      </c>
      <c r="B294" s="71" t="s">
        <v>935</v>
      </c>
      <c r="C294" s="71" t="s">
        <v>2384</v>
      </c>
      <c r="D294" s="71">
        <v>144</v>
      </c>
      <c r="E294" s="71">
        <v>48</v>
      </c>
      <c r="F294" s="71" t="s">
        <v>810</v>
      </c>
      <c r="G294" s="71" t="s">
        <v>808</v>
      </c>
      <c r="H294" s="71" t="s">
        <v>303</v>
      </c>
      <c r="I294" s="71">
        <v>144</v>
      </c>
      <c r="J294" s="71">
        <v>48</v>
      </c>
      <c r="K294" s="71" t="s">
        <v>810</v>
      </c>
      <c r="L294" s="71" t="s">
        <v>1133</v>
      </c>
      <c r="M294" s="72" t="s">
        <v>1134</v>
      </c>
      <c r="N294" s="71" t="s">
        <v>937</v>
      </c>
      <c r="O294" s="71"/>
      <c r="P294" s="70" t="s">
        <v>3565</v>
      </c>
      <c r="Q294" s="71"/>
      <c r="R294" s="71"/>
      <c r="S294" s="71"/>
      <c r="T294" s="71" t="s">
        <v>3133</v>
      </c>
      <c r="U294" s="71" t="s">
        <v>3134</v>
      </c>
      <c r="V294" s="71" t="s">
        <v>3622</v>
      </c>
      <c r="W294" s="71"/>
      <c r="X294" s="71" t="s">
        <v>497</v>
      </c>
      <c r="Y294" s="71"/>
      <c r="Z294" s="71"/>
      <c r="AA294" s="71"/>
    </row>
    <row r="295" spans="1:27" ht="25.5">
      <c r="A295" s="75">
        <v>294</v>
      </c>
      <c r="B295" s="71" t="s">
        <v>935</v>
      </c>
      <c r="C295" s="71" t="s">
        <v>2385</v>
      </c>
      <c r="D295" s="71" t="s">
        <v>2386</v>
      </c>
      <c r="E295" s="71" t="s">
        <v>834</v>
      </c>
      <c r="F295" s="71" t="s">
        <v>810</v>
      </c>
      <c r="G295" s="71" t="s">
        <v>808</v>
      </c>
      <c r="H295" s="71" t="s">
        <v>303</v>
      </c>
      <c r="I295" s="71" t="s">
        <v>2386</v>
      </c>
      <c r="J295" s="71" t="s">
        <v>834</v>
      </c>
      <c r="K295" s="71" t="s">
        <v>810</v>
      </c>
      <c r="L295" s="71" t="s">
        <v>1141</v>
      </c>
      <c r="M295" s="72" t="s">
        <v>1134</v>
      </c>
      <c r="N295" s="71" t="s">
        <v>937</v>
      </c>
      <c r="O295" s="71"/>
      <c r="P295" s="70" t="s">
        <v>3565</v>
      </c>
      <c r="Q295" s="71"/>
      <c r="R295" s="71"/>
      <c r="S295" s="71"/>
      <c r="T295" s="71" t="s">
        <v>3121</v>
      </c>
      <c r="U295" s="71" t="s">
        <v>3135</v>
      </c>
      <c r="V295" s="71" t="s">
        <v>3622</v>
      </c>
      <c r="W295" s="71"/>
      <c r="X295" s="71" t="s">
        <v>497</v>
      </c>
      <c r="Y295" s="71"/>
      <c r="Z295" s="71"/>
      <c r="AA295" s="71"/>
    </row>
    <row r="296" spans="1:27" ht="38.25">
      <c r="A296" s="75">
        <v>295</v>
      </c>
      <c r="B296" s="71" t="s">
        <v>935</v>
      </c>
      <c r="C296" s="71" t="s">
        <v>2387</v>
      </c>
      <c r="D296" s="71" t="s">
        <v>2388</v>
      </c>
      <c r="E296" s="71" t="s">
        <v>1918</v>
      </c>
      <c r="F296" s="71" t="s">
        <v>809</v>
      </c>
      <c r="G296" s="71" t="s">
        <v>808</v>
      </c>
      <c r="H296" s="71" t="s">
        <v>1291</v>
      </c>
      <c r="I296" s="71" t="s">
        <v>2388</v>
      </c>
      <c r="J296" s="71" t="s">
        <v>1918</v>
      </c>
      <c r="K296" s="71" t="s">
        <v>809</v>
      </c>
      <c r="L296" s="71" t="s">
        <v>99</v>
      </c>
      <c r="M296" s="72" t="s">
        <v>1134</v>
      </c>
      <c r="N296" s="71" t="s">
        <v>3553</v>
      </c>
      <c r="O296" s="71"/>
      <c r="P296" s="70" t="s">
        <v>3565</v>
      </c>
      <c r="Q296" s="71"/>
      <c r="R296" s="71"/>
      <c r="S296" s="71"/>
      <c r="T296" s="71" t="s">
        <v>392</v>
      </c>
      <c r="U296" s="71" t="s">
        <v>393</v>
      </c>
      <c r="V296" s="71"/>
      <c r="W296" s="71"/>
      <c r="X296" s="71"/>
      <c r="Y296" s="71"/>
      <c r="Z296" s="71"/>
      <c r="AA296" s="71"/>
    </row>
    <row r="297" spans="1:27" ht="38.25">
      <c r="A297" s="75">
        <v>296</v>
      </c>
      <c r="B297" s="71" t="s">
        <v>2438</v>
      </c>
      <c r="C297" s="71" t="s">
        <v>2389</v>
      </c>
      <c r="D297" s="71" t="s">
        <v>2388</v>
      </c>
      <c r="E297" s="71" t="s">
        <v>1930</v>
      </c>
      <c r="F297" s="71" t="s">
        <v>809</v>
      </c>
      <c r="G297" s="71" t="s">
        <v>808</v>
      </c>
      <c r="H297" s="71" t="s">
        <v>1291</v>
      </c>
      <c r="I297" s="71" t="s">
        <v>2388</v>
      </c>
      <c r="J297" s="71" t="s">
        <v>1930</v>
      </c>
      <c r="K297" s="71" t="s">
        <v>809</v>
      </c>
      <c r="L297" s="71" t="s">
        <v>102</v>
      </c>
      <c r="M297" s="72" t="s">
        <v>1216</v>
      </c>
      <c r="N297" s="71" t="s">
        <v>3553</v>
      </c>
      <c r="O297" s="71"/>
      <c r="P297" s="70" t="s">
        <v>3565</v>
      </c>
      <c r="Q297" s="71"/>
      <c r="R297" s="71"/>
      <c r="S297" s="71"/>
      <c r="T297" s="71" t="s">
        <v>2337</v>
      </c>
      <c r="U297" s="71" t="s">
        <v>2338</v>
      </c>
      <c r="V297" s="71"/>
      <c r="W297" s="71"/>
      <c r="X297" s="71"/>
      <c r="Y297" s="71"/>
      <c r="Z297" s="71"/>
      <c r="AA297" s="71"/>
    </row>
    <row r="298" spans="1:27" ht="38.25">
      <c r="A298" s="75">
        <v>297</v>
      </c>
      <c r="B298" s="71" t="s">
        <v>2438</v>
      </c>
      <c r="C298" s="71" t="s">
        <v>2389</v>
      </c>
      <c r="D298" s="71" t="s">
        <v>2388</v>
      </c>
      <c r="E298" s="71" t="s">
        <v>2748</v>
      </c>
      <c r="F298" s="71" t="s">
        <v>809</v>
      </c>
      <c r="G298" s="71" t="s">
        <v>808</v>
      </c>
      <c r="H298" s="71" t="s">
        <v>1291</v>
      </c>
      <c r="I298" s="71" t="s">
        <v>2388</v>
      </c>
      <c r="J298" s="71" t="s">
        <v>2748</v>
      </c>
      <c r="K298" s="71" t="s">
        <v>809</v>
      </c>
      <c r="L298" s="71" t="s">
        <v>101</v>
      </c>
      <c r="M298" s="72" t="s">
        <v>1134</v>
      </c>
      <c r="N298" s="71" t="s">
        <v>3553</v>
      </c>
      <c r="O298" s="71"/>
      <c r="P298" s="70" t="s">
        <v>3565</v>
      </c>
      <c r="Q298" s="71"/>
      <c r="R298" s="71"/>
      <c r="S298" s="71"/>
      <c r="T298" s="71" t="s">
        <v>395</v>
      </c>
      <c r="U298" s="71" t="s">
        <v>2339</v>
      </c>
      <c r="V298" s="71"/>
      <c r="W298" s="71"/>
      <c r="X298" s="71"/>
      <c r="Y298" s="71"/>
      <c r="Z298" s="71"/>
      <c r="AA298" s="71"/>
    </row>
    <row r="299" spans="1:27" ht="38.25">
      <c r="A299" s="75">
        <v>298</v>
      </c>
      <c r="B299" s="71" t="s">
        <v>935</v>
      </c>
      <c r="C299" s="71" t="s">
        <v>2819</v>
      </c>
      <c r="D299" s="71" t="s">
        <v>1925</v>
      </c>
      <c r="E299" s="71" t="s">
        <v>321</v>
      </c>
      <c r="F299" s="71" t="s">
        <v>810</v>
      </c>
      <c r="G299" s="71" t="s">
        <v>808</v>
      </c>
      <c r="H299" s="71" t="s">
        <v>1291</v>
      </c>
      <c r="I299" s="71" t="s">
        <v>1925</v>
      </c>
      <c r="J299" s="71" t="s">
        <v>321</v>
      </c>
      <c r="K299" s="71" t="s">
        <v>810</v>
      </c>
      <c r="L299" s="71" t="s">
        <v>179</v>
      </c>
      <c r="M299" s="72" t="s">
        <v>140</v>
      </c>
      <c r="N299" s="71" t="s">
        <v>137</v>
      </c>
      <c r="O299" s="71"/>
      <c r="P299" s="70" t="s">
        <v>3565</v>
      </c>
      <c r="Q299" s="71"/>
      <c r="R299" s="71"/>
      <c r="S299" s="71"/>
      <c r="T299" s="71" t="s">
        <v>3133</v>
      </c>
      <c r="U299" s="71" t="s">
        <v>3129</v>
      </c>
      <c r="V299" s="71"/>
      <c r="W299" s="71" t="s">
        <v>3461</v>
      </c>
      <c r="X299" s="71"/>
      <c r="Y299" s="71"/>
      <c r="Z299" s="71"/>
      <c r="AA299" s="71"/>
    </row>
    <row r="300" spans="1:27" ht="38.25">
      <c r="A300" s="75">
        <v>299</v>
      </c>
      <c r="B300" s="71" t="s">
        <v>935</v>
      </c>
      <c r="C300" s="71" t="s">
        <v>329</v>
      </c>
      <c r="D300" s="71" t="s">
        <v>330</v>
      </c>
      <c r="E300" s="71" t="s">
        <v>829</v>
      </c>
      <c r="F300" s="71" t="s">
        <v>810</v>
      </c>
      <c r="G300" s="71" t="s">
        <v>808</v>
      </c>
      <c r="H300" s="71" t="s">
        <v>303</v>
      </c>
      <c r="I300" s="71">
        <v>179</v>
      </c>
      <c r="J300" s="71" t="s">
        <v>829</v>
      </c>
      <c r="K300" s="71" t="s">
        <v>810</v>
      </c>
      <c r="L300" s="71" t="s">
        <v>1511</v>
      </c>
      <c r="M300" s="72" t="s">
        <v>206</v>
      </c>
      <c r="N300" s="71" t="s">
        <v>1967</v>
      </c>
      <c r="O300" s="71"/>
      <c r="P300" s="70" t="s">
        <v>192</v>
      </c>
      <c r="Q300" s="71"/>
      <c r="R300" s="71"/>
      <c r="S300" s="71"/>
      <c r="T300" s="71" t="s">
        <v>3133</v>
      </c>
      <c r="U300" s="71" t="s">
        <v>2340</v>
      </c>
      <c r="V300" s="71" t="s">
        <v>3623</v>
      </c>
      <c r="W300" s="71" t="s">
        <v>3608</v>
      </c>
      <c r="X300" s="71" t="s">
        <v>497</v>
      </c>
      <c r="Y300" s="71"/>
      <c r="Z300" s="71"/>
      <c r="AA300" s="71"/>
    </row>
    <row r="301" spans="1:27" ht="25.5">
      <c r="A301" s="75">
        <v>300</v>
      </c>
      <c r="B301" s="71" t="s">
        <v>935</v>
      </c>
      <c r="C301" s="71" t="s">
        <v>2390</v>
      </c>
      <c r="D301" s="71">
        <v>184</v>
      </c>
      <c r="E301" s="71">
        <v>31</v>
      </c>
      <c r="F301" s="71" t="s">
        <v>810</v>
      </c>
      <c r="G301" s="71" t="s">
        <v>808</v>
      </c>
      <c r="H301" s="71" t="s">
        <v>303</v>
      </c>
      <c r="I301" s="71">
        <v>184</v>
      </c>
      <c r="J301" s="71">
        <v>31</v>
      </c>
      <c r="K301" s="71" t="s">
        <v>810</v>
      </c>
      <c r="L301" s="71" t="s">
        <v>1532</v>
      </c>
      <c r="M301" s="72" t="s">
        <v>1515</v>
      </c>
      <c r="N301" s="71" t="s">
        <v>943</v>
      </c>
      <c r="O301" s="71"/>
      <c r="P301" s="70" t="s">
        <v>3565</v>
      </c>
      <c r="Q301" s="71"/>
      <c r="R301" s="71"/>
      <c r="S301" s="71"/>
      <c r="T301" s="71" t="s">
        <v>2341</v>
      </c>
      <c r="U301" s="71" t="s">
        <v>2342</v>
      </c>
      <c r="V301" s="71" t="s">
        <v>3622</v>
      </c>
      <c r="W301" s="71"/>
      <c r="X301" s="71" t="s">
        <v>497</v>
      </c>
      <c r="Y301" s="71"/>
      <c r="Z301" s="71"/>
      <c r="AA301" s="71"/>
    </row>
    <row r="302" spans="1:27" ht="38.25">
      <c r="A302" s="75">
        <v>301</v>
      </c>
      <c r="B302" s="71" t="s">
        <v>1555</v>
      </c>
      <c r="C302" s="71" t="s">
        <v>2391</v>
      </c>
      <c r="D302" s="71" t="s">
        <v>2392</v>
      </c>
      <c r="E302" s="71" t="s">
        <v>1927</v>
      </c>
      <c r="F302" s="71" t="s">
        <v>810</v>
      </c>
      <c r="G302" s="71" t="s">
        <v>808</v>
      </c>
      <c r="H302" s="71" t="s">
        <v>1556</v>
      </c>
      <c r="I302" s="71" t="s">
        <v>2392</v>
      </c>
      <c r="J302" s="71" t="s">
        <v>1927</v>
      </c>
      <c r="K302" s="71" t="s">
        <v>810</v>
      </c>
      <c r="L302" s="71" t="s">
        <v>1557</v>
      </c>
      <c r="M302" s="72" t="s">
        <v>3452</v>
      </c>
      <c r="N302" s="71" t="s">
        <v>1558</v>
      </c>
      <c r="O302" s="71"/>
      <c r="P302" s="70" t="s">
        <v>3565</v>
      </c>
      <c r="Q302" s="71"/>
      <c r="R302" s="71"/>
      <c r="S302" s="71"/>
      <c r="T302" s="71" t="s">
        <v>2343</v>
      </c>
      <c r="U302" s="71" t="s">
        <v>2344</v>
      </c>
      <c r="V302" s="71" t="s">
        <v>3622</v>
      </c>
      <c r="W302" s="71" t="s">
        <v>502</v>
      </c>
      <c r="X302" s="71" t="s">
        <v>497</v>
      </c>
      <c r="Y302" s="71"/>
      <c r="Z302" s="71"/>
      <c r="AA302" s="71"/>
    </row>
    <row r="303" spans="1:27" ht="25.5">
      <c r="A303" s="75">
        <v>302</v>
      </c>
      <c r="B303" s="71" t="s">
        <v>1555</v>
      </c>
      <c r="C303" s="71" t="s">
        <v>2391</v>
      </c>
      <c r="D303" s="71" t="s">
        <v>2392</v>
      </c>
      <c r="E303" s="71" t="s">
        <v>67</v>
      </c>
      <c r="F303" s="71" t="s">
        <v>810</v>
      </c>
      <c r="G303" s="71" t="s">
        <v>808</v>
      </c>
      <c r="H303" s="71" t="s">
        <v>1556</v>
      </c>
      <c r="I303" s="71" t="s">
        <v>2392</v>
      </c>
      <c r="J303" s="71" t="s">
        <v>67</v>
      </c>
      <c r="K303" s="71" t="s">
        <v>810</v>
      </c>
      <c r="L303" s="71" t="s">
        <v>1557</v>
      </c>
      <c r="M303" s="72" t="s">
        <v>3452</v>
      </c>
      <c r="N303" s="71" t="s">
        <v>1558</v>
      </c>
      <c r="O303" s="71"/>
      <c r="P303" s="70" t="s">
        <v>3565</v>
      </c>
      <c r="Q303" s="71"/>
      <c r="R303" s="71"/>
      <c r="S303" s="71"/>
      <c r="T303" s="71" t="s">
        <v>2345</v>
      </c>
      <c r="U303" s="71" t="s">
        <v>2346</v>
      </c>
      <c r="V303" s="71" t="s">
        <v>3623</v>
      </c>
      <c r="W303" s="71" t="s">
        <v>503</v>
      </c>
      <c r="X303" s="71" t="s">
        <v>497</v>
      </c>
      <c r="Y303" s="71"/>
      <c r="Z303" s="71"/>
      <c r="AA303" s="71"/>
    </row>
    <row r="304" spans="1:27" ht="51">
      <c r="A304" s="75">
        <v>303</v>
      </c>
      <c r="B304" s="71" t="s">
        <v>1555</v>
      </c>
      <c r="C304" s="71" t="s">
        <v>2391</v>
      </c>
      <c r="D304" s="71" t="s">
        <v>2392</v>
      </c>
      <c r="E304" s="71" t="s">
        <v>69</v>
      </c>
      <c r="F304" s="71" t="s">
        <v>810</v>
      </c>
      <c r="G304" s="71" t="s">
        <v>808</v>
      </c>
      <c r="H304" s="71" t="s">
        <v>1556</v>
      </c>
      <c r="I304" s="71" t="s">
        <v>2392</v>
      </c>
      <c r="J304" s="71" t="s">
        <v>69</v>
      </c>
      <c r="K304" s="71" t="s">
        <v>810</v>
      </c>
      <c r="L304" s="71" t="s">
        <v>1557</v>
      </c>
      <c r="M304" s="72" t="s">
        <v>3452</v>
      </c>
      <c r="N304" s="71" t="s">
        <v>1558</v>
      </c>
      <c r="O304" s="71"/>
      <c r="P304" s="70" t="s">
        <v>3565</v>
      </c>
      <c r="Q304" s="71"/>
      <c r="R304" s="71"/>
      <c r="S304" s="71"/>
      <c r="T304" s="71" t="s">
        <v>2347</v>
      </c>
      <c r="U304" s="71" t="s">
        <v>2348</v>
      </c>
      <c r="V304" s="71" t="s">
        <v>3623</v>
      </c>
      <c r="W304" s="71" t="s">
        <v>504</v>
      </c>
      <c r="X304" s="71" t="s">
        <v>497</v>
      </c>
      <c r="Y304" s="71"/>
      <c r="Z304" s="71"/>
      <c r="AA304" s="71"/>
    </row>
    <row r="305" spans="1:27" ht="51">
      <c r="A305" s="75">
        <v>304</v>
      </c>
      <c r="B305" s="71" t="s">
        <v>1555</v>
      </c>
      <c r="C305" s="71" t="s">
        <v>2391</v>
      </c>
      <c r="D305" s="71" t="s">
        <v>2392</v>
      </c>
      <c r="E305" s="71" t="s">
        <v>1263</v>
      </c>
      <c r="F305" s="71" t="s">
        <v>810</v>
      </c>
      <c r="G305" s="71" t="s">
        <v>808</v>
      </c>
      <c r="H305" s="71" t="s">
        <v>1556</v>
      </c>
      <c r="I305" s="71" t="s">
        <v>2392</v>
      </c>
      <c r="J305" s="71" t="s">
        <v>1263</v>
      </c>
      <c r="K305" s="71" t="s">
        <v>810</v>
      </c>
      <c r="L305" s="71" t="s">
        <v>1557</v>
      </c>
      <c r="M305" s="72" t="s">
        <v>3452</v>
      </c>
      <c r="N305" s="71" t="s">
        <v>1558</v>
      </c>
      <c r="O305" s="71"/>
      <c r="P305" s="70" t="s">
        <v>3565</v>
      </c>
      <c r="Q305" s="71"/>
      <c r="R305" s="71"/>
      <c r="S305" s="71"/>
      <c r="T305" s="71" t="s">
        <v>2347</v>
      </c>
      <c r="U305" s="71" t="s">
        <v>2349</v>
      </c>
      <c r="V305" s="71" t="s">
        <v>3623</v>
      </c>
      <c r="W305" s="71" t="s">
        <v>504</v>
      </c>
      <c r="X305" s="71" t="s">
        <v>497</v>
      </c>
      <c r="Y305" s="71"/>
      <c r="Z305" s="71"/>
      <c r="AA305" s="71"/>
    </row>
    <row r="306" spans="1:27" ht="51">
      <c r="A306" s="75">
        <v>305</v>
      </c>
      <c r="B306" s="71" t="s">
        <v>1555</v>
      </c>
      <c r="C306" s="71" t="s">
        <v>2391</v>
      </c>
      <c r="D306" s="71" t="s">
        <v>2392</v>
      </c>
      <c r="E306" s="71" t="s">
        <v>2441</v>
      </c>
      <c r="F306" s="71" t="s">
        <v>810</v>
      </c>
      <c r="G306" s="71" t="s">
        <v>808</v>
      </c>
      <c r="H306" s="71" t="s">
        <v>1556</v>
      </c>
      <c r="I306" s="71" t="s">
        <v>2392</v>
      </c>
      <c r="J306" s="71" t="s">
        <v>2441</v>
      </c>
      <c r="K306" s="71" t="s">
        <v>810</v>
      </c>
      <c r="L306" s="71" t="s">
        <v>1557</v>
      </c>
      <c r="M306" s="72" t="s">
        <v>3452</v>
      </c>
      <c r="N306" s="71" t="s">
        <v>1558</v>
      </c>
      <c r="O306" s="71"/>
      <c r="P306" s="70" t="s">
        <v>3565</v>
      </c>
      <c r="Q306" s="71"/>
      <c r="R306" s="71"/>
      <c r="S306" s="71"/>
      <c r="T306" s="71" t="s">
        <v>2347</v>
      </c>
      <c r="U306" s="71" t="s">
        <v>2350</v>
      </c>
      <c r="V306" s="71" t="s">
        <v>3623</v>
      </c>
      <c r="W306" s="71" t="s">
        <v>504</v>
      </c>
      <c r="X306" s="71" t="s">
        <v>497</v>
      </c>
      <c r="Y306" s="71"/>
      <c r="Z306" s="71"/>
      <c r="AA306" s="71"/>
    </row>
    <row r="307" spans="1:27" ht="51">
      <c r="A307" s="75">
        <v>306</v>
      </c>
      <c r="B307" s="71" t="s">
        <v>2438</v>
      </c>
      <c r="C307" s="71" t="s">
        <v>2391</v>
      </c>
      <c r="D307" s="71" t="s">
        <v>2392</v>
      </c>
      <c r="E307" s="71" t="s">
        <v>3361</v>
      </c>
      <c r="F307" s="71" t="s">
        <v>810</v>
      </c>
      <c r="G307" s="71" t="s">
        <v>808</v>
      </c>
      <c r="H307" s="71" t="s">
        <v>303</v>
      </c>
      <c r="I307" s="71" t="s">
        <v>2392</v>
      </c>
      <c r="J307" s="71" t="s">
        <v>3361</v>
      </c>
      <c r="K307" s="71" t="s">
        <v>810</v>
      </c>
      <c r="L307" s="71" t="s">
        <v>1551</v>
      </c>
      <c r="M307" s="72" t="s">
        <v>3452</v>
      </c>
      <c r="N307" s="71" t="s">
        <v>1564</v>
      </c>
      <c r="O307" s="71"/>
      <c r="P307" s="70" t="s">
        <v>3565</v>
      </c>
      <c r="Q307" s="71"/>
      <c r="R307" s="71"/>
      <c r="S307" s="71"/>
      <c r="T307" s="71" t="s">
        <v>2347</v>
      </c>
      <c r="U307" s="71" t="s">
        <v>2351</v>
      </c>
      <c r="V307" s="71" t="s">
        <v>3623</v>
      </c>
      <c r="W307" s="71" t="s">
        <v>504</v>
      </c>
      <c r="X307" s="71" t="s">
        <v>497</v>
      </c>
      <c r="Y307" s="71"/>
      <c r="Z307" s="71"/>
      <c r="AA307" s="71"/>
    </row>
    <row r="308" spans="1:27" ht="25.5">
      <c r="A308" s="75">
        <v>307</v>
      </c>
      <c r="B308" s="71" t="s">
        <v>935</v>
      </c>
      <c r="C308" s="71" t="s">
        <v>2391</v>
      </c>
      <c r="D308" s="71" t="s">
        <v>2392</v>
      </c>
      <c r="E308" s="71" t="s">
        <v>324</v>
      </c>
      <c r="F308" s="71" t="s">
        <v>810</v>
      </c>
      <c r="G308" s="71" t="s">
        <v>808</v>
      </c>
      <c r="H308" s="71" t="s">
        <v>303</v>
      </c>
      <c r="I308" s="71" t="s">
        <v>2392</v>
      </c>
      <c r="J308" s="71" t="s">
        <v>324</v>
      </c>
      <c r="K308" s="71" t="s">
        <v>810</v>
      </c>
      <c r="L308" s="71" t="s">
        <v>1551</v>
      </c>
      <c r="M308" s="72" t="s">
        <v>3452</v>
      </c>
      <c r="N308" s="71" t="s">
        <v>1564</v>
      </c>
      <c r="O308" s="71"/>
      <c r="P308" s="70" t="s">
        <v>3565</v>
      </c>
      <c r="Q308" s="71"/>
      <c r="R308" s="71"/>
      <c r="S308" s="71"/>
      <c r="T308" s="71" t="s">
        <v>2347</v>
      </c>
      <c r="U308" s="71" t="s">
        <v>2352</v>
      </c>
      <c r="V308" s="71" t="s">
        <v>3622</v>
      </c>
      <c r="W308" s="71"/>
      <c r="X308" s="71" t="s">
        <v>497</v>
      </c>
      <c r="Y308" s="71"/>
      <c r="Z308" s="71"/>
      <c r="AA308" s="71"/>
    </row>
    <row r="309" spans="1:27" ht="25.5">
      <c r="A309" s="75">
        <v>308</v>
      </c>
      <c r="B309" s="71" t="s">
        <v>935</v>
      </c>
      <c r="C309" s="71" t="s">
        <v>2391</v>
      </c>
      <c r="D309" s="71" t="s">
        <v>2392</v>
      </c>
      <c r="E309" s="71" t="s">
        <v>2509</v>
      </c>
      <c r="F309" s="71" t="s">
        <v>810</v>
      </c>
      <c r="G309" s="71" t="s">
        <v>808</v>
      </c>
      <c r="H309" s="71" t="s">
        <v>303</v>
      </c>
      <c r="I309" s="71" t="s">
        <v>2392</v>
      </c>
      <c r="J309" s="71" t="s">
        <v>2509</v>
      </c>
      <c r="K309" s="71" t="s">
        <v>810</v>
      </c>
      <c r="L309" s="71" t="s">
        <v>1551</v>
      </c>
      <c r="M309" s="72" t="s">
        <v>3452</v>
      </c>
      <c r="N309" s="71" t="s">
        <v>1564</v>
      </c>
      <c r="O309" s="71"/>
      <c r="P309" s="70" t="s">
        <v>3565</v>
      </c>
      <c r="Q309" s="71"/>
      <c r="R309" s="71"/>
      <c r="S309" s="71"/>
      <c r="T309" s="71" t="s">
        <v>2347</v>
      </c>
      <c r="U309" s="71" t="s">
        <v>1431</v>
      </c>
      <c r="V309" s="71" t="s">
        <v>3622</v>
      </c>
      <c r="W309" s="71"/>
      <c r="X309" s="71" t="s">
        <v>497</v>
      </c>
      <c r="Y309" s="71"/>
      <c r="Z309" s="71"/>
      <c r="AA309" s="71"/>
    </row>
    <row r="310" spans="1:27" ht="25.5">
      <c r="A310" s="75">
        <v>309</v>
      </c>
      <c r="B310" s="71" t="s">
        <v>935</v>
      </c>
      <c r="C310" s="71" t="s">
        <v>2391</v>
      </c>
      <c r="D310" s="71" t="s">
        <v>2392</v>
      </c>
      <c r="E310" s="71" t="s">
        <v>843</v>
      </c>
      <c r="F310" s="71" t="s">
        <v>810</v>
      </c>
      <c r="G310" s="71" t="s">
        <v>808</v>
      </c>
      <c r="H310" s="71" t="s">
        <v>303</v>
      </c>
      <c r="I310" s="71" t="s">
        <v>2392</v>
      </c>
      <c r="J310" s="71" t="s">
        <v>843</v>
      </c>
      <c r="K310" s="71" t="s">
        <v>810</v>
      </c>
      <c r="L310" s="71" t="s">
        <v>1551</v>
      </c>
      <c r="M310" s="72" t="s">
        <v>3452</v>
      </c>
      <c r="N310" s="71" t="s">
        <v>1564</v>
      </c>
      <c r="O310" s="71"/>
      <c r="P310" s="70" t="s">
        <v>3565</v>
      </c>
      <c r="Q310" s="71"/>
      <c r="R310" s="71"/>
      <c r="S310" s="71"/>
      <c r="T310" s="71" t="s">
        <v>2347</v>
      </c>
      <c r="U310" s="71" t="s">
        <v>1432</v>
      </c>
      <c r="V310" s="71" t="s">
        <v>3622</v>
      </c>
      <c r="W310" s="71"/>
      <c r="X310" s="71" t="s">
        <v>497</v>
      </c>
      <c r="Y310" s="71"/>
      <c r="Z310" s="71"/>
      <c r="AA310" s="71"/>
    </row>
    <row r="311" spans="1:27" ht="38.25">
      <c r="A311" s="75">
        <v>310</v>
      </c>
      <c r="B311" s="71" t="s">
        <v>935</v>
      </c>
      <c r="C311" s="71" t="s">
        <v>2391</v>
      </c>
      <c r="D311" s="71" t="s">
        <v>2392</v>
      </c>
      <c r="E311" s="71" t="s">
        <v>2771</v>
      </c>
      <c r="F311" s="71" t="s">
        <v>810</v>
      </c>
      <c r="G311" s="71" t="s">
        <v>808</v>
      </c>
      <c r="H311" s="71" t="s">
        <v>303</v>
      </c>
      <c r="I311" s="71" t="s">
        <v>2392</v>
      </c>
      <c r="J311" s="71" t="s">
        <v>2771</v>
      </c>
      <c r="K311" s="71" t="s">
        <v>810</v>
      </c>
      <c r="L311" s="71" t="s">
        <v>1551</v>
      </c>
      <c r="M311" s="72" t="s">
        <v>3452</v>
      </c>
      <c r="N311" s="71" t="s">
        <v>1564</v>
      </c>
      <c r="O311" s="71">
        <v>950</v>
      </c>
      <c r="P311" s="70" t="s">
        <v>3565</v>
      </c>
      <c r="Q311" s="71"/>
      <c r="R311" s="71"/>
      <c r="S311" s="71"/>
      <c r="T311" s="71" t="s">
        <v>1433</v>
      </c>
      <c r="U311" s="71" t="s">
        <v>1434</v>
      </c>
      <c r="V311" s="71" t="s">
        <v>3623</v>
      </c>
      <c r="W311" s="71" t="s">
        <v>505</v>
      </c>
      <c r="X311" s="71" t="s">
        <v>497</v>
      </c>
      <c r="Y311" s="71"/>
      <c r="Z311" s="71"/>
      <c r="AA311" s="71"/>
    </row>
    <row r="312" spans="1:27" ht="38.25">
      <c r="A312" s="75">
        <v>311</v>
      </c>
      <c r="B312" s="71" t="s">
        <v>935</v>
      </c>
      <c r="C312" s="71" t="s">
        <v>2393</v>
      </c>
      <c r="D312" s="71" t="s">
        <v>3360</v>
      </c>
      <c r="E312" s="71" t="s">
        <v>822</v>
      </c>
      <c r="F312" s="71" t="s">
        <v>810</v>
      </c>
      <c r="G312" s="71" t="s">
        <v>808</v>
      </c>
      <c r="H312" s="71" t="s">
        <v>303</v>
      </c>
      <c r="I312" s="71" t="s">
        <v>3360</v>
      </c>
      <c r="J312" s="71" t="s">
        <v>822</v>
      </c>
      <c r="K312" s="71" t="s">
        <v>810</v>
      </c>
      <c r="L312" s="71" t="s">
        <v>1566</v>
      </c>
      <c r="M312" s="72" t="s">
        <v>3452</v>
      </c>
      <c r="N312" s="71" t="s">
        <v>1564</v>
      </c>
      <c r="O312" s="71"/>
      <c r="P312" s="70" t="s">
        <v>3565</v>
      </c>
      <c r="Q312" s="71"/>
      <c r="R312" s="71"/>
      <c r="S312" s="71"/>
      <c r="T312" s="71" t="s">
        <v>2347</v>
      </c>
      <c r="U312" s="71" t="s">
        <v>2344</v>
      </c>
      <c r="V312" s="71" t="s">
        <v>3622</v>
      </c>
      <c r="W312" s="71" t="s">
        <v>502</v>
      </c>
      <c r="X312" s="71" t="s">
        <v>497</v>
      </c>
      <c r="Y312" s="71"/>
      <c r="Z312" s="71"/>
      <c r="AA312" s="71"/>
    </row>
    <row r="313" spans="1:27" ht="38.25">
      <c r="A313" s="75">
        <v>312</v>
      </c>
      <c r="B313" s="71" t="s">
        <v>935</v>
      </c>
      <c r="C313" s="71" t="s">
        <v>2394</v>
      </c>
      <c r="D313" s="71" t="s">
        <v>2395</v>
      </c>
      <c r="E313" s="71" t="s">
        <v>2837</v>
      </c>
      <c r="F313" s="71" t="s">
        <v>810</v>
      </c>
      <c r="G313" s="71" t="s">
        <v>808</v>
      </c>
      <c r="H313" s="71" t="s">
        <v>303</v>
      </c>
      <c r="I313" s="71" t="s">
        <v>2395</v>
      </c>
      <c r="J313" s="71" t="s">
        <v>2837</v>
      </c>
      <c r="K313" s="71" t="s">
        <v>810</v>
      </c>
      <c r="L313" s="71" t="s">
        <v>1576</v>
      </c>
      <c r="M313" s="72" t="s">
        <v>3452</v>
      </c>
      <c r="N313" s="71" t="s">
        <v>1575</v>
      </c>
      <c r="O313" s="71"/>
      <c r="P313" s="70" t="s">
        <v>3565</v>
      </c>
      <c r="Q313" s="71"/>
      <c r="R313" s="71"/>
      <c r="S313" s="71"/>
      <c r="T313" s="71" t="s">
        <v>2347</v>
      </c>
      <c r="U313" s="71" t="s">
        <v>2344</v>
      </c>
      <c r="V313" s="71" t="s">
        <v>3622</v>
      </c>
      <c r="W313" s="71" t="s">
        <v>502</v>
      </c>
      <c r="X313" s="71" t="s">
        <v>497</v>
      </c>
      <c r="Y313" s="71"/>
      <c r="Z313" s="71"/>
      <c r="AA313" s="71"/>
    </row>
    <row r="314" spans="1:27" ht="38.25">
      <c r="A314" s="75">
        <v>313</v>
      </c>
      <c r="B314" s="71" t="s">
        <v>935</v>
      </c>
      <c r="C314" s="71" t="s">
        <v>2396</v>
      </c>
      <c r="D314" s="71" t="s">
        <v>2397</v>
      </c>
      <c r="E314" s="71" t="s">
        <v>2770</v>
      </c>
      <c r="F314" s="71" t="s">
        <v>810</v>
      </c>
      <c r="G314" s="71" t="s">
        <v>1909</v>
      </c>
      <c r="H314" s="71" t="s">
        <v>1289</v>
      </c>
      <c r="I314" s="71" t="s">
        <v>2397</v>
      </c>
      <c r="J314" s="71" t="s">
        <v>2770</v>
      </c>
      <c r="K314" s="71" t="s">
        <v>810</v>
      </c>
      <c r="L314" s="71" t="s">
        <v>2158</v>
      </c>
      <c r="M314" s="72" t="s">
        <v>1580</v>
      </c>
      <c r="N314" s="71" t="s">
        <v>1581</v>
      </c>
      <c r="O314" s="71"/>
      <c r="P314" s="70" t="s">
        <v>1582</v>
      </c>
      <c r="Q314" s="71"/>
      <c r="R314" s="71"/>
      <c r="S314" s="71"/>
      <c r="T314" s="71" t="s">
        <v>2406</v>
      </c>
      <c r="U314" s="71" t="s">
        <v>1435</v>
      </c>
      <c r="V314" s="71"/>
      <c r="W314" s="71"/>
      <c r="X314" s="71"/>
      <c r="Y314" s="71"/>
      <c r="Z314" s="71"/>
      <c r="AA314" s="71"/>
    </row>
    <row r="315" spans="1:27" ht="38.25">
      <c r="A315" s="75">
        <v>314</v>
      </c>
      <c r="B315" s="71" t="s">
        <v>935</v>
      </c>
      <c r="C315" s="71" t="s">
        <v>2396</v>
      </c>
      <c r="D315" s="71" t="s">
        <v>2398</v>
      </c>
      <c r="E315" s="71" t="s">
        <v>830</v>
      </c>
      <c r="F315" s="71" t="s">
        <v>809</v>
      </c>
      <c r="G315" s="71" t="s">
        <v>808</v>
      </c>
      <c r="H315" s="71" t="s">
        <v>1289</v>
      </c>
      <c r="I315" s="71" t="s">
        <v>2398</v>
      </c>
      <c r="J315" s="71" t="s">
        <v>830</v>
      </c>
      <c r="K315" s="71" t="s">
        <v>809</v>
      </c>
      <c r="L315" s="71" t="s">
        <v>2158</v>
      </c>
      <c r="M315" s="72" t="s">
        <v>1580</v>
      </c>
      <c r="N315" s="71" t="s">
        <v>1581</v>
      </c>
      <c r="O315" s="71"/>
      <c r="P315" s="70" t="s">
        <v>1587</v>
      </c>
      <c r="Q315" s="71"/>
      <c r="R315" s="71"/>
      <c r="S315" s="71"/>
      <c r="T315" s="71" t="s">
        <v>1436</v>
      </c>
      <c r="U315" s="71" t="s">
        <v>3137</v>
      </c>
      <c r="V315" s="71"/>
      <c r="W315" s="71"/>
      <c r="X315" s="71"/>
      <c r="Y315" s="71"/>
      <c r="Z315" s="71"/>
      <c r="AA315" s="71"/>
    </row>
    <row r="316" spans="1:27" ht="38.25">
      <c r="A316" s="75">
        <v>315</v>
      </c>
      <c r="B316" s="71" t="s">
        <v>935</v>
      </c>
      <c r="C316" s="71" t="s">
        <v>2396</v>
      </c>
      <c r="D316" s="71" t="s">
        <v>2399</v>
      </c>
      <c r="E316" s="71" t="s">
        <v>842</v>
      </c>
      <c r="F316" s="71" t="s">
        <v>809</v>
      </c>
      <c r="G316" s="71" t="s">
        <v>808</v>
      </c>
      <c r="H316" s="71" t="s">
        <v>1289</v>
      </c>
      <c r="I316" s="71" t="s">
        <v>2399</v>
      </c>
      <c r="J316" s="71" t="s">
        <v>842</v>
      </c>
      <c r="K316" s="71" t="s">
        <v>809</v>
      </c>
      <c r="L316" s="71" t="s">
        <v>2158</v>
      </c>
      <c r="M316" s="72" t="s">
        <v>1580</v>
      </c>
      <c r="N316" s="71" t="s">
        <v>1581</v>
      </c>
      <c r="O316" s="71"/>
      <c r="P316" s="70" t="s">
        <v>1587</v>
      </c>
      <c r="Q316" s="71"/>
      <c r="R316" s="71"/>
      <c r="S316" s="71"/>
      <c r="T316" s="71" t="s">
        <v>1437</v>
      </c>
      <c r="U316" s="71" t="s">
        <v>3137</v>
      </c>
      <c r="V316" s="71"/>
      <c r="W316" s="71"/>
      <c r="X316" s="71"/>
      <c r="Y316" s="71"/>
      <c r="Z316" s="71"/>
      <c r="AA316" s="71"/>
    </row>
    <row r="317" spans="1:27" ht="38.25">
      <c r="A317" s="75">
        <v>316</v>
      </c>
      <c r="B317" s="71" t="s">
        <v>935</v>
      </c>
      <c r="C317" s="71" t="s">
        <v>2396</v>
      </c>
      <c r="D317" s="71" t="s">
        <v>2400</v>
      </c>
      <c r="E317" s="71" t="s">
        <v>847</v>
      </c>
      <c r="F317" s="71" t="s">
        <v>809</v>
      </c>
      <c r="G317" s="71" t="s">
        <v>808</v>
      </c>
      <c r="H317" s="71" t="s">
        <v>1289</v>
      </c>
      <c r="I317" s="71" t="s">
        <v>2400</v>
      </c>
      <c r="J317" s="71" t="s">
        <v>847</v>
      </c>
      <c r="K317" s="71" t="s">
        <v>809</v>
      </c>
      <c r="L317" s="71" t="s">
        <v>2158</v>
      </c>
      <c r="M317" s="72" t="s">
        <v>1580</v>
      </c>
      <c r="N317" s="71" t="s">
        <v>1581</v>
      </c>
      <c r="O317" s="71"/>
      <c r="P317" s="70" t="s">
        <v>1587</v>
      </c>
      <c r="Q317" s="71"/>
      <c r="R317" s="71"/>
      <c r="S317" s="71"/>
      <c r="T317" s="71" t="s">
        <v>1438</v>
      </c>
      <c r="U317" s="71" t="s">
        <v>1439</v>
      </c>
      <c r="V317" s="71"/>
      <c r="W317" s="71"/>
      <c r="X317" s="71"/>
      <c r="Y317" s="71"/>
      <c r="Z317" s="71"/>
      <c r="AA317" s="71"/>
    </row>
    <row r="318" spans="1:27" ht="38.25">
      <c r="A318" s="75">
        <v>317</v>
      </c>
      <c r="B318" s="71" t="s">
        <v>935</v>
      </c>
      <c r="C318" s="71" t="s">
        <v>2396</v>
      </c>
      <c r="D318" s="71" t="s">
        <v>2401</v>
      </c>
      <c r="E318" s="71" t="s">
        <v>2505</v>
      </c>
      <c r="F318" s="71" t="s">
        <v>809</v>
      </c>
      <c r="G318" s="71" t="s">
        <v>808</v>
      </c>
      <c r="H318" s="71" t="s">
        <v>1289</v>
      </c>
      <c r="I318" s="71" t="s">
        <v>2401</v>
      </c>
      <c r="J318" s="71" t="s">
        <v>2505</v>
      </c>
      <c r="K318" s="71" t="s">
        <v>809</v>
      </c>
      <c r="L318" s="71" t="s">
        <v>2158</v>
      </c>
      <c r="M318" s="72" t="s">
        <v>1580</v>
      </c>
      <c r="N318" s="71" t="s">
        <v>1581</v>
      </c>
      <c r="O318" s="71"/>
      <c r="P318" s="70" t="s">
        <v>1587</v>
      </c>
      <c r="Q318" s="71"/>
      <c r="R318" s="71"/>
      <c r="S318" s="71"/>
      <c r="T318" s="71" t="s">
        <v>1440</v>
      </c>
      <c r="U318" s="71" t="s">
        <v>3137</v>
      </c>
      <c r="V318" s="71"/>
      <c r="W318" s="71"/>
      <c r="X318" s="71"/>
      <c r="Y318" s="71"/>
      <c r="Z318" s="71"/>
      <c r="AA318" s="71"/>
    </row>
    <row r="319" spans="1:27" ht="38.25">
      <c r="A319" s="75">
        <v>318</v>
      </c>
      <c r="B319" s="71" t="s">
        <v>935</v>
      </c>
      <c r="C319" s="71" t="s">
        <v>2396</v>
      </c>
      <c r="D319" s="71" t="s">
        <v>2402</v>
      </c>
      <c r="E319" s="71" t="s">
        <v>2770</v>
      </c>
      <c r="F319" s="71" t="s">
        <v>809</v>
      </c>
      <c r="G319" s="71" t="s">
        <v>808</v>
      </c>
      <c r="H319" s="71" t="s">
        <v>1289</v>
      </c>
      <c r="I319" s="71" t="s">
        <v>2402</v>
      </c>
      <c r="J319" s="71" t="s">
        <v>2770</v>
      </c>
      <c r="K319" s="71" t="s">
        <v>809</v>
      </c>
      <c r="L319" s="71" t="s">
        <v>2158</v>
      </c>
      <c r="M319" s="72" t="s">
        <v>1580</v>
      </c>
      <c r="N319" s="71" t="s">
        <v>1581</v>
      </c>
      <c r="O319" s="71"/>
      <c r="P319" s="70" t="s">
        <v>1587</v>
      </c>
      <c r="Q319" s="71"/>
      <c r="R319" s="71"/>
      <c r="S319" s="71"/>
      <c r="T319" s="71" t="s">
        <v>1441</v>
      </c>
      <c r="U319" s="71" t="s">
        <v>1442</v>
      </c>
      <c r="V319" s="71"/>
      <c r="W319" s="71"/>
      <c r="X319" s="71"/>
      <c r="Y319" s="71"/>
      <c r="Z319" s="71"/>
      <c r="AA319" s="71"/>
    </row>
    <row r="320" spans="1:27" ht="38.25">
      <c r="A320" s="75">
        <v>319</v>
      </c>
      <c r="B320" s="71" t="s">
        <v>935</v>
      </c>
      <c r="C320" s="71" t="s">
        <v>2396</v>
      </c>
      <c r="D320" s="71">
        <v>204</v>
      </c>
      <c r="E320" s="71">
        <v>25</v>
      </c>
      <c r="F320" s="71" t="s">
        <v>810</v>
      </c>
      <c r="G320" s="71" t="s">
        <v>808</v>
      </c>
      <c r="H320" s="71" t="s">
        <v>1291</v>
      </c>
      <c r="I320" s="71">
        <v>204</v>
      </c>
      <c r="J320" s="71">
        <v>25</v>
      </c>
      <c r="K320" s="71" t="s">
        <v>810</v>
      </c>
      <c r="L320" s="71" t="s">
        <v>2158</v>
      </c>
      <c r="M320" s="72" t="s">
        <v>1580</v>
      </c>
      <c r="N320" s="71" t="s">
        <v>3551</v>
      </c>
      <c r="O320" s="71"/>
      <c r="P320" s="70" t="s">
        <v>3565</v>
      </c>
      <c r="Q320" s="71"/>
      <c r="R320" s="71"/>
      <c r="S320" s="71"/>
      <c r="T320" s="71" t="s">
        <v>1443</v>
      </c>
      <c r="U320" s="71" t="s">
        <v>1444</v>
      </c>
      <c r="V320" s="71" t="s">
        <v>3648</v>
      </c>
      <c r="W320" s="71" t="s">
        <v>499</v>
      </c>
      <c r="X320" s="71" t="s">
        <v>497</v>
      </c>
      <c r="Y320" s="71"/>
      <c r="Z320" s="71"/>
      <c r="AA320" s="71"/>
    </row>
    <row r="321" spans="1:27" ht="38.25">
      <c r="A321" s="75">
        <v>320</v>
      </c>
      <c r="B321" s="71" t="s">
        <v>935</v>
      </c>
      <c r="C321" s="71" t="s">
        <v>2403</v>
      </c>
      <c r="D321" s="71" t="s">
        <v>2486</v>
      </c>
      <c r="E321" s="71" t="s">
        <v>3400</v>
      </c>
      <c r="F321" s="71" t="s">
        <v>810</v>
      </c>
      <c r="G321" s="71" t="s">
        <v>1909</v>
      </c>
      <c r="H321" s="71" t="s">
        <v>303</v>
      </c>
      <c r="I321" s="71" t="s">
        <v>2486</v>
      </c>
      <c r="J321" s="71" t="s">
        <v>3400</v>
      </c>
      <c r="K321" s="71" t="s">
        <v>810</v>
      </c>
      <c r="L321" s="71" t="s">
        <v>1590</v>
      </c>
      <c r="M321" s="72" t="s">
        <v>1591</v>
      </c>
      <c r="N321" s="71" t="s">
        <v>1004</v>
      </c>
      <c r="O321" s="71"/>
      <c r="P321" s="70" t="s">
        <v>1592</v>
      </c>
      <c r="Q321" s="71"/>
      <c r="R321" s="71"/>
      <c r="S321" s="71"/>
      <c r="T321" s="71"/>
      <c r="U321" s="71" t="s">
        <v>1445</v>
      </c>
      <c r="V321" s="71" t="s">
        <v>3622</v>
      </c>
      <c r="W321" s="71"/>
      <c r="X321" s="71" t="s">
        <v>495</v>
      </c>
      <c r="Y321" s="71"/>
      <c r="Z321" s="71"/>
      <c r="AA321" s="71"/>
    </row>
    <row r="322" spans="1:27" ht="25.5">
      <c r="A322" s="75">
        <v>321</v>
      </c>
      <c r="B322" s="71" t="s">
        <v>935</v>
      </c>
      <c r="C322" s="71" t="s">
        <v>2487</v>
      </c>
      <c r="D322" s="71" t="s">
        <v>1371</v>
      </c>
      <c r="E322" s="71" t="s">
        <v>1930</v>
      </c>
      <c r="F322" s="71" t="s">
        <v>810</v>
      </c>
      <c r="G322" s="71" t="s">
        <v>1909</v>
      </c>
      <c r="H322" s="71" t="s">
        <v>303</v>
      </c>
      <c r="I322" s="71" t="s">
        <v>1371</v>
      </c>
      <c r="J322" s="71" t="s">
        <v>1930</v>
      </c>
      <c r="K322" s="71" t="s">
        <v>810</v>
      </c>
      <c r="L322" s="71" t="s">
        <v>2159</v>
      </c>
      <c r="M322" s="72" t="s">
        <v>3528</v>
      </c>
      <c r="N322" s="71" t="s">
        <v>1593</v>
      </c>
      <c r="O322" s="71"/>
      <c r="P322" s="70" t="s">
        <v>1592</v>
      </c>
      <c r="Q322" s="71"/>
      <c r="R322" s="71"/>
      <c r="S322" s="71"/>
      <c r="T322" s="71"/>
      <c r="U322" s="71" t="s">
        <v>1445</v>
      </c>
      <c r="V322" s="71" t="s">
        <v>3622</v>
      </c>
      <c r="W322" s="71"/>
      <c r="X322" s="71" t="s">
        <v>495</v>
      </c>
      <c r="Y322" s="71"/>
      <c r="Z322" s="71"/>
      <c r="AA322" s="71"/>
    </row>
    <row r="323" spans="1:27" ht="38.25">
      <c r="A323" s="75">
        <v>322</v>
      </c>
      <c r="B323" s="71" t="s">
        <v>935</v>
      </c>
      <c r="C323" s="71" t="s">
        <v>2487</v>
      </c>
      <c r="D323" s="71" t="s">
        <v>2488</v>
      </c>
      <c r="E323" s="71" t="s">
        <v>1920</v>
      </c>
      <c r="F323" s="71" t="s">
        <v>809</v>
      </c>
      <c r="G323" s="71" t="s">
        <v>808</v>
      </c>
      <c r="H323" s="71" t="s">
        <v>1289</v>
      </c>
      <c r="I323" s="71" t="s">
        <v>2488</v>
      </c>
      <c r="J323" s="71" t="s">
        <v>1920</v>
      </c>
      <c r="K323" s="71" t="s">
        <v>809</v>
      </c>
      <c r="L323" s="71" t="s">
        <v>1594</v>
      </c>
      <c r="M323" s="72" t="s">
        <v>1598</v>
      </c>
      <c r="N323" s="71" t="s">
        <v>1595</v>
      </c>
      <c r="O323" s="71"/>
      <c r="P323" s="70" t="s">
        <v>1600</v>
      </c>
      <c r="Q323" s="71"/>
      <c r="R323" s="71"/>
      <c r="S323" s="71"/>
      <c r="T323" s="71" t="s">
        <v>2347</v>
      </c>
      <c r="U323" s="71" t="s">
        <v>368</v>
      </c>
      <c r="V323" s="71"/>
      <c r="W323" s="71"/>
      <c r="X323" s="71"/>
      <c r="Y323" s="71"/>
      <c r="Z323" s="71"/>
      <c r="AA323" s="71"/>
    </row>
    <row r="324" spans="1:27" ht="38.25">
      <c r="A324" s="75">
        <v>323</v>
      </c>
      <c r="B324" s="71" t="s">
        <v>935</v>
      </c>
      <c r="C324" s="71" t="s">
        <v>2487</v>
      </c>
      <c r="D324" s="71" t="s">
        <v>1373</v>
      </c>
      <c r="E324" s="71" t="s">
        <v>848</v>
      </c>
      <c r="F324" s="71" t="s">
        <v>810</v>
      </c>
      <c r="G324" s="71" t="s">
        <v>808</v>
      </c>
      <c r="H324" s="71" t="s">
        <v>303</v>
      </c>
      <c r="I324" s="71" t="s">
        <v>1373</v>
      </c>
      <c r="J324" s="71" t="s">
        <v>848</v>
      </c>
      <c r="K324" s="71" t="s">
        <v>810</v>
      </c>
      <c r="L324" s="71" t="s">
        <v>1609</v>
      </c>
      <c r="M324" s="72" t="s">
        <v>1610</v>
      </c>
      <c r="N324" s="71" t="s">
        <v>1611</v>
      </c>
      <c r="O324" s="71"/>
      <c r="P324" s="70" t="s">
        <v>3565</v>
      </c>
      <c r="Q324" s="71"/>
      <c r="R324" s="71"/>
      <c r="S324" s="71"/>
      <c r="T324" s="71" t="s">
        <v>369</v>
      </c>
      <c r="U324" s="71" t="s">
        <v>3135</v>
      </c>
      <c r="V324" s="71" t="s">
        <v>3622</v>
      </c>
      <c r="W324" s="71"/>
      <c r="X324" s="71" t="s">
        <v>495</v>
      </c>
      <c r="Y324" s="71"/>
      <c r="Z324" s="71"/>
      <c r="AA324" s="71"/>
    </row>
    <row r="325" spans="1:27" ht="25.5">
      <c r="A325" s="75">
        <v>324</v>
      </c>
      <c r="B325" s="71" t="s">
        <v>935</v>
      </c>
      <c r="C325" s="71" t="s">
        <v>2487</v>
      </c>
      <c r="D325" s="71" t="s">
        <v>1373</v>
      </c>
      <c r="E325" s="71" t="s">
        <v>2768</v>
      </c>
      <c r="F325" s="71" t="s">
        <v>810</v>
      </c>
      <c r="G325" s="71" t="s">
        <v>1909</v>
      </c>
      <c r="H325" s="71" t="s">
        <v>303</v>
      </c>
      <c r="I325" s="71" t="s">
        <v>1373</v>
      </c>
      <c r="J325" s="71" t="s">
        <v>2768</v>
      </c>
      <c r="K325" s="71" t="s">
        <v>810</v>
      </c>
      <c r="L325" s="71" t="s">
        <v>1612</v>
      </c>
      <c r="M325" s="72" t="s">
        <v>1613</v>
      </c>
      <c r="N325" s="71" t="s">
        <v>2481</v>
      </c>
      <c r="O325" s="71"/>
      <c r="P325" s="70" t="s">
        <v>1615</v>
      </c>
      <c r="Q325" s="71"/>
      <c r="R325" s="71"/>
      <c r="S325" s="71"/>
      <c r="T325" s="71"/>
      <c r="U325" s="71" t="s">
        <v>370</v>
      </c>
      <c r="V325" s="71" t="s">
        <v>3622</v>
      </c>
      <c r="W325" s="71"/>
      <c r="X325" s="71" t="s">
        <v>495</v>
      </c>
      <c r="Y325" s="71"/>
      <c r="Z325" s="71"/>
      <c r="AA325" s="71"/>
    </row>
    <row r="326" spans="1:27" ht="114.75">
      <c r="A326" s="75">
        <v>325</v>
      </c>
      <c r="B326" s="71" t="s">
        <v>2438</v>
      </c>
      <c r="C326" s="71" t="s">
        <v>2487</v>
      </c>
      <c r="D326" s="71" t="s">
        <v>2449</v>
      </c>
      <c r="E326" s="71" t="s">
        <v>835</v>
      </c>
      <c r="F326" s="71" t="s">
        <v>809</v>
      </c>
      <c r="G326" s="71" t="s">
        <v>808</v>
      </c>
      <c r="H326" s="71" t="s">
        <v>1289</v>
      </c>
      <c r="I326" s="71" t="s">
        <v>2449</v>
      </c>
      <c r="J326" s="71" t="s">
        <v>835</v>
      </c>
      <c r="K326" s="71" t="s">
        <v>809</v>
      </c>
      <c r="L326" s="71" t="s">
        <v>1619</v>
      </c>
      <c r="M326" s="72" t="s">
        <v>1613</v>
      </c>
      <c r="N326" s="71" t="s">
        <v>1614</v>
      </c>
      <c r="O326" s="71"/>
      <c r="P326" s="70" t="s">
        <v>1615</v>
      </c>
      <c r="Q326" s="71" t="s">
        <v>762</v>
      </c>
      <c r="R326" s="71" t="s">
        <v>232</v>
      </c>
      <c r="S326" s="71"/>
      <c r="T326" s="71" t="s">
        <v>371</v>
      </c>
      <c r="U326" s="71" t="s">
        <v>621</v>
      </c>
      <c r="V326" s="71" t="s">
        <v>3623</v>
      </c>
      <c r="W326" s="76" t="s">
        <v>240</v>
      </c>
      <c r="X326" s="71" t="s">
        <v>254</v>
      </c>
      <c r="Y326" s="71"/>
      <c r="Z326" s="71"/>
      <c r="AA326" s="71"/>
    </row>
    <row r="327" spans="1:27" ht="51">
      <c r="A327" s="75">
        <v>326</v>
      </c>
      <c r="B327" s="71" t="s">
        <v>814</v>
      </c>
      <c r="C327" s="71" t="s">
        <v>1919</v>
      </c>
      <c r="D327" s="71" t="s">
        <v>1264</v>
      </c>
      <c r="E327" s="71" t="s">
        <v>830</v>
      </c>
      <c r="F327" s="71" t="s">
        <v>810</v>
      </c>
      <c r="G327" s="71" t="s">
        <v>1909</v>
      </c>
      <c r="H327" s="71" t="s">
        <v>1289</v>
      </c>
      <c r="I327" s="71" t="s">
        <v>1264</v>
      </c>
      <c r="J327" s="71" t="s">
        <v>830</v>
      </c>
      <c r="K327" s="71" t="s">
        <v>810</v>
      </c>
      <c r="L327" s="71" t="s">
        <v>510</v>
      </c>
      <c r="M327" s="72" t="s">
        <v>3503</v>
      </c>
      <c r="N327" s="71" t="s">
        <v>286</v>
      </c>
      <c r="O327" s="71"/>
      <c r="P327" s="70" t="s">
        <v>3565</v>
      </c>
      <c r="Q327" s="71" t="s">
        <v>761</v>
      </c>
      <c r="R327" s="71"/>
      <c r="S327" s="71"/>
      <c r="T327" s="71" t="s">
        <v>1421</v>
      </c>
      <c r="U327" s="71" t="s">
        <v>1468</v>
      </c>
      <c r="V327" s="71"/>
      <c r="W327" s="71"/>
      <c r="X327" s="71"/>
      <c r="Y327" s="71"/>
      <c r="Z327" s="71"/>
      <c r="AA327" s="71"/>
    </row>
    <row r="328" spans="1:27" ht="38.25">
      <c r="A328" s="75">
        <v>327</v>
      </c>
      <c r="B328" s="71" t="s">
        <v>814</v>
      </c>
      <c r="C328" s="71" t="s">
        <v>1919</v>
      </c>
      <c r="D328" s="71" t="s">
        <v>1264</v>
      </c>
      <c r="E328" s="71" t="s">
        <v>2509</v>
      </c>
      <c r="F328" s="71" t="s">
        <v>810</v>
      </c>
      <c r="G328" s="71" t="s">
        <v>1909</v>
      </c>
      <c r="H328" s="71" t="s">
        <v>303</v>
      </c>
      <c r="I328" s="71" t="s">
        <v>1264</v>
      </c>
      <c r="J328" s="71" t="s">
        <v>2509</v>
      </c>
      <c r="K328" s="71" t="s">
        <v>810</v>
      </c>
      <c r="L328" s="71" t="s">
        <v>510</v>
      </c>
      <c r="M328" s="72" t="s">
        <v>3503</v>
      </c>
      <c r="N328" s="71" t="s">
        <v>2481</v>
      </c>
      <c r="O328" s="71"/>
      <c r="P328" s="70" t="s">
        <v>3565</v>
      </c>
      <c r="Q328" s="71"/>
      <c r="R328" s="71"/>
      <c r="S328" s="71"/>
      <c r="T328" s="71" t="s">
        <v>1469</v>
      </c>
      <c r="U328" s="71" t="s">
        <v>1470</v>
      </c>
      <c r="V328" s="71" t="s">
        <v>3621</v>
      </c>
      <c r="W328" s="71" t="s">
        <v>3627</v>
      </c>
      <c r="X328" s="71" t="s">
        <v>495</v>
      </c>
      <c r="Y328" s="71"/>
      <c r="Z328" s="71"/>
      <c r="AA328" s="71"/>
    </row>
    <row r="329" spans="1:27" ht="38.25">
      <c r="A329" s="75">
        <v>328</v>
      </c>
      <c r="B329" s="71" t="s">
        <v>814</v>
      </c>
      <c r="C329" s="71" t="s">
        <v>1919</v>
      </c>
      <c r="D329" s="71" t="s">
        <v>1264</v>
      </c>
      <c r="E329" s="71" t="s">
        <v>2838</v>
      </c>
      <c r="F329" s="71" t="s">
        <v>810</v>
      </c>
      <c r="G329" s="71" t="s">
        <v>1909</v>
      </c>
      <c r="H329" s="71" t="s">
        <v>303</v>
      </c>
      <c r="I329" s="71" t="s">
        <v>1264</v>
      </c>
      <c r="J329" s="71" t="s">
        <v>2838</v>
      </c>
      <c r="K329" s="71" t="s">
        <v>810</v>
      </c>
      <c r="L329" s="71" t="s">
        <v>510</v>
      </c>
      <c r="M329" s="72" t="s">
        <v>3503</v>
      </c>
      <c r="N329" s="71" t="s">
        <v>432</v>
      </c>
      <c r="O329" s="71"/>
      <c r="P329" s="70" t="s">
        <v>3565</v>
      </c>
      <c r="Q329" s="71"/>
      <c r="R329" s="71"/>
      <c r="S329" s="71"/>
      <c r="T329" s="71" t="s">
        <v>1471</v>
      </c>
      <c r="U329" s="71" t="s">
        <v>1470</v>
      </c>
      <c r="V329" s="71"/>
      <c r="W329" s="71"/>
      <c r="X329" s="71"/>
      <c r="Y329" s="71"/>
      <c r="Z329" s="71"/>
      <c r="AA329" s="71"/>
    </row>
    <row r="330" spans="1:27" ht="25.5">
      <c r="A330" s="75">
        <v>329</v>
      </c>
      <c r="B330" s="71" t="s">
        <v>814</v>
      </c>
      <c r="C330" s="71" t="s">
        <v>1919</v>
      </c>
      <c r="D330" s="71" t="s">
        <v>1919</v>
      </c>
      <c r="E330" s="71" t="s">
        <v>2838</v>
      </c>
      <c r="F330" s="71" t="s">
        <v>810</v>
      </c>
      <c r="G330" s="71" t="s">
        <v>1909</v>
      </c>
      <c r="H330" s="71" t="s">
        <v>303</v>
      </c>
      <c r="I330" s="71" t="s">
        <v>1919</v>
      </c>
      <c r="J330" s="71" t="s">
        <v>2838</v>
      </c>
      <c r="K330" s="71" t="s">
        <v>810</v>
      </c>
      <c r="L330" s="71" t="s">
        <v>510</v>
      </c>
      <c r="M330" s="72" t="s">
        <v>3503</v>
      </c>
      <c r="N330" s="71" t="s">
        <v>2481</v>
      </c>
      <c r="O330" s="71"/>
      <c r="P330" s="70" t="s">
        <v>3565</v>
      </c>
      <c r="Q330" s="71"/>
      <c r="R330" s="71"/>
      <c r="S330" s="71"/>
      <c r="T330" s="71" t="s">
        <v>1472</v>
      </c>
      <c r="U330" s="71" t="s">
        <v>1473</v>
      </c>
      <c r="V330" s="71" t="s">
        <v>3622</v>
      </c>
      <c r="W330" s="71"/>
      <c r="X330" s="71" t="s">
        <v>495</v>
      </c>
      <c r="Y330" s="71"/>
      <c r="Z330" s="71"/>
      <c r="AA330" s="71"/>
    </row>
    <row r="331" spans="1:27" ht="89.25">
      <c r="A331" s="75">
        <v>330</v>
      </c>
      <c r="B331" s="71" t="s">
        <v>814</v>
      </c>
      <c r="C331" s="71" t="s">
        <v>1919</v>
      </c>
      <c r="D331" s="71" t="s">
        <v>1264</v>
      </c>
      <c r="E331" s="71" t="s">
        <v>3401</v>
      </c>
      <c r="F331" s="71" t="s">
        <v>809</v>
      </c>
      <c r="G331" s="71" t="s">
        <v>1909</v>
      </c>
      <c r="H331" s="71" t="s">
        <v>1289</v>
      </c>
      <c r="I331" s="71" t="s">
        <v>1264</v>
      </c>
      <c r="J331" s="71" t="s">
        <v>3401</v>
      </c>
      <c r="K331" s="71" t="s">
        <v>809</v>
      </c>
      <c r="L331" s="71" t="s">
        <v>510</v>
      </c>
      <c r="M331" s="72" t="s">
        <v>3503</v>
      </c>
      <c r="N331" s="71" t="s">
        <v>286</v>
      </c>
      <c r="O331" s="71"/>
      <c r="P331" s="70" t="s">
        <v>3565</v>
      </c>
      <c r="Q331" s="71" t="s">
        <v>761</v>
      </c>
      <c r="R331" s="71"/>
      <c r="S331" s="71"/>
      <c r="T331" s="71" t="s">
        <v>390</v>
      </c>
      <c r="U331" s="71" t="s">
        <v>1470</v>
      </c>
      <c r="V331" s="71"/>
      <c r="W331" s="71"/>
      <c r="X331" s="71"/>
      <c r="Y331" s="71"/>
      <c r="Z331" s="71"/>
      <c r="AA331" s="71"/>
    </row>
    <row r="332" spans="1:27" ht="38.25">
      <c r="A332" s="75">
        <v>331</v>
      </c>
      <c r="B332" s="71" t="s">
        <v>814</v>
      </c>
      <c r="C332" s="71" t="s">
        <v>2835</v>
      </c>
      <c r="D332" s="71" t="s">
        <v>2835</v>
      </c>
      <c r="E332" s="71" t="s">
        <v>1255</v>
      </c>
      <c r="F332" s="71" t="s">
        <v>810</v>
      </c>
      <c r="G332" s="71" t="s">
        <v>1909</v>
      </c>
      <c r="H332" s="71" t="s">
        <v>1289</v>
      </c>
      <c r="I332" s="71" t="s">
        <v>2835</v>
      </c>
      <c r="J332" s="71" t="s">
        <v>1255</v>
      </c>
      <c r="K332" s="71" t="s">
        <v>810</v>
      </c>
      <c r="L332" s="71" t="s">
        <v>533</v>
      </c>
      <c r="M332" s="72" t="s">
        <v>1221</v>
      </c>
      <c r="N332" s="71" t="s">
        <v>426</v>
      </c>
      <c r="O332" s="71">
        <v>518</v>
      </c>
      <c r="P332" s="70" t="s">
        <v>3565</v>
      </c>
      <c r="Q332" s="71" t="s">
        <v>762</v>
      </c>
      <c r="R332" s="71" t="s">
        <v>232</v>
      </c>
      <c r="S332" s="71"/>
      <c r="T332" s="71" t="s">
        <v>391</v>
      </c>
      <c r="U332" s="71" t="s">
        <v>1387</v>
      </c>
      <c r="V332" s="71" t="s">
        <v>3622</v>
      </c>
      <c r="W332" s="71" t="s">
        <v>1387</v>
      </c>
      <c r="X332" s="71" t="s">
        <v>254</v>
      </c>
      <c r="Y332" s="71"/>
      <c r="Z332" s="71"/>
      <c r="AA332" s="71"/>
    </row>
    <row r="333" spans="1:27" ht="25.5">
      <c r="A333" s="75">
        <v>332</v>
      </c>
      <c r="B333" s="71" t="s">
        <v>814</v>
      </c>
      <c r="C333" s="71" t="s">
        <v>2835</v>
      </c>
      <c r="D333" s="71" t="s">
        <v>2835</v>
      </c>
      <c r="E333" s="71" t="s">
        <v>324</v>
      </c>
      <c r="F333" s="71" t="s">
        <v>810</v>
      </c>
      <c r="G333" s="71" t="s">
        <v>1909</v>
      </c>
      <c r="H333" s="71" t="s">
        <v>1289</v>
      </c>
      <c r="I333" s="71" t="s">
        <v>2835</v>
      </c>
      <c r="J333" s="71" t="s">
        <v>324</v>
      </c>
      <c r="K333" s="71" t="s">
        <v>810</v>
      </c>
      <c r="L333" s="71" t="s">
        <v>533</v>
      </c>
      <c r="M333" s="72" t="s">
        <v>1221</v>
      </c>
      <c r="N333" s="71" t="s">
        <v>286</v>
      </c>
      <c r="O333" s="71"/>
      <c r="P333" s="70" t="s">
        <v>3565</v>
      </c>
      <c r="Q333" s="71" t="s">
        <v>761</v>
      </c>
      <c r="R333" s="71"/>
      <c r="S333" s="71"/>
      <c r="T333" s="71" t="s">
        <v>1388</v>
      </c>
      <c r="U333" s="71" t="s">
        <v>1389</v>
      </c>
      <c r="V333" s="71"/>
      <c r="W333" s="71"/>
      <c r="X333" s="71"/>
      <c r="Y333" s="71"/>
      <c r="Z333" s="71"/>
      <c r="AA333" s="71"/>
    </row>
    <row r="334" spans="1:27" ht="25.5">
      <c r="A334" s="75">
        <v>333</v>
      </c>
      <c r="B334" s="71" t="s">
        <v>814</v>
      </c>
      <c r="C334" s="71" t="s">
        <v>2835</v>
      </c>
      <c r="D334" s="71" t="s">
        <v>2835</v>
      </c>
      <c r="E334" s="71" t="s">
        <v>1913</v>
      </c>
      <c r="F334" s="71" t="s">
        <v>810</v>
      </c>
      <c r="G334" s="71" t="s">
        <v>1909</v>
      </c>
      <c r="H334" s="71" t="s">
        <v>303</v>
      </c>
      <c r="I334" s="71" t="s">
        <v>2835</v>
      </c>
      <c r="J334" s="71" t="s">
        <v>1913</v>
      </c>
      <c r="K334" s="71" t="s">
        <v>810</v>
      </c>
      <c r="L334" s="71" t="s">
        <v>533</v>
      </c>
      <c r="M334" s="72" t="s">
        <v>1221</v>
      </c>
      <c r="N334" s="71" t="s">
        <v>2481</v>
      </c>
      <c r="O334" s="71"/>
      <c r="P334" s="70" t="s">
        <v>3565</v>
      </c>
      <c r="Q334" s="71"/>
      <c r="R334" s="71"/>
      <c r="S334" s="71"/>
      <c r="T334" s="71" t="s">
        <v>1390</v>
      </c>
      <c r="U334" s="71" t="s">
        <v>1391</v>
      </c>
      <c r="V334" s="71" t="s">
        <v>3622</v>
      </c>
      <c r="W334" s="71"/>
      <c r="X334" s="71" t="s">
        <v>495</v>
      </c>
      <c r="Y334" s="71"/>
      <c r="Z334" s="71"/>
      <c r="AA334" s="71"/>
    </row>
    <row r="335" spans="1:27" ht="102">
      <c r="A335" s="75">
        <v>334</v>
      </c>
      <c r="B335" s="71" t="s">
        <v>814</v>
      </c>
      <c r="C335" s="71" t="s">
        <v>3375</v>
      </c>
      <c r="D335" s="71" t="s">
        <v>2835</v>
      </c>
      <c r="E335" s="71" t="s">
        <v>842</v>
      </c>
      <c r="F335" s="71" t="s">
        <v>809</v>
      </c>
      <c r="G335" s="71" t="s">
        <v>1909</v>
      </c>
      <c r="H335" s="71" t="s">
        <v>1289</v>
      </c>
      <c r="I335" s="71" t="s">
        <v>2835</v>
      </c>
      <c r="J335" s="71" t="s">
        <v>842</v>
      </c>
      <c r="K335" s="71" t="s">
        <v>809</v>
      </c>
      <c r="L335" s="71" t="s">
        <v>534</v>
      </c>
      <c r="M335" s="72" t="s">
        <v>3186</v>
      </c>
      <c r="N335" s="71" t="s">
        <v>287</v>
      </c>
      <c r="O335" s="71"/>
      <c r="P335" s="70" t="s">
        <v>3565</v>
      </c>
      <c r="Q335" s="71" t="s">
        <v>402</v>
      </c>
      <c r="R335" s="71"/>
      <c r="S335" s="71"/>
      <c r="T335" s="71" t="s">
        <v>1392</v>
      </c>
      <c r="U335" s="71" t="s">
        <v>394</v>
      </c>
      <c r="V335" s="71"/>
      <c r="W335" s="71"/>
      <c r="X335" s="71"/>
      <c r="Y335" s="71"/>
      <c r="Z335" s="71"/>
      <c r="AA335" s="71"/>
    </row>
    <row r="336" spans="1:27" ht="76.5">
      <c r="A336" s="75">
        <v>335</v>
      </c>
      <c r="B336" s="71" t="s">
        <v>814</v>
      </c>
      <c r="C336" s="71" t="s">
        <v>3375</v>
      </c>
      <c r="D336" s="71" t="s">
        <v>1935</v>
      </c>
      <c r="E336" s="71" t="s">
        <v>822</v>
      </c>
      <c r="F336" s="71" t="s">
        <v>809</v>
      </c>
      <c r="G336" s="71" t="s">
        <v>1909</v>
      </c>
      <c r="H336" s="71" t="s">
        <v>1291</v>
      </c>
      <c r="I336" s="71" t="s">
        <v>1935</v>
      </c>
      <c r="J336" s="71" t="s">
        <v>822</v>
      </c>
      <c r="K336" s="71" t="s">
        <v>809</v>
      </c>
      <c r="L336" s="71" t="s">
        <v>534</v>
      </c>
      <c r="M336" s="72" t="s">
        <v>3186</v>
      </c>
      <c r="N336" s="71" t="s">
        <v>3549</v>
      </c>
      <c r="O336" s="71"/>
      <c r="P336" s="70" t="s">
        <v>3565</v>
      </c>
      <c r="Q336" s="71"/>
      <c r="R336" s="71"/>
      <c r="S336" s="71"/>
      <c r="T336" s="71" t="s">
        <v>396</v>
      </c>
      <c r="U336" s="71" t="s">
        <v>397</v>
      </c>
      <c r="V336" s="71"/>
      <c r="W336" s="71"/>
      <c r="X336" s="71"/>
      <c r="Y336" s="71"/>
      <c r="Z336" s="71"/>
      <c r="AA336" s="71"/>
    </row>
    <row r="337" spans="1:27" ht="38.25">
      <c r="A337" s="75">
        <v>336</v>
      </c>
      <c r="B337" s="71" t="s">
        <v>814</v>
      </c>
      <c r="C337" s="71" t="s">
        <v>3375</v>
      </c>
      <c r="D337" s="71" t="s">
        <v>1935</v>
      </c>
      <c r="E337" s="71" t="s">
        <v>848</v>
      </c>
      <c r="F337" s="71" t="s">
        <v>810</v>
      </c>
      <c r="G337" s="71" t="s">
        <v>1909</v>
      </c>
      <c r="H337" s="71" t="s">
        <v>303</v>
      </c>
      <c r="I337" s="71" t="s">
        <v>1935</v>
      </c>
      <c r="J337" s="71" t="s">
        <v>848</v>
      </c>
      <c r="K337" s="71" t="s">
        <v>810</v>
      </c>
      <c r="L337" s="71" t="s">
        <v>534</v>
      </c>
      <c r="M337" s="72" t="s">
        <v>3186</v>
      </c>
      <c r="N337" s="71" t="s">
        <v>2481</v>
      </c>
      <c r="O337" s="71"/>
      <c r="P337" s="70" t="s">
        <v>3565</v>
      </c>
      <c r="Q337" s="71"/>
      <c r="R337" s="71"/>
      <c r="S337" s="71"/>
      <c r="T337" s="71" t="s">
        <v>398</v>
      </c>
      <c r="U337" s="71" t="s">
        <v>1470</v>
      </c>
      <c r="V337" s="71" t="s">
        <v>3623</v>
      </c>
      <c r="W337" s="71" t="s">
        <v>3627</v>
      </c>
      <c r="X337" s="71" t="s">
        <v>495</v>
      </c>
      <c r="Y337" s="71"/>
      <c r="Z337" s="71"/>
      <c r="AA337" s="71"/>
    </row>
    <row r="338" spans="1:27" ht="38.25">
      <c r="A338" s="75">
        <v>337</v>
      </c>
      <c r="B338" s="71" t="s">
        <v>814</v>
      </c>
      <c r="C338" s="71" t="s">
        <v>3376</v>
      </c>
      <c r="D338" s="71" t="s">
        <v>1920</v>
      </c>
      <c r="E338" s="71" t="s">
        <v>3215</v>
      </c>
      <c r="F338" s="71" t="s">
        <v>810</v>
      </c>
      <c r="G338" s="71" t="s">
        <v>1909</v>
      </c>
      <c r="H338" s="71" t="s">
        <v>303</v>
      </c>
      <c r="I338" s="71" t="s">
        <v>1920</v>
      </c>
      <c r="J338" s="71" t="s">
        <v>3215</v>
      </c>
      <c r="K338" s="71" t="s">
        <v>810</v>
      </c>
      <c r="L338" s="71" t="s">
        <v>540</v>
      </c>
      <c r="M338" s="72" t="s">
        <v>417</v>
      </c>
      <c r="N338" s="71" t="s">
        <v>2481</v>
      </c>
      <c r="O338" s="71"/>
      <c r="P338" s="70" t="s">
        <v>3565</v>
      </c>
      <c r="Q338" s="71"/>
      <c r="R338" s="71"/>
      <c r="S338" s="71"/>
      <c r="T338" s="71" t="s">
        <v>399</v>
      </c>
      <c r="U338" s="71" t="s">
        <v>1470</v>
      </c>
      <c r="V338" s="71" t="s">
        <v>3623</v>
      </c>
      <c r="W338" s="71" t="s">
        <v>3627</v>
      </c>
      <c r="X338" s="71" t="s">
        <v>495</v>
      </c>
      <c r="Y338" s="71"/>
      <c r="Z338" s="71"/>
      <c r="AA338" s="71"/>
    </row>
    <row r="339" spans="1:27" ht="38.25">
      <c r="A339" s="75">
        <v>338</v>
      </c>
      <c r="B339" s="71" t="s">
        <v>814</v>
      </c>
      <c r="C339" s="71" t="s">
        <v>372</v>
      </c>
      <c r="D339" s="71" t="s">
        <v>1920</v>
      </c>
      <c r="E339" s="71" t="s">
        <v>2838</v>
      </c>
      <c r="F339" s="71" t="s">
        <v>810</v>
      </c>
      <c r="G339" s="71" t="s">
        <v>1909</v>
      </c>
      <c r="H339" s="71" t="s">
        <v>303</v>
      </c>
      <c r="I339" s="71" t="s">
        <v>1920</v>
      </c>
      <c r="J339" s="71" t="s">
        <v>2838</v>
      </c>
      <c r="K339" s="71" t="s">
        <v>810</v>
      </c>
      <c r="L339" s="71" t="s">
        <v>541</v>
      </c>
      <c r="M339" s="72" t="s">
        <v>417</v>
      </c>
      <c r="N339" s="71" t="s">
        <v>3541</v>
      </c>
      <c r="O339" s="71"/>
      <c r="P339" s="70" t="s">
        <v>3565</v>
      </c>
      <c r="Q339" s="71"/>
      <c r="R339" s="71"/>
      <c r="S339" s="71"/>
      <c r="T339" s="71" t="s">
        <v>400</v>
      </c>
      <c r="U339" s="71" t="s">
        <v>1470</v>
      </c>
      <c r="V339" s="71"/>
      <c r="W339" s="71"/>
      <c r="X339" s="71"/>
      <c r="Y339" s="71"/>
      <c r="Z339" s="71"/>
      <c r="AA339" s="71"/>
    </row>
    <row r="340" spans="1:27" ht="38.25">
      <c r="A340" s="75">
        <v>339</v>
      </c>
      <c r="B340" s="71" t="s">
        <v>814</v>
      </c>
      <c r="C340" s="71" t="s">
        <v>372</v>
      </c>
      <c r="D340" s="71" t="s">
        <v>1920</v>
      </c>
      <c r="E340" s="71" t="s">
        <v>2839</v>
      </c>
      <c r="F340" s="71" t="s">
        <v>810</v>
      </c>
      <c r="G340" s="71" t="s">
        <v>1909</v>
      </c>
      <c r="H340" s="71" t="s">
        <v>303</v>
      </c>
      <c r="I340" s="71" t="s">
        <v>1920</v>
      </c>
      <c r="J340" s="71" t="s">
        <v>2839</v>
      </c>
      <c r="K340" s="71" t="s">
        <v>810</v>
      </c>
      <c r="L340" s="71" t="s">
        <v>541</v>
      </c>
      <c r="M340" s="72" t="s">
        <v>417</v>
      </c>
      <c r="N340" s="71" t="s">
        <v>2481</v>
      </c>
      <c r="O340" s="71"/>
      <c r="P340" s="70" t="s">
        <v>3565</v>
      </c>
      <c r="Q340" s="71"/>
      <c r="R340" s="71"/>
      <c r="S340" s="71"/>
      <c r="T340" s="71" t="s">
        <v>1429</v>
      </c>
      <c r="U340" s="71" t="s">
        <v>1470</v>
      </c>
      <c r="V340" s="71" t="s">
        <v>3622</v>
      </c>
      <c r="W340" s="71"/>
      <c r="X340" s="71" t="s">
        <v>495</v>
      </c>
      <c r="Y340" s="71"/>
      <c r="Z340" s="71"/>
      <c r="AA340" s="71"/>
    </row>
    <row r="341" spans="1:27" ht="89.25">
      <c r="A341" s="75">
        <v>340</v>
      </c>
      <c r="B341" s="71" t="s">
        <v>814</v>
      </c>
      <c r="C341" s="71" t="s">
        <v>373</v>
      </c>
      <c r="D341" s="71" t="s">
        <v>1927</v>
      </c>
      <c r="E341" s="71" t="s">
        <v>67</v>
      </c>
      <c r="F341" s="71" t="s">
        <v>809</v>
      </c>
      <c r="G341" s="71" t="s">
        <v>1909</v>
      </c>
      <c r="H341" s="71" t="s">
        <v>303</v>
      </c>
      <c r="I341" s="71" t="s">
        <v>1927</v>
      </c>
      <c r="J341" s="71" t="s">
        <v>67</v>
      </c>
      <c r="K341" s="71" t="s">
        <v>809</v>
      </c>
      <c r="L341" s="71" t="s">
        <v>630</v>
      </c>
      <c r="M341" s="72" t="s">
        <v>418</v>
      </c>
      <c r="N341" s="71" t="s">
        <v>429</v>
      </c>
      <c r="O341" s="71"/>
      <c r="P341" s="70" t="s">
        <v>3565</v>
      </c>
      <c r="Q341" s="71"/>
      <c r="R341" s="71"/>
      <c r="S341" s="71"/>
      <c r="T341" s="71" t="s">
        <v>1430</v>
      </c>
      <c r="U341" s="71" t="s">
        <v>367</v>
      </c>
      <c r="V341" s="71"/>
      <c r="W341" s="71"/>
      <c r="X341" s="71"/>
      <c r="Y341" s="71"/>
      <c r="Z341" s="71"/>
      <c r="AA341" s="71"/>
    </row>
    <row r="342" spans="1:27" ht="38.25">
      <c r="A342" s="75">
        <v>341</v>
      </c>
      <c r="B342" s="71" t="s">
        <v>814</v>
      </c>
      <c r="C342" s="71" t="s">
        <v>844</v>
      </c>
      <c r="D342" s="71" t="s">
        <v>1927</v>
      </c>
      <c r="E342" s="71" t="s">
        <v>2839</v>
      </c>
      <c r="F342" s="71" t="s">
        <v>810</v>
      </c>
      <c r="G342" s="71" t="s">
        <v>1909</v>
      </c>
      <c r="H342" s="71" t="s">
        <v>303</v>
      </c>
      <c r="I342" s="71" t="s">
        <v>1927</v>
      </c>
      <c r="J342" s="71" t="s">
        <v>2839</v>
      </c>
      <c r="K342" s="71" t="s">
        <v>810</v>
      </c>
      <c r="L342" s="71" t="s">
        <v>631</v>
      </c>
      <c r="M342" s="72" t="s">
        <v>3187</v>
      </c>
      <c r="N342" s="71" t="s">
        <v>2481</v>
      </c>
      <c r="O342" s="71"/>
      <c r="P342" s="70" t="s">
        <v>3565</v>
      </c>
      <c r="Q342" s="71"/>
      <c r="R342" s="71"/>
      <c r="S342" s="71"/>
      <c r="T342" s="71" t="s">
        <v>470</v>
      </c>
      <c r="U342" s="71" t="s">
        <v>1470</v>
      </c>
      <c r="V342" s="71" t="s">
        <v>3622</v>
      </c>
      <c r="W342" s="71"/>
      <c r="X342" s="71" t="s">
        <v>495</v>
      </c>
      <c r="Y342" s="71"/>
      <c r="Z342" s="71"/>
      <c r="AA342" s="71"/>
    </row>
    <row r="343" spans="1:27" ht="102">
      <c r="A343" s="75">
        <v>342</v>
      </c>
      <c r="B343" s="71" t="s">
        <v>814</v>
      </c>
      <c r="C343" s="71" t="s">
        <v>850</v>
      </c>
      <c r="D343" s="71" t="s">
        <v>2749</v>
      </c>
      <c r="E343" s="71" t="s">
        <v>2839</v>
      </c>
      <c r="F343" s="71" t="s">
        <v>809</v>
      </c>
      <c r="G343" s="71" t="s">
        <v>1909</v>
      </c>
      <c r="H343" s="71" t="s">
        <v>1289</v>
      </c>
      <c r="I343" s="71" t="s">
        <v>2749</v>
      </c>
      <c r="J343" s="71" t="s">
        <v>2839</v>
      </c>
      <c r="K343" s="71" t="s">
        <v>809</v>
      </c>
      <c r="L343" s="71" t="s">
        <v>635</v>
      </c>
      <c r="M343" s="72" t="s">
        <v>418</v>
      </c>
      <c r="N343" s="71" t="s">
        <v>287</v>
      </c>
      <c r="O343" s="71"/>
      <c r="P343" s="70" t="s">
        <v>3565</v>
      </c>
      <c r="Q343" s="71" t="s">
        <v>402</v>
      </c>
      <c r="R343" s="71"/>
      <c r="S343" s="71"/>
      <c r="T343" s="71" t="s">
        <v>471</v>
      </c>
      <c r="U343" s="71" t="s">
        <v>472</v>
      </c>
      <c r="V343" s="71"/>
      <c r="W343" s="71"/>
      <c r="X343" s="71"/>
      <c r="Y343" s="71"/>
      <c r="Z343" s="71"/>
      <c r="AA343" s="71"/>
    </row>
    <row r="344" spans="1:27" ht="153">
      <c r="A344" s="75">
        <v>343</v>
      </c>
      <c r="B344" s="71" t="s">
        <v>814</v>
      </c>
      <c r="C344" s="71" t="s">
        <v>854</v>
      </c>
      <c r="D344" s="71" t="s">
        <v>834</v>
      </c>
      <c r="E344" s="71" t="s">
        <v>3361</v>
      </c>
      <c r="F344" s="71" t="s">
        <v>809</v>
      </c>
      <c r="G344" s="71" t="s">
        <v>1909</v>
      </c>
      <c r="H344" s="71" t="s">
        <v>1289</v>
      </c>
      <c r="I344" s="71" t="s">
        <v>834</v>
      </c>
      <c r="J344" s="71" t="s">
        <v>3361</v>
      </c>
      <c r="K344" s="71" t="s">
        <v>809</v>
      </c>
      <c r="L344" s="71" t="s">
        <v>640</v>
      </c>
      <c r="M344" s="72" t="s">
        <v>3187</v>
      </c>
      <c r="N344" s="71" t="s">
        <v>286</v>
      </c>
      <c r="O344" s="71"/>
      <c r="P344" s="70" t="s">
        <v>3565</v>
      </c>
      <c r="Q344" s="71" t="s">
        <v>761</v>
      </c>
      <c r="R344" s="71"/>
      <c r="S344" s="71"/>
      <c r="T344" s="71" t="s">
        <v>1422</v>
      </c>
      <c r="U344" s="71" t="s">
        <v>1423</v>
      </c>
      <c r="V344" s="71"/>
      <c r="W344" s="71"/>
      <c r="X344" s="71"/>
      <c r="Y344" s="71"/>
      <c r="Z344" s="71"/>
      <c r="AA344" s="71"/>
    </row>
    <row r="345" spans="1:27" ht="102">
      <c r="A345" s="75">
        <v>344</v>
      </c>
      <c r="B345" s="71" t="s">
        <v>814</v>
      </c>
      <c r="C345" s="71" t="s">
        <v>2467</v>
      </c>
      <c r="D345" s="71" t="s">
        <v>2837</v>
      </c>
      <c r="E345" s="71" t="s">
        <v>1928</v>
      </c>
      <c r="F345" s="71" t="s">
        <v>809</v>
      </c>
      <c r="G345" s="71" t="s">
        <v>1909</v>
      </c>
      <c r="H345" s="71" t="s">
        <v>303</v>
      </c>
      <c r="I345" s="71" t="s">
        <v>2837</v>
      </c>
      <c r="J345" s="71" t="s">
        <v>1928</v>
      </c>
      <c r="K345" s="71" t="s">
        <v>809</v>
      </c>
      <c r="L345" s="71" t="s">
        <v>655</v>
      </c>
      <c r="M345" s="72" t="s">
        <v>3196</v>
      </c>
      <c r="N345" s="71" t="s">
        <v>429</v>
      </c>
      <c r="O345" s="71"/>
      <c r="P345" s="70" t="s">
        <v>3565</v>
      </c>
      <c r="Q345" s="71"/>
      <c r="R345" s="71"/>
      <c r="S345" s="71"/>
      <c r="T345" s="71" t="s">
        <v>388</v>
      </c>
      <c r="U345" s="71" t="s">
        <v>389</v>
      </c>
      <c r="V345" s="71"/>
      <c r="W345" s="71"/>
      <c r="X345" s="71"/>
      <c r="Y345" s="71"/>
      <c r="Z345" s="71"/>
      <c r="AA345" s="71"/>
    </row>
    <row r="346" spans="1:27" ht="114.75">
      <c r="A346" s="75">
        <v>345</v>
      </c>
      <c r="B346" s="71" t="s">
        <v>814</v>
      </c>
      <c r="C346" s="71" t="s">
        <v>614</v>
      </c>
      <c r="D346" s="71" t="s">
        <v>2771</v>
      </c>
      <c r="E346" s="71" t="s">
        <v>1927</v>
      </c>
      <c r="F346" s="71" t="s">
        <v>809</v>
      </c>
      <c r="G346" s="71" t="s">
        <v>1909</v>
      </c>
      <c r="H346" s="71" t="s">
        <v>303</v>
      </c>
      <c r="I346" s="71" t="s">
        <v>2771</v>
      </c>
      <c r="J346" s="71" t="s">
        <v>1927</v>
      </c>
      <c r="K346" s="71" t="s">
        <v>809</v>
      </c>
      <c r="L346" s="71" t="s">
        <v>675</v>
      </c>
      <c r="M346" s="72" t="s">
        <v>549</v>
      </c>
      <c r="N346" s="71" t="s">
        <v>429</v>
      </c>
      <c r="O346" s="71"/>
      <c r="P346" s="70" t="s">
        <v>3565</v>
      </c>
      <c r="Q346" s="71"/>
      <c r="R346" s="71"/>
      <c r="S346" s="71"/>
      <c r="T346" s="71" t="s">
        <v>1383</v>
      </c>
      <c r="U346" s="71" t="s">
        <v>1384</v>
      </c>
      <c r="V346" s="71"/>
      <c r="W346" s="71" t="s">
        <v>918</v>
      </c>
      <c r="X346" s="71"/>
      <c r="Y346" s="71"/>
      <c r="Z346" s="71"/>
      <c r="AA346" s="71"/>
    </row>
    <row r="347" spans="1:27" ht="114.75">
      <c r="A347" s="75">
        <v>346</v>
      </c>
      <c r="B347" s="71" t="s">
        <v>814</v>
      </c>
      <c r="C347" s="71" t="s">
        <v>2444</v>
      </c>
      <c r="D347" s="71" t="s">
        <v>2771</v>
      </c>
      <c r="E347" s="71" t="s">
        <v>845</v>
      </c>
      <c r="F347" s="71" t="s">
        <v>809</v>
      </c>
      <c r="G347" s="71" t="s">
        <v>1909</v>
      </c>
      <c r="H347" s="71" t="s">
        <v>303</v>
      </c>
      <c r="I347" s="71" t="s">
        <v>2771</v>
      </c>
      <c r="J347" s="71" t="s">
        <v>845</v>
      </c>
      <c r="K347" s="71" t="s">
        <v>809</v>
      </c>
      <c r="L347" s="71" t="s">
        <v>677</v>
      </c>
      <c r="M347" s="72" t="s">
        <v>549</v>
      </c>
      <c r="N347" s="71" t="s">
        <v>429</v>
      </c>
      <c r="O347" s="71"/>
      <c r="P347" s="70" t="s">
        <v>3565</v>
      </c>
      <c r="Q347" s="71"/>
      <c r="R347" s="71"/>
      <c r="S347" s="71"/>
      <c r="T347" s="71" t="s">
        <v>1383</v>
      </c>
      <c r="U347" s="71" t="s">
        <v>1384</v>
      </c>
      <c r="V347" s="71"/>
      <c r="W347" s="71" t="s">
        <v>919</v>
      </c>
      <c r="X347" s="71"/>
      <c r="Y347" s="71"/>
      <c r="Z347" s="71"/>
      <c r="AA347" s="71"/>
    </row>
    <row r="348" spans="1:27" ht="114.75">
      <c r="A348" s="75">
        <v>347</v>
      </c>
      <c r="B348" s="71" t="s">
        <v>814</v>
      </c>
      <c r="C348" s="71" t="s">
        <v>374</v>
      </c>
      <c r="D348" s="71" t="s">
        <v>2838</v>
      </c>
      <c r="E348" s="71" t="s">
        <v>1935</v>
      </c>
      <c r="F348" s="71" t="s">
        <v>809</v>
      </c>
      <c r="G348" s="71" t="s">
        <v>1909</v>
      </c>
      <c r="H348" s="71" t="s">
        <v>303</v>
      </c>
      <c r="I348" s="71" t="s">
        <v>2838</v>
      </c>
      <c r="J348" s="71" t="s">
        <v>1935</v>
      </c>
      <c r="K348" s="71" t="s">
        <v>809</v>
      </c>
      <c r="L348" s="71" t="s">
        <v>679</v>
      </c>
      <c r="M348" s="72" t="s">
        <v>1233</v>
      </c>
      <c r="N348" s="71" t="s">
        <v>429</v>
      </c>
      <c r="O348" s="71"/>
      <c r="P348" s="70" t="s">
        <v>3565</v>
      </c>
      <c r="Q348" s="71"/>
      <c r="R348" s="71"/>
      <c r="S348" s="71"/>
      <c r="T348" s="71" t="s">
        <v>1383</v>
      </c>
      <c r="U348" s="71" t="s">
        <v>1384</v>
      </c>
      <c r="V348" s="71"/>
      <c r="W348" s="71" t="s">
        <v>919</v>
      </c>
      <c r="X348" s="71"/>
      <c r="Y348" s="71"/>
      <c r="Z348" s="71"/>
      <c r="AA348" s="71"/>
    </row>
    <row r="349" spans="1:27" ht="114.75">
      <c r="A349" s="75">
        <v>348</v>
      </c>
      <c r="B349" s="71" t="s">
        <v>814</v>
      </c>
      <c r="C349" s="71" t="s">
        <v>375</v>
      </c>
      <c r="D349" s="71" t="s">
        <v>2838</v>
      </c>
      <c r="E349" s="71" t="s">
        <v>2447</v>
      </c>
      <c r="F349" s="71" t="s">
        <v>809</v>
      </c>
      <c r="G349" s="71" t="s">
        <v>1909</v>
      </c>
      <c r="H349" s="71" t="s">
        <v>303</v>
      </c>
      <c r="I349" s="71" t="s">
        <v>2838</v>
      </c>
      <c r="J349" s="71" t="s">
        <v>2447</v>
      </c>
      <c r="K349" s="71" t="s">
        <v>809</v>
      </c>
      <c r="L349" s="71" t="s">
        <v>680</v>
      </c>
      <c r="M349" s="72" t="s">
        <v>1233</v>
      </c>
      <c r="N349" s="71" t="s">
        <v>429</v>
      </c>
      <c r="O349" s="71"/>
      <c r="P349" s="70" t="s">
        <v>3565</v>
      </c>
      <c r="Q349" s="71"/>
      <c r="R349" s="71"/>
      <c r="S349" s="71"/>
      <c r="T349" s="71" t="s">
        <v>1383</v>
      </c>
      <c r="U349" s="71" t="s">
        <v>1384</v>
      </c>
      <c r="V349" s="71"/>
      <c r="W349" s="71" t="s">
        <v>919</v>
      </c>
      <c r="X349" s="71"/>
      <c r="Y349" s="71"/>
      <c r="Z349" s="71"/>
      <c r="AA349" s="71"/>
    </row>
    <row r="350" spans="1:27" ht="114.75">
      <c r="A350" s="75">
        <v>349</v>
      </c>
      <c r="B350" s="71" t="s">
        <v>814</v>
      </c>
      <c r="C350" s="71" t="s">
        <v>376</v>
      </c>
      <c r="D350" s="71" t="s">
        <v>829</v>
      </c>
      <c r="E350" s="71" t="s">
        <v>1927</v>
      </c>
      <c r="F350" s="71" t="s">
        <v>809</v>
      </c>
      <c r="G350" s="71" t="s">
        <v>1909</v>
      </c>
      <c r="H350" s="71" t="s">
        <v>303</v>
      </c>
      <c r="I350" s="71" t="s">
        <v>829</v>
      </c>
      <c r="J350" s="71" t="s">
        <v>1927</v>
      </c>
      <c r="K350" s="71" t="s">
        <v>809</v>
      </c>
      <c r="L350" s="71" t="s">
        <v>681</v>
      </c>
      <c r="M350" s="72" t="s">
        <v>1233</v>
      </c>
      <c r="N350" s="71" t="s">
        <v>429</v>
      </c>
      <c r="O350" s="71"/>
      <c r="P350" s="70" t="s">
        <v>3565</v>
      </c>
      <c r="Q350" s="71"/>
      <c r="R350" s="71"/>
      <c r="S350" s="71"/>
      <c r="T350" s="71" t="s">
        <v>1383</v>
      </c>
      <c r="U350" s="71" t="s">
        <v>1384</v>
      </c>
      <c r="V350" s="71"/>
      <c r="W350" s="71" t="s">
        <v>919</v>
      </c>
      <c r="X350" s="71"/>
      <c r="Y350" s="71"/>
      <c r="Z350" s="71"/>
      <c r="AA350" s="71"/>
    </row>
    <row r="351" spans="1:27" ht="76.5">
      <c r="A351" s="75">
        <v>350</v>
      </c>
      <c r="B351" s="71" t="s">
        <v>814</v>
      </c>
      <c r="C351" s="71" t="s">
        <v>312</v>
      </c>
      <c r="D351" s="71" t="s">
        <v>829</v>
      </c>
      <c r="E351" s="71" t="s">
        <v>2507</v>
      </c>
      <c r="F351" s="71" t="s">
        <v>809</v>
      </c>
      <c r="G351" s="71" t="s">
        <v>1909</v>
      </c>
      <c r="H351" s="71" t="s">
        <v>1289</v>
      </c>
      <c r="I351" s="71" t="s">
        <v>829</v>
      </c>
      <c r="J351" s="71" t="s">
        <v>2507</v>
      </c>
      <c r="K351" s="71" t="s">
        <v>809</v>
      </c>
      <c r="L351" s="71" t="s">
        <v>682</v>
      </c>
      <c r="M351" s="72" t="s">
        <v>549</v>
      </c>
      <c r="N351" s="71" t="s">
        <v>425</v>
      </c>
      <c r="O351" s="71"/>
      <c r="P351" s="70" t="s">
        <v>3565</v>
      </c>
      <c r="Q351" s="71" t="s">
        <v>763</v>
      </c>
      <c r="R351" s="71"/>
      <c r="S351" s="71"/>
      <c r="T351" s="71" t="s">
        <v>1385</v>
      </c>
      <c r="U351" s="71" t="s">
        <v>1386</v>
      </c>
      <c r="V351" s="71"/>
      <c r="W351" s="71"/>
      <c r="X351" s="71"/>
      <c r="Y351" s="71"/>
      <c r="Z351" s="71"/>
      <c r="AA351" s="71"/>
    </row>
    <row r="352" spans="1:27" ht="63.75">
      <c r="A352" s="75">
        <v>351</v>
      </c>
      <c r="B352" s="71" t="s">
        <v>814</v>
      </c>
      <c r="C352" s="71" t="s">
        <v>325</v>
      </c>
      <c r="D352" s="71" t="s">
        <v>883</v>
      </c>
      <c r="E352" s="71" t="s">
        <v>2441</v>
      </c>
      <c r="F352" s="71" t="s">
        <v>810</v>
      </c>
      <c r="G352" s="71" t="s">
        <v>1909</v>
      </c>
      <c r="H352" s="71" t="s">
        <v>1291</v>
      </c>
      <c r="I352" s="71" t="s">
        <v>883</v>
      </c>
      <c r="J352" s="71" t="s">
        <v>2441</v>
      </c>
      <c r="K352" s="71" t="s">
        <v>810</v>
      </c>
      <c r="L352" s="71" t="s">
        <v>698</v>
      </c>
      <c r="M352" s="72" t="s">
        <v>549</v>
      </c>
      <c r="N352" s="71" t="s">
        <v>3549</v>
      </c>
      <c r="O352" s="71"/>
      <c r="P352" s="70" t="s">
        <v>3565</v>
      </c>
      <c r="Q352" s="71"/>
      <c r="R352" s="71"/>
      <c r="S352" s="71"/>
      <c r="T352" s="71" t="s">
        <v>396</v>
      </c>
      <c r="U352" s="71" t="s">
        <v>456</v>
      </c>
      <c r="V352" s="71"/>
      <c r="W352" s="71"/>
      <c r="X352" s="71"/>
      <c r="Y352" s="71"/>
      <c r="Z352" s="71"/>
      <c r="AA352" s="71"/>
    </row>
    <row r="353" spans="1:27" ht="51">
      <c r="A353" s="75">
        <v>352</v>
      </c>
      <c r="B353" s="71" t="s">
        <v>814</v>
      </c>
      <c r="C353" s="71" t="s">
        <v>377</v>
      </c>
      <c r="D353" s="71" t="s">
        <v>1930</v>
      </c>
      <c r="E353" s="71" t="s">
        <v>3411</v>
      </c>
      <c r="F353" s="71" t="s">
        <v>810</v>
      </c>
      <c r="G353" s="71" t="s">
        <v>1909</v>
      </c>
      <c r="H353" s="71" t="s">
        <v>1290</v>
      </c>
      <c r="I353" s="71" t="s">
        <v>1930</v>
      </c>
      <c r="J353" s="71" t="s">
        <v>3411</v>
      </c>
      <c r="K353" s="71" t="s">
        <v>810</v>
      </c>
      <c r="L353" s="71" t="s">
        <v>708</v>
      </c>
      <c r="M353" s="72" t="s">
        <v>1234</v>
      </c>
      <c r="N353" s="71" t="s">
        <v>437</v>
      </c>
      <c r="O353" s="71"/>
      <c r="P353" s="70" t="s">
        <v>3565</v>
      </c>
      <c r="Q353" s="71"/>
      <c r="R353" s="71"/>
      <c r="S353" s="71"/>
      <c r="T353" s="71" t="s">
        <v>457</v>
      </c>
      <c r="U353" s="71" t="s">
        <v>458</v>
      </c>
      <c r="V353" s="71"/>
      <c r="W353" s="71"/>
      <c r="X353" s="71"/>
      <c r="Y353" s="71"/>
      <c r="Z353" s="71"/>
      <c r="AA353" s="71"/>
    </row>
    <row r="354" spans="1:27" ht="25.5">
      <c r="A354" s="75">
        <v>353</v>
      </c>
      <c r="B354" s="71" t="s">
        <v>814</v>
      </c>
      <c r="C354" s="71" t="s">
        <v>378</v>
      </c>
      <c r="D354" s="71" t="s">
        <v>615</v>
      </c>
      <c r="E354" s="71" t="s">
        <v>3400</v>
      </c>
      <c r="F354" s="71" t="s">
        <v>810</v>
      </c>
      <c r="G354" s="71" t="s">
        <v>1909</v>
      </c>
      <c r="H354" s="71" t="s">
        <v>1291</v>
      </c>
      <c r="I354" s="71" t="s">
        <v>615</v>
      </c>
      <c r="J354" s="71" t="s">
        <v>3400</v>
      </c>
      <c r="K354" s="71" t="s">
        <v>810</v>
      </c>
      <c r="L354" s="71" t="s">
        <v>717</v>
      </c>
      <c r="M354" s="72" t="s">
        <v>2494</v>
      </c>
      <c r="N354" s="71" t="s">
        <v>3549</v>
      </c>
      <c r="O354" s="71"/>
      <c r="P354" s="70" t="s">
        <v>3565</v>
      </c>
      <c r="Q354" s="71"/>
      <c r="R354" s="71"/>
      <c r="S354" s="71"/>
      <c r="T354" s="71" t="s">
        <v>1393</v>
      </c>
      <c r="U354" s="71" t="s">
        <v>1394</v>
      </c>
      <c r="V354" s="71"/>
      <c r="W354" s="71"/>
      <c r="X354" s="71"/>
      <c r="Y354" s="71"/>
      <c r="Z354" s="71"/>
      <c r="AA354" s="71"/>
    </row>
    <row r="355" spans="1:27" ht="165.75">
      <c r="A355" s="75">
        <v>354</v>
      </c>
      <c r="B355" s="71" t="s">
        <v>814</v>
      </c>
      <c r="C355" s="71" t="s">
        <v>379</v>
      </c>
      <c r="D355" s="71" t="s">
        <v>3400</v>
      </c>
      <c r="E355" s="71" t="s">
        <v>2441</v>
      </c>
      <c r="F355" s="71" t="s">
        <v>809</v>
      </c>
      <c r="G355" s="71" t="s">
        <v>1909</v>
      </c>
      <c r="H355" s="71" t="s">
        <v>1289</v>
      </c>
      <c r="I355" s="71" t="s">
        <v>3400</v>
      </c>
      <c r="J355" s="71" t="s">
        <v>2441</v>
      </c>
      <c r="K355" s="71" t="s">
        <v>809</v>
      </c>
      <c r="L355" s="71" t="s">
        <v>718</v>
      </c>
      <c r="M355" s="72" t="s">
        <v>2494</v>
      </c>
      <c r="N355" s="71" t="s">
        <v>434</v>
      </c>
      <c r="O355" s="71"/>
      <c r="P355" s="70" t="s">
        <v>3565</v>
      </c>
      <c r="Q355" s="71" t="s">
        <v>785</v>
      </c>
      <c r="R355" s="71"/>
      <c r="S355" s="71"/>
      <c r="T355" s="71" t="s">
        <v>1397</v>
      </c>
      <c r="U355" s="71" t="s">
        <v>366</v>
      </c>
      <c r="V355" s="71"/>
      <c r="W355" s="71"/>
      <c r="X355" s="71"/>
      <c r="Y355" s="71"/>
      <c r="Z355" s="71"/>
      <c r="AA355" s="71"/>
    </row>
    <row r="356" spans="1:27" ht="25.5">
      <c r="A356" s="75">
        <v>355</v>
      </c>
      <c r="B356" s="71" t="s">
        <v>814</v>
      </c>
      <c r="C356" s="71" t="s">
        <v>380</v>
      </c>
      <c r="D356" s="71" t="s">
        <v>1895</v>
      </c>
      <c r="E356" s="71" t="s">
        <v>1918</v>
      </c>
      <c r="F356" s="71" t="s">
        <v>810</v>
      </c>
      <c r="G356" s="71" t="s">
        <v>1909</v>
      </c>
      <c r="H356" s="71" t="s">
        <v>1289</v>
      </c>
      <c r="I356" s="71" t="s">
        <v>1895</v>
      </c>
      <c r="J356" s="71" t="s">
        <v>1918</v>
      </c>
      <c r="K356" s="71" t="s">
        <v>810</v>
      </c>
      <c r="L356" s="71" t="s">
        <v>730</v>
      </c>
      <c r="M356" s="72" t="s">
        <v>1479</v>
      </c>
      <c r="N356" s="71" t="s">
        <v>424</v>
      </c>
      <c r="O356" s="71"/>
      <c r="P356" s="70" t="s">
        <v>3565</v>
      </c>
      <c r="Q356" s="71" t="s">
        <v>784</v>
      </c>
      <c r="R356" s="71"/>
      <c r="S356" s="71"/>
      <c r="T356" s="71" t="s">
        <v>462</v>
      </c>
      <c r="U356" s="71" t="s">
        <v>1470</v>
      </c>
      <c r="V356" s="71"/>
      <c r="W356" s="71"/>
      <c r="X356" s="71"/>
      <c r="Y356" s="71"/>
      <c r="Z356" s="71"/>
      <c r="AA356" s="71"/>
    </row>
    <row r="357" spans="1:27" ht="63.75">
      <c r="A357" s="75">
        <v>356</v>
      </c>
      <c r="B357" s="71" t="s">
        <v>814</v>
      </c>
      <c r="C357" s="71" t="s">
        <v>2811</v>
      </c>
      <c r="D357" s="71" t="s">
        <v>1895</v>
      </c>
      <c r="E357" s="71" t="s">
        <v>1930</v>
      </c>
      <c r="F357" s="71" t="s">
        <v>809</v>
      </c>
      <c r="G357" s="71" t="s">
        <v>1909</v>
      </c>
      <c r="H357" s="71" t="s">
        <v>1289</v>
      </c>
      <c r="I357" s="71" t="s">
        <v>1895</v>
      </c>
      <c r="J357" s="71" t="s">
        <v>1930</v>
      </c>
      <c r="K357" s="71" t="s">
        <v>809</v>
      </c>
      <c r="L357" s="71" t="s">
        <v>731</v>
      </c>
      <c r="M357" s="72" t="s">
        <v>1479</v>
      </c>
      <c r="N357" s="71" t="s">
        <v>287</v>
      </c>
      <c r="O357" s="71"/>
      <c r="P357" s="70" t="s">
        <v>3565</v>
      </c>
      <c r="Q357" s="71" t="s">
        <v>402</v>
      </c>
      <c r="R357" s="71"/>
      <c r="S357" s="71"/>
      <c r="T357" s="71" t="s">
        <v>463</v>
      </c>
      <c r="U357" s="71" t="s">
        <v>464</v>
      </c>
      <c r="V357" s="71"/>
      <c r="W357" s="71"/>
      <c r="X357" s="71"/>
      <c r="Y357" s="71"/>
      <c r="Z357" s="71"/>
      <c r="AA357" s="71"/>
    </row>
    <row r="358" spans="1:27" ht="25.5">
      <c r="A358" s="75">
        <v>357</v>
      </c>
      <c r="B358" s="71" t="s">
        <v>814</v>
      </c>
      <c r="C358" s="71" t="s">
        <v>2812</v>
      </c>
      <c r="D358" s="71" t="s">
        <v>1894</v>
      </c>
      <c r="E358" s="71" t="s">
        <v>1919</v>
      </c>
      <c r="F358" s="71" t="s">
        <v>810</v>
      </c>
      <c r="G358" s="71" t="s">
        <v>1909</v>
      </c>
      <c r="H358" s="71" t="s">
        <v>1289</v>
      </c>
      <c r="I358" s="71" t="s">
        <v>1894</v>
      </c>
      <c r="J358" s="71" t="s">
        <v>1919</v>
      </c>
      <c r="K358" s="71" t="s">
        <v>810</v>
      </c>
      <c r="L358" s="71" t="s">
        <v>737</v>
      </c>
      <c r="M358" s="72" t="s">
        <v>1481</v>
      </c>
      <c r="N358" s="71" t="s">
        <v>430</v>
      </c>
      <c r="O358" s="71"/>
      <c r="P358" s="70" t="s">
        <v>3565</v>
      </c>
      <c r="Q358" s="71" t="s">
        <v>764</v>
      </c>
      <c r="R358" s="71"/>
      <c r="S358" s="71"/>
      <c r="T358" s="71" t="s">
        <v>465</v>
      </c>
      <c r="U358" s="71" t="s">
        <v>466</v>
      </c>
      <c r="V358" s="71"/>
      <c r="W358" s="71"/>
      <c r="X358" s="71"/>
      <c r="Y358" s="71"/>
      <c r="Z358" s="71"/>
      <c r="AA358" s="71"/>
    </row>
    <row r="359" spans="1:27" ht="63.75">
      <c r="A359" s="75">
        <v>358</v>
      </c>
      <c r="B359" s="71" t="s">
        <v>814</v>
      </c>
      <c r="C359" s="71" t="s">
        <v>2812</v>
      </c>
      <c r="D359" s="71" t="s">
        <v>1894</v>
      </c>
      <c r="E359" s="71" t="s">
        <v>1919</v>
      </c>
      <c r="F359" s="71" t="s">
        <v>809</v>
      </c>
      <c r="G359" s="71" t="s">
        <v>1909</v>
      </c>
      <c r="H359" s="71" t="s">
        <v>1289</v>
      </c>
      <c r="I359" s="71" t="s">
        <v>1894</v>
      </c>
      <c r="J359" s="71" t="s">
        <v>1919</v>
      </c>
      <c r="K359" s="71" t="s">
        <v>809</v>
      </c>
      <c r="L359" s="71" t="s">
        <v>737</v>
      </c>
      <c r="M359" s="72" t="s">
        <v>1481</v>
      </c>
      <c r="N359" s="71" t="s">
        <v>287</v>
      </c>
      <c r="O359" s="71"/>
      <c r="P359" s="70" t="s">
        <v>3565</v>
      </c>
      <c r="Q359" s="71" t="s">
        <v>402</v>
      </c>
      <c r="R359" s="71"/>
      <c r="S359" s="71"/>
      <c r="T359" s="71" t="s">
        <v>467</v>
      </c>
      <c r="U359" s="71" t="s">
        <v>468</v>
      </c>
      <c r="V359" s="71"/>
      <c r="W359" s="71"/>
      <c r="X359" s="71"/>
      <c r="Y359" s="71"/>
      <c r="Z359" s="71"/>
      <c r="AA359" s="71"/>
    </row>
    <row r="360" spans="1:27" ht="63.75">
      <c r="A360" s="75">
        <v>359</v>
      </c>
      <c r="B360" s="71" t="s">
        <v>814</v>
      </c>
      <c r="C360" s="71" t="s">
        <v>2813</v>
      </c>
      <c r="D360" s="71" t="s">
        <v>1894</v>
      </c>
      <c r="E360" s="71" t="s">
        <v>834</v>
      </c>
      <c r="F360" s="71" t="s">
        <v>809</v>
      </c>
      <c r="G360" s="71" t="s">
        <v>1909</v>
      </c>
      <c r="H360" s="71" t="s">
        <v>1289</v>
      </c>
      <c r="I360" s="71" t="s">
        <v>1894</v>
      </c>
      <c r="J360" s="71" t="s">
        <v>834</v>
      </c>
      <c r="K360" s="71" t="s">
        <v>809</v>
      </c>
      <c r="L360" s="71" t="s">
        <v>738</v>
      </c>
      <c r="M360" s="72" t="s">
        <v>1481</v>
      </c>
      <c r="N360" s="71" t="s">
        <v>287</v>
      </c>
      <c r="O360" s="71"/>
      <c r="P360" s="70" t="s">
        <v>3565</v>
      </c>
      <c r="Q360" s="71" t="s">
        <v>402</v>
      </c>
      <c r="R360" s="71"/>
      <c r="S360" s="71"/>
      <c r="T360" s="71" t="s">
        <v>469</v>
      </c>
      <c r="U360" s="71" t="s">
        <v>445</v>
      </c>
      <c r="V360" s="71"/>
      <c r="W360" s="71"/>
      <c r="X360" s="71"/>
      <c r="Y360" s="71"/>
      <c r="Z360" s="71"/>
      <c r="AA360" s="71"/>
    </row>
    <row r="361" spans="1:27" ht="191.25">
      <c r="A361" s="75">
        <v>360</v>
      </c>
      <c r="B361" s="71" t="s">
        <v>814</v>
      </c>
      <c r="C361" s="71" t="s">
        <v>381</v>
      </c>
      <c r="D361" s="71" t="s">
        <v>79</v>
      </c>
      <c r="E361" s="71" t="s">
        <v>834</v>
      </c>
      <c r="F361" s="71" t="s">
        <v>810</v>
      </c>
      <c r="G361" s="71" t="s">
        <v>1909</v>
      </c>
      <c r="H361" s="71" t="s">
        <v>1289</v>
      </c>
      <c r="I361" s="71" t="s">
        <v>79</v>
      </c>
      <c r="J361" s="71" t="s">
        <v>834</v>
      </c>
      <c r="K361" s="71" t="s">
        <v>810</v>
      </c>
      <c r="L361" s="71" t="s">
        <v>743</v>
      </c>
      <c r="M361" s="72" t="s">
        <v>1482</v>
      </c>
      <c r="N361" s="71" t="s">
        <v>424</v>
      </c>
      <c r="O361" s="71"/>
      <c r="P361" s="70" t="s">
        <v>3565</v>
      </c>
      <c r="Q361" s="71" t="s">
        <v>784</v>
      </c>
      <c r="R361" s="71"/>
      <c r="S361" s="71"/>
      <c r="T361" s="71" t="s">
        <v>446</v>
      </c>
      <c r="U361" s="71" t="s">
        <v>474</v>
      </c>
      <c r="V361" s="71"/>
      <c r="W361" s="71"/>
      <c r="X361" s="71"/>
      <c r="Y361" s="71"/>
      <c r="Z361" s="71"/>
      <c r="AA361" s="71"/>
    </row>
    <row r="362" spans="1:27" ht="63.75">
      <c r="A362" s="75">
        <v>361</v>
      </c>
      <c r="B362" s="71" t="s">
        <v>814</v>
      </c>
      <c r="C362" s="71" t="s">
        <v>1342</v>
      </c>
      <c r="D362" s="71" t="s">
        <v>2832</v>
      </c>
      <c r="E362" s="71" t="s">
        <v>1930</v>
      </c>
      <c r="F362" s="71" t="s">
        <v>809</v>
      </c>
      <c r="G362" s="71" t="s">
        <v>1909</v>
      </c>
      <c r="H362" s="71" t="s">
        <v>1289</v>
      </c>
      <c r="I362" s="71" t="s">
        <v>2832</v>
      </c>
      <c r="J362" s="71" t="s">
        <v>1930</v>
      </c>
      <c r="K362" s="71" t="s">
        <v>809</v>
      </c>
      <c r="L362" s="71" t="s">
        <v>749</v>
      </c>
      <c r="M362" s="72" t="s">
        <v>2503</v>
      </c>
      <c r="N362" s="71" t="s">
        <v>424</v>
      </c>
      <c r="O362" s="71"/>
      <c r="P362" s="70" t="s">
        <v>3565</v>
      </c>
      <c r="Q362" s="71" t="s">
        <v>784</v>
      </c>
      <c r="R362" s="71"/>
      <c r="S362" s="71"/>
      <c r="T362" s="71" t="s">
        <v>451</v>
      </c>
      <c r="U362" s="71" t="s">
        <v>452</v>
      </c>
      <c r="V362" s="71"/>
      <c r="W362" s="71"/>
      <c r="X362" s="71"/>
      <c r="Y362" s="71"/>
      <c r="Z362" s="71"/>
      <c r="AA362" s="71"/>
    </row>
    <row r="363" spans="1:27" ht="102">
      <c r="A363" s="75">
        <v>362</v>
      </c>
      <c r="B363" s="71" t="s">
        <v>814</v>
      </c>
      <c r="C363" s="71" t="s">
        <v>1342</v>
      </c>
      <c r="D363" s="71" t="s">
        <v>2832</v>
      </c>
      <c r="E363" s="71" t="s">
        <v>1930</v>
      </c>
      <c r="F363" s="71" t="s">
        <v>809</v>
      </c>
      <c r="G363" s="71" t="s">
        <v>1909</v>
      </c>
      <c r="H363" s="71" t="s">
        <v>1289</v>
      </c>
      <c r="I363" s="71" t="s">
        <v>2832</v>
      </c>
      <c r="J363" s="71" t="s">
        <v>1930</v>
      </c>
      <c r="K363" s="71" t="s">
        <v>809</v>
      </c>
      <c r="L363" s="71" t="s">
        <v>749</v>
      </c>
      <c r="M363" s="72" t="s">
        <v>2503</v>
      </c>
      <c r="N363" s="71" t="s">
        <v>424</v>
      </c>
      <c r="O363" s="71"/>
      <c r="P363" s="70" t="s">
        <v>3565</v>
      </c>
      <c r="Q363" s="71" t="s">
        <v>784</v>
      </c>
      <c r="R363" s="71"/>
      <c r="S363" s="71"/>
      <c r="T363" s="71" t="s">
        <v>453</v>
      </c>
      <c r="U363" s="71" t="s">
        <v>828</v>
      </c>
      <c r="V363" s="71"/>
      <c r="W363" s="71"/>
      <c r="X363" s="71"/>
      <c r="Y363" s="71"/>
      <c r="Z363" s="71"/>
      <c r="AA363" s="71"/>
    </row>
    <row r="364" spans="1:27" ht="102">
      <c r="A364" s="75">
        <v>363</v>
      </c>
      <c r="B364" s="71" t="s">
        <v>814</v>
      </c>
      <c r="C364" s="71" t="s">
        <v>382</v>
      </c>
      <c r="D364" s="71" t="s">
        <v>1933</v>
      </c>
      <c r="E364" s="71" t="s">
        <v>2768</v>
      </c>
      <c r="F364" s="71" t="s">
        <v>809</v>
      </c>
      <c r="G364" s="71" t="s">
        <v>1909</v>
      </c>
      <c r="H364" s="71" t="s">
        <v>1289</v>
      </c>
      <c r="I364" s="71" t="s">
        <v>1933</v>
      </c>
      <c r="J364" s="71" t="s">
        <v>2768</v>
      </c>
      <c r="K364" s="71" t="s">
        <v>809</v>
      </c>
      <c r="L364" s="71" t="s">
        <v>753</v>
      </c>
      <c r="M364" s="72" t="s">
        <v>2503</v>
      </c>
      <c r="N364" s="71" t="s">
        <v>424</v>
      </c>
      <c r="O364" s="71"/>
      <c r="P364" s="70" t="s">
        <v>3565</v>
      </c>
      <c r="Q364" s="71" t="s">
        <v>784</v>
      </c>
      <c r="R364" s="71"/>
      <c r="S364" s="71"/>
      <c r="T364" s="71" t="s">
        <v>454</v>
      </c>
      <c r="U364" s="71" t="s">
        <v>455</v>
      </c>
      <c r="V364" s="71"/>
      <c r="W364" s="71"/>
      <c r="X364" s="71"/>
      <c r="Y364" s="71"/>
      <c r="Z364" s="71"/>
      <c r="AA364" s="71"/>
    </row>
    <row r="365" spans="1:27" ht="127.5">
      <c r="A365" s="75">
        <v>364</v>
      </c>
      <c r="B365" s="71" t="s">
        <v>814</v>
      </c>
      <c r="C365" s="71" t="s">
        <v>382</v>
      </c>
      <c r="D365" s="71" t="s">
        <v>1910</v>
      </c>
      <c r="E365" s="71" t="s">
        <v>1935</v>
      </c>
      <c r="F365" s="71" t="s">
        <v>809</v>
      </c>
      <c r="G365" s="71" t="s">
        <v>1909</v>
      </c>
      <c r="H365" s="71" t="s">
        <v>1289</v>
      </c>
      <c r="I365" s="71" t="s">
        <v>1910</v>
      </c>
      <c r="J365" s="71" t="s">
        <v>1935</v>
      </c>
      <c r="K365" s="71" t="s">
        <v>809</v>
      </c>
      <c r="L365" s="71" t="s">
        <v>753</v>
      </c>
      <c r="M365" s="72" t="s">
        <v>2503</v>
      </c>
      <c r="N365" s="71" t="s">
        <v>424</v>
      </c>
      <c r="O365" s="71"/>
      <c r="P365" s="70" t="s">
        <v>3565</v>
      </c>
      <c r="Q365" s="71" t="s">
        <v>784</v>
      </c>
      <c r="R365" s="71"/>
      <c r="S365" s="71"/>
      <c r="T365" s="71" t="s">
        <v>1508</v>
      </c>
      <c r="U365" s="71" t="s">
        <v>459</v>
      </c>
      <c r="V365" s="71"/>
      <c r="W365" s="71"/>
      <c r="X365" s="71"/>
      <c r="Y365" s="71"/>
      <c r="Z365" s="71"/>
      <c r="AA365" s="71"/>
    </row>
    <row r="366" spans="1:27" ht="51">
      <c r="A366" s="75">
        <v>365</v>
      </c>
      <c r="B366" s="71" t="s">
        <v>814</v>
      </c>
      <c r="C366" s="71" t="s">
        <v>2817</v>
      </c>
      <c r="D366" s="71" t="s">
        <v>1910</v>
      </c>
      <c r="E366" s="71" t="s">
        <v>3399</v>
      </c>
      <c r="F366" s="71" t="s">
        <v>809</v>
      </c>
      <c r="G366" s="71" t="s">
        <v>1909</v>
      </c>
      <c r="H366" s="71" t="s">
        <v>1289</v>
      </c>
      <c r="I366" s="71" t="s">
        <v>1910</v>
      </c>
      <c r="J366" s="71" t="s">
        <v>3399</v>
      </c>
      <c r="K366" s="71" t="s">
        <v>809</v>
      </c>
      <c r="L366" s="71" t="s">
        <v>755</v>
      </c>
      <c r="M366" s="72" t="s">
        <v>2503</v>
      </c>
      <c r="N366" s="71" t="s">
        <v>424</v>
      </c>
      <c r="O366" s="71"/>
      <c r="P366" s="70" t="s">
        <v>3565</v>
      </c>
      <c r="Q366" s="71" t="s">
        <v>784</v>
      </c>
      <c r="R366" s="71"/>
      <c r="S366" s="71"/>
      <c r="T366" s="71" t="s">
        <v>460</v>
      </c>
      <c r="U366" s="71" t="s">
        <v>1395</v>
      </c>
      <c r="V366" s="71"/>
      <c r="W366" s="71"/>
      <c r="X366" s="71"/>
      <c r="Y366" s="71"/>
      <c r="Z366" s="71"/>
      <c r="AA366" s="71"/>
    </row>
    <row r="367" spans="1:27" ht="25.5">
      <c r="A367" s="75">
        <v>366</v>
      </c>
      <c r="B367" s="71" t="s">
        <v>814</v>
      </c>
      <c r="C367" s="71" t="s">
        <v>2817</v>
      </c>
      <c r="D367" s="71" t="s">
        <v>1910</v>
      </c>
      <c r="E367" s="71" t="s">
        <v>2839</v>
      </c>
      <c r="F367" s="71" t="s">
        <v>809</v>
      </c>
      <c r="G367" s="71" t="s">
        <v>1909</v>
      </c>
      <c r="H367" s="71" t="s">
        <v>1289</v>
      </c>
      <c r="I367" s="71" t="s">
        <v>1910</v>
      </c>
      <c r="J367" s="71" t="s">
        <v>2839</v>
      </c>
      <c r="K367" s="71" t="s">
        <v>809</v>
      </c>
      <c r="L367" s="71" t="s">
        <v>755</v>
      </c>
      <c r="M367" s="72" t="s">
        <v>2503</v>
      </c>
      <c r="N367" s="71" t="s">
        <v>424</v>
      </c>
      <c r="O367" s="71"/>
      <c r="P367" s="70" t="s">
        <v>3565</v>
      </c>
      <c r="Q367" s="71" t="s">
        <v>784</v>
      </c>
      <c r="R367" s="71"/>
      <c r="S367" s="71"/>
      <c r="T367" s="71" t="s">
        <v>1396</v>
      </c>
      <c r="U367" s="71" t="s">
        <v>828</v>
      </c>
      <c r="V367" s="71"/>
      <c r="W367" s="71"/>
      <c r="X367" s="71"/>
      <c r="Y367" s="71"/>
      <c r="Z367" s="71"/>
      <c r="AA367" s="71"/>
    </row>
    <row r="368" spans="1:27" ht="63.75">
      <c r="A368" s="75">
        <v>367</v>
      </c>
      <c r="B368" s="71" t="s">
        <v>814</v>
      </c>
      <c r="C368" s="71" t="s">
        <v>383</v>
      </c>
      <c r="D368" s="71" t="s">
        <v>2371</v>
      </c>
      <c r="E368" s="71" t="s">
        <v>2509</v>
      </c>
      <c r="F368" s="71" t="s">
        <v>809</v>
      </c>
      <c r="G368" s="71" t="s">
        <v>1909</v>
      </c>
      <c r="H368" s="71" t="s">
        <v>1289</v>
      </c>
      <c r="I368" s="71" t="s">
        <v>2371</v>
      </c>
      <c r="J368" s="71" t="s">
        <v>2509</v>
      </c>
      <c r="K368" s="71" t="s">
        <v>809</v>
      </c>
      <c r="L368" s="71" t="s">
        <v>2280</v>
      </c>
      <c r="M368" s="72" t="s">
        <v>3441</v>
      </c>
      <c r="N368" s="71" t="s">
        <v>286</v>
      </c>
      <c r="O368" s="71"/>
      <c r="P368" s="70" t="s">
        <v>3565</v>
      </c>
      <c r="Q368" s="71" t="s">
        <v>761</v>
      </c>
      <c r="R368" s="71"/>
      <c r="S368" s="71"/>
      <c r="T368" s="71" t="s">
        <v>461</v>
      </c>
      <c r="U368" s="71" t="s">
        <v>441</v>
      </c>
      <c r="V368" s="71"/>
      <c r="W368" s="71"/>
      <c r="X368" s="71"/>
      <c r="Y368" s="71"/>
      <c r="Z368" s="71"/>
      <c r="AA368" s="71"/>
    </row>
    <row r="369" spans="1:27" ht="38.25">
      <c r="A369" s="75">
        <v>368</v>
      </c>
      <c r="B369" s="71" t="s">
        <v>814</v>
      </c>
      <c r="C369" s="71" t="s">
        <v>1451</v>
      </c>
      <c r="D369" s="71" t="s">
        <v>2373</v>
      </c>
      <c r="E369" s="71" t="s">
        <v>2765</v>
      </c>
      <c r="F369" s="71" t="s">
        <v>810</v>
      </c>
      <c r="G369" s="71" t="s">
        <v>1909</v>
      </c>
      <c r="H369" s="71" t="s">
        <v>1289</v>
      </c>
      <c r="I369" s="71" t="s">
        <v>2373</v>
      </c>
      <c r="J369" s="71" t="s">
        <v>2765</v>
      </c>
      <c r="K369" s="71" t="s">
        <v>810</v>
      </c>
      <c r="L369" s="71" t="s">
        <v>2284</v>
      </c>
      <c r="M369" s="72" t="s">
        <v>3441</v>
      </c>
      <c r="N369" s="71" t="s">
        <v>426</v>
      </c>
      <c r="O369" s="71"/>
      <c r="P369" s="70" t="s">
        <v>3565</v>
      </c>
      <c r="Q369" s="71" t="s">
        <v>762</v>
      </c>
      <c r="R369" s="71" t="s">
        <v>232</v>
      </c>
      <c r="S369" s="71"/>
      <c r="T369" s="71" t="s">
        <v>442</v>
      </c>
      <c r="U369" s="71" t="s">
        <v>443</v>
      </c>
      <c r="V369" s="71" t="s">
        <v>3622</v>
      </c>
      <c r="W369" s="71"/>
      <c r="X369" s="71" t="s">
        <v>254</v>
      </c>
      <c r="Y369" s="71"/>
      <c r="Z369" s="71"/>
      <c r="AA369" s="71"/>
    </row>
    <row r="370" spans="1:27" ht="38.25">
      <c r="A370" s="75">
        <v>369</v>
      </c>
      <c r="B370" s="71" t="s">
        <v>814</v>
      </c>
      <c r="C370" s="71" t="s">
        <v>1452</v>
      </c>
      <c r="D370" s="71" t="s">
        <v>1453</v>
      </c>
      <c r="E370" s="71" t="s">
        <v>1263</v>
      </c>
      <c r="F370" s="71" t="s">
        <v>810</v>
      </c>
      <c r="G370" s="71" t="s">
        <v>1909</v>
      </c>
      <c r="H370" s="71" t="s">
        <v>1289</v>
      </c>
      <c r="I370" s="71" t="s">
        <v>1453</v>
      </c>
      <c r="J370" s="71" t="s">
        <v>1263</v>
      </c>
      <c r="K370" s="71" t="s">
        <v>810</v>
      </c>
      <c r="L370" s="71" t="s">
        <v>2287</v>
      </c>
      <c r="M370" s="72" t="s">
        <v>3441</v>
      </c>
      <c r="N370" s="71" t="s">
        <v>426</v>
      </c>
      <c r="O370" s="71"/>
      <c r="P370" s="70" t="s">
        <v>3565</v>
      </c>
      <c r="Q370" s="71" t="s">
        <v>762</v>
      </c>
      <c r="R370" s="71" t="s">
        <v>232</v>
      </c>
      <c r="S370" s="71"/>
      <c r="T370" s="71" t="s">
        <v>442</v>
      </c>
      <c r="U370" s="71" t="s">
        <v>444</v>
      </c>
      <c r="V370" s="71" t="s">
        <v>3622</v>
      </c>
      <c r="W370" s="71"/>
      <c r="X370" s="71" t="s">
        <v>254</v>
      </c>
      <c r="Y370" s="71"/>
      <c r="Z370" s="71"/>
      <c r="AA370" s="71"/>
    </row>
    <row r="371" spans="1:27" ht="38.25">
      <c r="A371" s="75">
        <v>370</v>
      </c>
      <c r="B371" s="71" t="s">
        <v>814</v>
      </c>
      <c r="C371" s="71" t="s">
        <v>1454</v>
      </c>
      <c r="D371" s="71" t="s">
        <v>1455</v>
      </c>
      <c r="E371" s="71" t="s">
        <v>2507</v>
      </c>
      <c r="F371" s="71" t="s">
        <v>810</v>
      </c>
      <c r="G371" s="71" t="s">
        <v>1909</v>
      </c>
      <c r="H371" s="71" t="s">
        <v>1289</v>
      </c>
      <c r="I371" s="71" t="s">
        <v>1455</v>
      </c>
      <c r="J371" s="71" t="s">
        <v>2507</v>
      </c>
      <c r="K371" s="71" t="s">
        <v>810</v>
      </c>
      <c r="L371" s="71" t="s">
        <v>2290</v>
      </c>
      <c r="M371" s="72" t="s">
        <v>3441</v>
      </c>
      <c r="N371" s="71" t="s">
        <v>426</v>
      </c>
      <c r="O371" s="71"/>
      <c r="P371" s="70" t="s">
        <v>3565</v>
      </c>
      <c r="Q371" s="71" t="s">
        <v>762</v>
      </c>
      <c r="R371" s="71" t="s">
        <v>232</v>
      </c>
      <c r="S371" s="71"/>
      <c r="T371" s="71" t="s">
        <v>442</v>
      </c>
      <c r="U371" s="71" t="s">
        <v>1490</v>
      </c>
      <c r="V371" s="71" t="s">
        <v>3622</v>
      </c>
      <c r="W371" s="71"/>
      <c r="X371" s="71" t="s">
        <v>254</v>
      </c>
      <c r="Y371" s="71"/>
      <c r="Z371" s="71"/>
      <c r="AA371" s="71"/>
    </row>
    <row r="372" spans="1:27" ht="38.25">
      <c r="A372" s="75">
        <v>371</v>
      </c>
      <c r="B372" s="71" t="s">
        <v>814</v>
      </c>
      <c r="C372" s="71" t="s">
        <v>1456</v>
      </c>
      <c r="D372" s="71" t="s">
        <v>1457</v>
      </c>
      <c r="E372" s="71" t="s">
        <v>2837</v>
      </c>
      <c r="F372" s="71" t="s">
        <v>809</v>
      </c>
      <c r="G372" s="71" t="s">
        <v>1909</v>
      </c>
      <c r="H372" s="71" t="s">
        <v>1290</v>
      </c>
      <c r="I372" s="71" t="s">
        <v>1457</v>
      </c>
      <c r="J372" s="71" t="s">
        <v>2837</v>
      </c>
      <c r="K372" s="71" t="s">
        <v>809</v>
      </c>
      <c r="L372" s="71" t="s">
        <v>2336</v>
      </c>
      <c r="M372" s="72" t="s">
        <v>3442</v>
      </c>
      <c r="N372" s="71" t="s">
        <v>3557</v>
      </c>
      <c r="O372" s="71"/>
      <c r="P372" s="70" t="s">
        <v>3565</v>
      </c>
      <c r="Q372" s="71"/>
      <c r="R372" s="71" t="s">
        <v>4100</v>
      </c>
      <c r="S372" s="71"/>
      <c r="T372" s="71" t="s">
        <v>1491</v>
      </c>
      <c r="U372" s="71" t="s">
        <v>1492</v>
      </c>
      <c r="V372" s="71" t="s">
        <v>3622</v>
      </c>
      <c r="W372" s="71" t="s">
        <v>4066</v>
      </c>
      <c r="X372" s="71" t="s">
        <v>4099</v>
      </c>
      <c r="Y372" s="71"/>
      <c r="Z372" s="71"/>
      <c r="AA372" s="71"/>
    </row>
    <row r="373" spans="1:27" ht="140.25">
      <c r="A373" s="75">
        <v>372</v>
      </c>
      <c r="B373" s="71" t="s">
        <v>814</v>
      </c>
      <c r="C373" s="71" t="s">
        <v>1458</v>
      </c>
      <c r="D373" s="71" t="s">
        <v>1354</v>
      </c>
      <c r="E373" s="71" t="s">
        <v>847</v>
      </c>
      <c r="F373" s="71" t="s">
        <v>809</v>
      </c>
      <c r="G373" s="71" t="s">
        <v>1909</v>
      </c>
      <c r="H373" s="71" t="s">
        <v>1290</v>
      </c>
      <c r="I373" s="71" t="s">
        <v>1354</v>
      </c>
      <c r="J373" s="71" t="s">
        <v>847</v>
      </c>
      <c r="K373" s="71" t="s">
        <v>809</v>
      </c>
      <c r="L373" s="71" t="s">
        <v>1016</v>
      </c>
      <c r="M373" s="72" t="s">
        <v>1017</v>
      </c>
      <c r="N373" s="71" t="s">
        <v>999</v>
      </c>
      <c r="O373" s="71"/>
      <c r="P373" s="70" t="s">
        <v>1000</v>
      </c>
      <c r="Q373" s="71"/>
      <c r="R373" s="71"/>
      <c r="S373" s="71"/>
      <c r="T373" s="71" t="s">
        <v>1493</v>
      </c>
      <c r="U373" s="71" t="s">
        <v>448</v>
      </c>
      <c r="V373" s="71"/>
      <c r="W373" s="71"/>
      <c r="X373" s="71"/>
      <c r="Y373" s="71"/>
      <c r="Z373" s="71"/>
      <c r="AA373" s="71"/>
    </row>
    <row r="374" spans="1:27" ht="89.25">
      <c r="A374" s="75">
        <v>373</v>
      </c>
      <c r="B374" s="71" t="s">
        <v>1026</v>
      </c>
      <c r="C374" s="71" t="s">
        <v>1459</v>
      </c>
      <c r="D374" s="71" t="s">
        <v>1460</v>
      </c>
      <c r="E374" s="71" t="s">
        <v>3411</v>
      </c>
      <c r="F374" s="71" t="s">
        <v>810</v>
      </c>
      <c r="G374" s="71" t="s">
        <v>1909</v>
      </c>
      <c r="H374" s="71" t="s">
        <v>989</v>
      </c>
      <c r="I374" s="71" t="s">
        <v>1460</v>
      </c>
      <c r="J374" s="71" t="s">
        <v>3411</v>
      </c>
      <c r="K374" s="71" t="s">
        <v>810</v>
      </c>
      <c r="L374" s="71" t="s">
        <v>1027</v>
      </c>
      <c r="M374" s="72" t="s">
        <v>1028</v>
      </c>
      <c r="N374" s="71" t="s">
        <v>1029</v>
      </c>
      <c r="O374" s="71"/>
      <c r="P374" s="70" t="s">
        <v>996</v>
      </c>
      <c r="Q374" s="71"/>
      <c r="R374" s="71"/>
      <c r="S374" s="71"/>
      <c r="T374" s="71" t="s">
        <v>449</v>
      </c>
      <c r="U374" s="71" t="s">
        <v>1470</v>
      </c>
      <c r="V374" s="71"/>
      <c r="W374" s="71"/>
      <c r="X374" s="71"/>
      <c r="Y374" s="71"/>
      <c r="Z374" s="71"/>
      <c r="AA374" s="71"/>
    </row>
    <row r="375" spans="1:27" ht="25.5">
      <c r="A375" s="75">
        <v>374</v>
      </c>
      <c r="B375" s="71" t="s">
        <v>1040</v>
      </c>
      <c r="C375" s="71" t="s">
        <v>1461</v>
      </c>
      <c r="D375" s="71" t="s">
        <v>2383</v>
      </c>
      <c r="E375" s="71" t="s">
        <v>2751</v>
      </c>
      <c r="F375" s="71" t="s">
        <v>810</v>
      </c>
      <c r="G375" s="71" t="s">
        <v>1909</v>
      </c>
      <c r="H375" s="71" t="s">
        <v>303</v>
      </c>
      <c r="I375" s="71" t="s">
        <v>2383</v>
      </c>
      <c r="J375" s="71" t="s">
        <v>2751</v>
      </c>
      <c r="K375" s="71" t="s">
        <v>810</v>
      </c>
      <c r="L375" s="71" t="s">
        <v>1042</v>
      </c>
      <c r="M375" s="72" t="s">
        <v>1038</v>
      </c>
      <c r="N375" s="71" t="s">
        <v>2481</v>
      </c>
      <c r="O375" s="71">
        <v>289</v>
      </c>
      <c r="P375" s="70" t="s">
        <v>1035</v>
      </c>
      <c r="Q375" s="71"/>
      <c r="R375" s="71"/>
      <c r="S375" s="71"/>
      <c r="T375" s="71" t="s">
        <v>450</v>
      </c>
      <c r="U375" s="71" t="s">
        <v>447</v>
      </c>
      <c r="V375" s="71" t="s">
        <v>3622</v>
      </c>
      <c r="W375" s="71"/>
      <c r="X375" s="71" t="s">
        <v>495</v>
      </c>
      <c r="Y375" s="71"/>
      <c r="Z375" s="71"/>
      <c r="AA375" s="71"/>
    </row>
    <row r="376" spans="1:27" ht="127.5">
      <c r="A376" s="75">
        <v>375</v>
      </c>
      <c r="B376" s="71" t="s">
        <v>1054</v>
      </c>
      <c r="C376" s="71" t="s">
        <v>1461</v>
      </c>
      <c r="D376" s="71" t="s">
        <v>2841</v>
      </c>
      <c r="E376" s="71" t="s">
        <v>1927</v>
      </c>
      <c r="F376" s="71" t="s">
        <v>810</v>
      </c>
      <c r="G376" s="71" t="s">
        <v>1909</v>
      </c>
      <c r="H376" s="71" t="s">
        <v>1041</v>
      </c>
      <c r="I376" s="71" t="s">
        <v>2841</v>
      </c>
      <c r="J376" s="71" t="s">
        <v>1927</v>
      </c>
      <c r="K376" s="71" t="s">
        <v>810</v>
      </c>
      <c r="L376" s="71" t="s">
        <v>1042</v>
      </c>
      <c r="M376" s="72" t="s">
        <v>1055</v>
      </c>
      <c r="N376" s="71" t="s">
        <v>1034</v>
      </c>
      <c r="O376" s="71"/>
      <c r="P376" s="70" t="s">
        <v>1035</v>
      </c>
      <c r="Q376" s="71" t="s">
        <v>763</v>
      </c>
      <c r="R376" s="71"/>
      <c r="S376" s="71"/>
      <c r="T376" s="71" t="s">
        <v>473</v>
      </c>
      <c r="U376" s="71" t="s">
        <v>1470</v>
      </c>
      <c r="V376" s="71"/>
      <c r="W376" s="71"/>
      <c r="X376" s="71"/>
      <c r="Y376" s="71"/>
      <c r="Z376" s="71"/>
      <c r="AA376" s="71"/>
    </row>
    <row r="377" spans="1:27" ht="153">
      <c r="A377" s="75">
        <v>376</v>
      </c>
      <c r="B377" s="71" t="s">
        <v>814</v>
      </c>
      <c r="C377" s="71" t="s">
        <v>1461</v>
      </c>
      <c r="D377" s="71" t="s">
        <v>2841</v>
      </c>
      <c r="E377" s="71" t="s">
        <v>2753</v>
      </c>
      <c r="F377" s="71" t="s">
        <v>810</v>
      </c>
      <c r="G377" s="71" t="s">
        <v>1909</v>
      </c>
      <c r="H377" s="71" t="s">
        <v>1041</v>
      </c>
      <c r="I377" s="71" t="s">
        <v>2841</v>
      </c>
      <c r="J377" s="71" t="s">
        <v>2753</v>
      </c>
      <c r="K377" s="71" t="s">
        <v>810</v>
      </c>
      <c r="L377" s="71" t="s">
        <v>1042</v>
      </c>
      <c r="M377" s="72" t="s">
        <v>1055</v>
      </c>
      <c r="N377" s="71" t="s">
        <v>1034</v>
      </c>
      <c r="O377" s="71"/>
      <c r="P377" s="70" t="s">
        <v>1035</v>
      </c>
      <c r="Q377" s="71" t="s">
        <v>763</v>
      </c>
      <c r="R377" s="71"/>
      <c r="S377" s="71"/>
      <c r="T377" s="71" t="s">
        <v>1505</v>
      </c>
      <c r="U377" s="71" t="s">
        <v>273</v>
      </c>
      <c r="V377" s="71"/>
      <c r="W377" s="71"/>
      <c r="X377" s="71"/>
      <c r="Y377" s="71"/>
      <c r="Z377" s="71"/>
      <c r="AA377" s="71"/>
    </row>
    <row r="378" spans="1:27" ht="38.25">
      <c r="A378" s="75">
        <v>377</v>
      </c>
      <c r="B378" s="71" t="s">
        <v>814</v>
      </c>
      <c r="C378" s="71" t="s">
        <v>1355</v>
      </c>
      <c r="D378" s="71" t="s">
        <v>2841</v>
      </c>
      <c r="E378" s="71" t="s">
        <v>2748</v>
      </c>
      <c r="F378" s="71" t="s">
        <v>810</v>
      </c>
      <c r="G378" s="71" t="s">
        <v>1909</v>
      </c>
      <c r="H378" s="71" t="s">
        <v>303</v>
      </c>
      <c r="I378" s="71" t="s">
        <v>2841</v>
      </c>
      <c r="J378" s="71" t="s">
        <v>2748</v>
      </c>
      <c r="K378" s="71" t="s">
        <v>810</v>
      </c>
      <c r="L378" s="71" t="s">
        <v>1056</v>
      </c>
      <c r="M378" s="72" t="s">
        <v>1057</v>
      </c>
      <c r="N378" s="71" t="s">
        <v>1058</v>
      </c>
      <c r="O378" s="71"/>
      <c r="P378" s="70" t="s">
        <v>1059</v>
      </c>
      <c r="Q378" s="71"/>
      <c r="R378" s="71"/>
      <c r="S378" s="71"/>
      <c r="T378" s="71" t="s">
        <v>274</v>
      </c>
      <c r="U378" s="71" t="s">
        <v>275</v>
      </c>
      <c r="V378" s="71"/>
      <c r="W378" s="71" t="s">
        <v>1972</v>
      </c>
      <c r="X378" s="71"/>
      <c r="Y378" s="71"/>
      <c r="Z378" s="71"/>
      <c r="AA378" s="71"/>
    </row>
    <row r="379" spans="1:27" ht="63.75">
      <c r="A379" s="75">
        <v>378</v>
      </c>
      <c r="B379" s="71" t="s">
        <v>814</v>
      </c>
      <c r="C379" s="71" t="s">
        <v>2822</v>
      </c>
      <c r="D379" s="71" t="s">
        <v>3389</v>
      </c>
      <c r="E379" s="71" t="s">
        <v>1930</v>
      </c>
      <c r="F379" s="71" t="s">
        <v>810</v>
      </c>
      <c r="G379" s="71" t="s">
        <v>1909</v>
      </c>
      <c r="H379" s="71" t="s">
        <v>303</v>
      </c>
      <c r="I379" s="71" t="s">
        <v>3389</v>
      </c>
      <c r="J379" s="71" t="s">
        <v>1930</v>
      </c>
      <c r="K379" s="71" t="s">
        <v>810</v>
      </c>
      <c r="L379" s="71" t="s">
        <v>1085</v>
      </c>
      <c r="M379" s="72" t="s">
        <v>1084</v>
      </c>
      <c r="N379" s="71" t="s">
        <v>1086</v>
      </c>
      <c r="O379" s="71"/>
      <c r="P379" s="70" t="s">
        <v>1087</v>
      </c>
      <c r="Q379" s="71"/>
      <c r="R379" s="71"/>
      <c r="S379" s="71"/>
      <c r="T379" s="71" t="s">
        <v>276</v>
      </c>
      <c r="U379" s="71" t="s">
        <v>1470</v>
      </c>
      <c r="V379" s="71"/>
      <c r="W379" s="71"/>
      <c r="X379" s="71"/>
      <c r="Y379" s="71"/>
      <c r="Z379" s="71"/>
      <c r="AA379" s="71"/>
    </row>
    <row r="380" spans="1:27" ht="76.5">
      <c r="A380" s="75">
        <v>379</v>
      </c>
      <c r="B380" s="71" t="s">
        <v>814</v>
      </c>
      <c r="C380" s="71" t="s">
        <v>2822</v>
      </c>
      <c r="D380" s="71" t="s">
        <v>1462</v>
      </c>
      <c r="E380" s="71" t="s">
        <v>1264</v>
      </c>
      <c r="F380" s="71" t="s">
        <v>809</v>
      </c>
      <c r="G380" s="71" t="s">
        <v>1909</v>
      </c>
      <c r="H380" s="71" t="s">
        <v>303</v>
      </c>
      <c r="I380" s="71" t="s">
        <v>1462</v>
      </c>
      <c r="J380" s="71" t="s">
        <v>1264</v>
      </c>
      <c r="K380" s="71" t="s">
        <v>809</v>
      </c>
      <c r="L380" s="71" t="s">
        <v>1102</v>
      </c>
      <c r="M380" s="72" t="s">
        <v>1078</v>
      </c>
      <c r="N380" s="71" t="s">
        <v>1103</v>
      </c>
      <c r="O380" s="71"/>
      <c r="P380" s="70" t="s">
        <v>3565</v>
      </c>
      <c r="Q380" s="71"/>
      <c r="R380" s="71"/>
      <c r="S380" s="71"/>
      <c r="T380" s="71" t="s">
        <v>1509</v>
      </c>
      <c r="U380" s="71" t="s">
        <v>1510</v>
      </c>
      <c r="V380" s="71"/>
      <c r="W380" s="71"/>
      <c r="X380" s="71"/>
      <c r="Y380" s="71"/>
      <c r="Z380" s="71"/>
      <c r="AA380" s="71"/>
    </row>
    <row r="381" spans="1:27" ht="165.75">
      <c r="A381" s="75">
        <v>380</v>
      </c>
      <c r="B381" s="71" t="s">
        <v>814</v>
      </c>
      <c r="C381" s="71" t="s">
        <v>2821</v>
      </c>
      <c r="D381" s="71" t="s">
        <v>796</v>
      </c>
      <c r="E381" s="71" t="s">
        <v>2749</v>
      </c>
      <c r="F381" s="71" t="s">
        <v>810</v>
      </c>
      <c r="G381" s="71" t="s">
        <v>1909</v>
      </c>
      <c r="H381" s="71" t="s">
        <v>1041</v>
      </c>
      <c r="I381" s="71" t="s">
        <v>796</v>
      </c>
      <c r="J381" s="71" t="s">
        <v>2749</v>
      </c>
      <c r="K381" s="71" t="s">
        <v>810</v>
      </c>
      <c r="L381" s="71" t="s">
        <v>1118</v>
      </c>
      <c r="M381" s="72" t="s">
        <v>1072</v>
      </c>
      <c r="N381" s="71" t="s">
        <v>1119</v>
      </c>
      <c r="O381" s="71"/>
      <c r="P381" s="70" t="s">
        <v>1097</v>
      </c>
      <c r="Q381" s="71"/>
      <c r="R381" s="71"/>
      <c r="S381" s="71"/>
      <c r="T381" s="71" t="s">
        <v>298</v>
      </c>
      <c r="U381" s="71" t="s">
        <v>299</v>
      </c>
      <c r="V381" s="71"/>
      <c r="W381" s="71"/>
      <c r="X381" s="71"/>
      <c r="Y381" s="71"/>
      <c r="Z381" s="71"/>
      <c r="AA381" s="71"/>
    </row>
    <row r="382" spans="1:27" ht="76.5">
      <c r="A382" s="75">
        <v>381</v>
      </c>
      <c r="B382" s="71" t="s">
        <v>814</v>
      </c>
      <c r="C382" s="71" t="s">
        <v>1463</v>
      </c>
      <c r="D382" s="71" t="s">
        <v>796</v>
      </c>
      <c r="E382" s="71" t="s">
        <v>2447</v>
      </c>
      <c r="F382" s="71" t="s">
        <v>810</v>
      </c>
      <c r="G382" s="71" t="s">
        <v>1909</v>
      </c>
      <c r="H382" s="71" t="s">
        <v>1104</v>
      </c>
      <c r="I382" s="71" t="s">
        <v>796</v>
      </c>
      <c r="J382" s="71" t="s">
        <v>2447</v>
      </c>
      <c r="K382" s="71" t="s">
        <v>810</v>
      </c>
      <c r="L382" s="71" t="s">
        <v>1124</v>
      </c>
      <c r="M382" s="72" t="s">
        <v>1072</v>
      </c>
      <c r="N382" s="71" t="s">
        <v>1076</v>
      </c>
      <c r="O382" s="71"/>
      <c r="P382" s="70" t="s">
        <v>1077</v>
      </c>
      <c r="Q382" s="71"/>
      <c r="R382" s="71"/>
      <c r="S382" s="71"/>
      <c r="T382" s="71" t="s">
        <v>258</v>
      </c>
      <c r="U382" s="71" t="s">
        <v>259</v>
      </c>
      <c r="V382" s="71"/>
      <c r="W382" s="71"/>
      <c r="X382" s="71"/>
      <c r="Y382" s="71"/>
      <c r="Z382" s="71"/>
      <c r="AA382" s="71"/>
    </row>
    <row r="383" spans="1:27" ht="51">
      <c r="A383" s="75">
        <v>382</v>
      </c>
      <c r="B383" s="71" t="s">
        <v>814</v>
      </c>
      <c r="C383" s="71" t="s">
        <v>1463</v>
      </c>
      <c r="D383" s="71" t="s">
        <v>796</v>
      </c>
      <c r="E383" s="71" t="s">
        <v>2770</v>
      </c>
      <c r="F383" s="71" t="s">
        <v>810</v>
      </c>
      <c r="G383" s="71" t="s">
        <v>1909</v>
      </c>
      <c r="H383" s="71" t="s">
        <v>1104</v>
      </c>
      <c r="I383" s="71" t="s">
        <v>796</v>
      </c>
      <c r="J383" s="71" t="s">
        <v>2770</v>
      </c>
      <c r="K383" s="71" t="s">
        <v>810</v>
      </c>
      <c r="L383" s="71" t="s">
        <v>1124</v>
      </c>
      <c r="M383" s="72" t="s">
        <v>1072</v>
      </c>
      <c r="N383" s="71" t="s">
        <v>1076</v>
      </c>
      <c r="O383" s="71"/>
      <c r="P383" s="70" t="s">
        <v>1077</v>
      </c>
      <c r="Q383" s="71"/>
      <c r="R383" s="71"/>
      <c r="S383" s="71"/>
      <c r="T383" s="71" t="s">
        <v>260</v>
      </c>
      <c r="U383" s="71" t="s">
        <v>1494</v>
      </c>
      <c r="V383" s="71"/>
      <c r="W383" s="71"/>
      <c r="X383" s="71"/>
      <c r="Y383" s="71"/>
      <c r="Z383" s="71"/>
      <c r="AA383" s="71"/>
    </row>
    <row r="384" spans="1:27" ht="76.5">
      <c r="A384" s="75">
        <v>383</v>
      </c>
      <c r="B384" s="71" t="s">
        <v>814</v>
      </c>
      <c r="C384" s="71" t="s">
        <v>1463</v>
      </c>
      <c r="D384" s="71" t="s">
        <v>796</v>
      </c>
      <c r="E384" s="71" t="s">
        <v>848</v>
      </c>
      <c r="F384" s="71" t="s">
        <v>809</v>
      </c>
      <c r="G384" s="71" t="s">
        <v>1909</v>
      </c>
      <c r="H384" s="71" t="s">
        <v>1104</v>
      </c>
      <c r="I384" s="71" t="s">
        <v>796</v>
      </c>
      <c r="J384" s="71" t="s">
        <v>848</v>
      </c>
      <c r="K384" s="71" t="s">
        <v>809</v>
      </c>
      <c r="L384" s="71" t="s">
        <v>1124</v>
      </c>
      <c r="M384" s="72" t="s">
        <v>1072</v>
      </c>
      <c r="N384" s="71" t="s">
        <v>1076</v>
      </c>
      <c r="O384" s="71"/>
      <c r="P384" s="70" t="s">
        <v>1077</v>
      </c>
      <c r="Q384" s="71"/>
      <c r="R384" s="71"/>
      <c r="S384" s="71"/>
      <c r="T384" s="71" t="s">
        <v>1495</v>
      </c>
      <c r="U384" s="71" t="s">
        <v>1496</v>
      </c>
      <c r="V384" s="71"/>
      <c r="W384" s="71"/>
      <c r="X384" s="71"/>
      <c r="Y384" s="71"/>
      <c r="Z384" s="71"/>
      <c r="AA384" s="71"/>
    </row>
    <row r="385" spans="1:27" ht="38.25">
      <c r="A385" s="75">
        <v>384</v>
      </c>
      <c r="B385" s="71" t="s">
        <v>814</v>
      </c>
      <c r="C385" s="71" t="s">
        <v>2384</v>
      </c>
      <c r="D385" s="71" t="s">
        <v>1464</v>
      </c>
      <c r="E385" s="71" t="s">
        <v>2751</v>
      </c>
      <c r="F385" s="71" t="s">
        <v>810</v>
      </c>
      <c r="G385" s="71" t="s">
        <v>1909</v>
      </c>
      <c r="H385" s="71" t="s">
        <v>1104</v>
      </c>
      <c r="I385" s="71" t="s">
        <v>1464</v>
      </c>
      <c r="J385" s="71" t="s">
        <v>2751</v>
      </c>
      <c r="K385" s="71" t="s">
        <v>810</v>
      </c>
      <c r="L385" s="71" t="s">
        <v>1135</v>
      </c>
      <c r="M385" s="72" t="s">
        <v>1216</v>
      </c>
      <c r="N385" s="71" t="s">
        <v>1136</v>
      </c>
      <c r="O385" s="71"/>
      <c r="P385" s="70" t="s">
        <v>1137</v>
      </c>
      <c r="Q385" s="71"/>
      <c r="R385" s="71"/>
      <c r="S385" s="71"/>
      <c r="T385" s="71" t="s">
        <v>1497</v>
      </c>
      <c r="U385" s="71" t="s">
        <v>1394</v>
      </c>
      <c r="V385" s="71"/>
      <c r="W385" s="71"/>
      <c r="X385" s="71"/>
      <c r="Y385" s="71"/>
      <c r="Z385" s="71"/>
      <c r="AA385" s="71"/>
    </row>
    <row r="386" spans="1:27" ht="51">
      <c r="A386" s="75">
        <v>385</v>
      </c>
      <c r="B386" s="71" t="s">
        <v>814</v>
      </c>
      <c r="C386" s="71" t="s">
        <v>1465</v>
      </c>
      <c r="D386" s="71" t="s">
        <v>1464</v>
      </c>
      <c r="E386" s="71" t="s">
        <v>3411</v>
      </c>
      <c r="F386" s="71" t="s">
        <v>810</v>
      </c>
      <c r="G386" s="71" t="s">
        <v>1909</v>
      </c>
      <c r="H386" s="71" t="s">
        <v>1104</v>
      </c>
      <c r="I386" s="71" t="s">
        <v>1464</v>
      </c>
      <c r="J386" s="71" t="s">
        <v>3411</v>
      </c>
      <c r="K386" s="71" t="s">
        <v>810</v>
      </c>
      <c r="L386" s="71" t="s">
        <v>1138</v>
      </c>
      <c r="M386" s="72" t="s">
        <v>1216</v>
      </c>
      <c r="N386" s="71" t="s">
        <v>1136</v>
      </c>
      <c r="O386" s="71"/>
      <c r="P386" s="70" t="s">
        <v>1137</v>
      </c>
      <c r="Q386" s="71"/>
      <c r="R386" s="71"/>
      <c r="S386" s="71"/>
      <c r="T386" s="71" t="s">
        <v>1498</v>
      </c>
      <c r="U386" s="71" t="s">
        <v>1499</v>
      </c>
      <c r="V386" s="71"/>
      <c r="W386" s="71"/>
      <c r="X386" s="71"/>
      <c r="Y386" s="71"/>
      <c r="Z386" s="71"/>
      <c r="AA386" s="71"/>
    </row>
    <row r="387" spans="1:27" ht="38.25">
      <c r="A387" s="75">
        <v>386</v>
      </c>
      <c r="B387" s="71" t="s">
        <v>814</v>
      </c>
      <c r="C387" s="71" t="s">
        <v>1465</v>
      </c>
      <c r="D387" s="71" t="s">
        <v>2386</v>
      </c>
      <c r="E387" s="71" t="s">
        <v>797</v>
      </c>
      <c r="F387" s="71" t="s">
        <v>810</v>
      </c>
      <c r="G387" s="71" t="s">
        <v>1909</v>
      </c>
      <c r="H387" s="71" t="s">
        <v>1104</v>
      </c>
      <c r="I387" s="71" t="s">
        <v>2386</v>
      </c>
      <c r="J387" s="71" t="s">
        <v>797</v>
      </c>
      <c r="K387" s="71" t="s">
        <v>810</v>
      </c>
      <c r="L387" s="71" t="s">
        <v>1138</v>
      </c>
      <c r="M387" s="72" t="s">
        <v>1216</v>
      </c>
      <c r="N387" s="71" t="s">
        <v>1136</v>
      </c>
      <c r="O387" s="71"/>
      <c r="P387" s="70" t="s">
        <v>1137</v>
      </c>
      <c r="Q387" s="71"/>
      <c r="R387" s="71"/>
      <c r="S387" s="71"/>
      <c r="T387" s="71" t="s">
        <v>1500</v>
      </c>
      <c r="U387" s="71" t="s">
        <v>1501</v>
      </c>
      <c r="V387" s="71"/>
      <c r="W387" s="71"/>
      <c r="X387" s="71"/>
      <c r="Y387" s="71"/>
      <c r="Z387" s="71"/>
      <c r="AA387" s="71"/>
    </row>
    <row r="388" spans="1:27" ht="76.5">
      <c r="A388" s="75">
        <v>387</v>
      </c>
      <c r="B388" s="71" t="s">
        <v>814</v>
      </c>
      <c r="C388" s="71" t="s">
        <v>1466</v>
      </c>
      <c r="D388" s="71" t="s">
        <v>2386</v>
      </c>
      <c r="E388" s="71" t="s">
        <v>830</v>
      </c>
      <c r="F388" s="71" t="s">
        <v>809</v>
      </c>
      <c r="G388" s="71" t="s">
        <v>1909</v>
      </c>
      <c r="H388" s="71" t="s">
        <v>1104</v>
      </c>
      <c r="I388" s="71" t="s">
        <v>2386</v>
      </c>
      <c r="J388" s="71" t="s">
        <v>830</v>
      </c>
      <c r="K388" s="71" t="s">
        <v>809</v>
      </c>
      <c r="L388" s="71" t="s">
        <v>1142</v>
      </c>
      <c r="M388" s="72" t="s">
        <v>1134</v>
      </c>
      <c r="N388" s="71" t="s">
        <v>1143</v>
      </c>
      <c r="O388" s="71"/>
      <c r="P388" s="70" t="s">
        <v>1144</v>
      </c>
      <c r="Q388" s="71"/>
      <c r="R388" s="71"/>
      <c r="S388" s="71"/>
      <c r="T388" s="71" t="s">
        <v>1502</v>
      </c>
      <c r="U388" s="71" t="s">
        <v>1470</v>
      </c>
      <c r="V388" s="71"/>
      <c r="W388" s="71"/>
      <c r="X388" s="71"/>
      <c r="Y388" s="71"/>
      <c r="Z388" s="71"/>
      <c r="AA388" s="71"/>
    </row>
    <row r="389" spans="1:27" ht="38.25">
      <c r="A389" s="75">
        <v>388</v>
      </c>
      <c r="B389" s="71" t="s">
        <v>814</v>
      </c>
      <c r="C389" s="71" t="s">
        <v>1467</v>
      </c>
      <c r="D389" s="71" t="s">
        <v>384</v>
      </c>
      <c r="E389" s="71" t="s">
        <v>848</v>
      </c>
      <c r="F389" s="71" t="s">
        <v>810</v>
      </c>
      <c r="G389" s="71" t="s">
        <v>1909</v>
      </c>
      <c r="H389" s="71" t="s">
        <v>303</v>
      </c>
      <c r="I389" s="71" t="s">
        <v>384</v>
      </c>
      <c r="J389" s="71" t="s">
        <v>848</v>
      </c>
      <c r="K389" s="71" t="s">
        <v>810</v>
      </c>
      <c r="L389" s="71" t="s">
        <v>158</v>
      </c>
      <c r="M389" s="72" t="s">
        <v>119</v>
      </c>
      <c r="N389" s="71" t="s">
        <v>113</v>
      </c>
      <c r="O389" s="71"/>
      <c r="P389" s="70" t="s">
        <v>159</v>
      </c>
      <c r="Q389" s="71"/>
      <c r="R389" s="71"/>
      <c r="S389" s="71"/>
      <c r="T389" s="71" t="s">
        <v>1503</v>
      </c>
      <c r="U389" s="71" t="s">
        <v>1504</v>
      </c>
      <c r="V389" s="71" t="s">
        <v>3622</v>
      </c>
      <c r="W389" s="71"/>
      <c r="X389" s="71" t="s">
        <v>495</v>
      </c>
      <c r="Y389" s="71"/>
      <c r="Z389" s="71"/>
      <c r="AA389" s="71"/>
    </row>
    <row r="390" spans="1:27" ht="153">
      <c r="A390" s="75">
        <v>389</v>
      </c>
      <c r="B390" s="71" t="s">
        <v>814</v>
      </c>
      <c r="C390" s="71" t="s">
        <v>2716</v>
      </c>
      <c r="D390" s="71" t="s">
        <v>1368</v>
      </c>
      <c r="E390" s="71" t="s">
        <v>822</v>
      </c>
      <c r="F390" s="71" t="s">
        <v>809</v>
      </c>
      <c r="G390" s="71" t="s">
        <v>1909</v>
      </c>
      <c r="H390" s="71" t="s">
        <v>1041</v>
      </c>
      <c r="I390" s="71" t="s">
        <v>1368</v>
      </c>
      <c r="J390" s="71" t="s">
        <v>822</v>
      </c>
      <c r="K390" s="71" t="s">
        <v>809</v>
      </c>
      <c r="L390" s="71" t="s">
        <v>205</v>
      </c>
      <c r="M390" s="72" t="s">
        <v>206</v>
      </c>
      <c r="N390" s="71" t="s">
        <v>195</v>
      </c>
      <c r="O390" s="71"/>
      <c r="P390" s="70" t="s">
        <v>192</v>
      </c>
      <c r="Q390" s="71" t="s">
        <v>762</v>
      </c>
      <c r="R390" s="71" t="s">
        <v>232</v>
      </c>
      <c r="S390" s="71"/>
      <c r="T390" s="71" t="s">
        <v>1187</v>
      </c>
      <c r="U390" s="71" t="s">
        <v>277</v>
      </c>
      <c r="V390" s="71" t="s">
        <v>3648</v>
      </c>
      <c r="W390" s="71" t="s">
        <v>241</v>
      </c>
      <c r="X390" s="71" t="s">
        <v>254</v>
      </c>
      <c r="Y390" s="71"/>
      <c r="Z390" s="71"/>
      <c r="AA390" s="71"/>
    </row>
    <row r="391" spans="1:27" ht="114.75">
      <c r="A391" s="75">
        <v>390</v>
      </c>
      <c r="B391" s="71" t="s">
        <v>814</v>
      </c>
      <c r="C391" s="71" t="s">
        <v>329</v>
      </c>
      <c r="D391" s="71" t="s">
        <v>330</v>
      </c>
      <c r="E391" s="71" t="s">
        <v>307</v>
      </c>
      <c r="F391" s="71" t="s">
        <v>809</v>
      </c>
      <c r="G391" s="71" t="s">
        <v>1909</v>
      </c>
      <c r="H391" s="71" t="s">
        <v>1041</v>
      </c>
      <c r="I391" s="71" t="s">
        <v>330</v>
      </c>
      <c r="J391" s="71" t="s">
        <v>307</v>
      </c>
      <c r="K391" s="71" t="s">
        <v>809</v>
      </c>
      <c r="L391" s="71" t="s">
        <v>1512</v>
      </c>
      <c r="M391" s="72" t="s">
        <v>194</v>
      </c>
      <c r="N391" s="71" t="s">
        <v>195</v>
      </c>
      <c r="O391" s="71"/>
      <c r="P391" s="70" t="s">
        <v>192</v>
      </c>
      <c r="Q391" s="71" t="s">
        <v>762</v>
      </c>
      <c r="R391" s="71" t="s">
        <v>232</v>
      </c>
      <c r="S391" s="71"/>
      <c r="T391" s="71" t="s">
        <v>278</v>
      </c>
      <c r="U391" s="71" t="s">
        <v>277</v>
      </c>
      <c r="V391" s="71" t="s">
        <v>3648</v>
      </c>
      <c r="W391" s="71" t="s">
        <v>241</v>
      </c>
      <c r="X391" s="71" t="s">
        <v>254</v>
      </c>
      <c r="Y391" s="71"/>
      <c r="Z391" s="71"/>
      <c r="AA391" s="71"/>
    </row>
    <row r="392" spans="1:27" ht="51">
      <c r="A392" s="75">
        <v>391</v>
      </c>
      <c r="B392" s="71" t="s">
        <v>814</v>
      </c>
      <c r="C392" s="71" t="s">
        <v>385</v>
      </c>
      <c r="D392" s="71" t="s">
        <v>386</v>
      </c>
      <c r="E392" s="71" t="s">
        <v>2509</v>
      </c>
      <c r="F392" s="71" t="s">
        <v>810</v>
      </c>
      <c r="G392" s="71" t="s">
        <v>1909</v>
      </c>
      <c r="H392" s="71" t="s">
        <v>1041</v>
      </c>
      <c r="I392" s="71" t="s">
        <v>386</v>
      </c>
      <c r="J392" s="71" t="s">
        <v>2509</v>
      </c>
      <c r="K392" s="71" t="s">
        <v>810</v>
      </c>
      <c r="L392" s="71" t="s">
        <v>1514</v>
      </c>
      <c r="M392" s="72" t="s">
        <v>1515</v>
      </c>
      <c r="N392" s="71" t="s">
        <v>1003</v>
      </c>
      <c r="O392" s="71"/>
      <c r="P392" s="70" t="s">
        <v>1000</v>
      </c>
      <c r="Q392" s="71" t="s">
        <v>761</v>
      </c>
      <c r="R392" s="71"/>
      <c r="S392" s="71"/>
      <c r="T392" s="71" t="s">
        <v>279</v>
      </c>
      <c r="U392" s="71" t="s">
        <v>280</v>
      </c>
      <c r="V392" s="71"/>
      <c r="W392" s="71"/>
      <c r="X392" s="71"/>
      <c r="Y392" s="71"/>
      <c r="Z392" s="71"/>
      <c r="AA392" s="71"/>
    </row>
    <row r="393" spans="1:27" ht="127.5">
      <c r="A393" s="75">
        <v>392</v>
      </c>
      <c r="B393" s="71" t="s">
        <v>814</v>
      </c>
      <c r="C393" s="71" t="s">
        <v>385</v>
      </c>
      <c r="D393" s="71" t="s">
        <v>386</v>
      </c>
      <c r="E393" s="71" t="s">
        <v>2509</v>
      </c>
      <c r="F393" s="71" t="s">
        <v>810</v>
      </c>
      <c r="G393" s="71" t="s">
        <v>1909</v>
      </c>
      <c r="H393" s="71" t="s">
        <v>1041</v>
      </c>
      <c r="I393" s="71" t="s">
        <v>386</v>
      </c>
      <c r="J393" s="71" t="s">
        <v>2509</v>
      </c>
      <c r="K393" s="71" t="s">
        <v>810</v>
      </c>
      <c r="L393" s="71" t="s">
        <v>1514</v>
      </c>
      <c r="M393" s="72" t="s">
        <v>1516</v>
      </c>
      <c r="N393" s="71" t="s">
        <v>1003</v>
      </c>
      <c r="O393" s="71"/>
      <c r="P393" s="70" t="s">
        <v>1000</v>
      </c>
      <c r="Q393" s="71" t="s">
        <v>761</v>
      </c>
      <c r="R393" s="71"/>
      <c r="S393" s="71"/>
      <c r="T393" s="71" t="s">
        <v>281</v>
      </c>
      <c r="U393" s="71" t="s">
        <v>282</v>
      </c>
      <c r="V393" s="71"/>
      <c r="W393" s="71"/>
      <c r="X393" s="71"/>
      <c r="Y393" s="71"/>
      <c r="Z393" s="71"/>
      <c r="AA393" s="71"/>
    </row>
    <row r="394" spans="1:27" ht="63.75">
      <c r="A394" s="75">
        <v>393</v>
      </c>
      <c r="B394" s="71" t="s">
        <v>1544</v>
      </c>
      <c r="C394" s="71" t="s">
        <v>387</v>
      </c>
      <c r="D394" s="71" t="s">
        <v>1415</v>
      </c>
      <c r="E394" s="71" t="s">
        <v>829</v>
      </c>
      <c r="F394" s="71" t="s">
        <v>809</v>
      </c>
      <c r="G394" s="71" t="s">
        <v>1909</v>
      </c>
      <c r="H394" s="71" t="s">
        <v>1041</v>
      </c>
      <c r="I394" s="71" t="s">
        <v>1415</v>
      </c>
      <c r="J394" s="71" t="s">
        <v>829</v>
      </c>
      <c r="K394" s="71" t="s">
        <v>809</v>
      </c>
      <c r="L394" s="71" t="s">
        <v>1545</v>
      </c>
      <c r="M394" s="72" t="s">
        <v>1515</v>
      </c>
      <c r="N394" s="71" t="s">
        <v>1003</v>
      </c>
      <c r="O394" s="71"/>
      <c r="P394" s="70" t="s">
        <v>1000</v>
      </c>
      <c r="Q394" s="71" t="s">
        <v>761</v>
      </c>
      <c r="R394" s="71"/>
      <c r="S394" s="71"/>
      <c r="T394" s="71" t="s">
        <v>283</v>
      </c>
      <c r="U394" s="71" t="s">
        <v>284</v>
      </c>
      <c r="V394" s="71"/>
      <c r="W394" s="71"/>
      <c r="X394" s="71"/>
      <c r="Y394" s="71"/>
      <c r="Z394" s="71"/>
      <c r="AA394" s="71"/>
    </row>
    <row r="395" spans="1:27" ht="63.75">
      <c r="A395" s="75">
        <v>394</v>
      </c>
      <c r="B395" s="71" t="s">
        <v>1544</v>
      </c>
      <c r="C395" s="71" t="s">
        <v>2391</v>
      </c>
      <c r="D395" s="71" t="s">
        <v>2392</v>
      </c>
      <c r="E395" s="71" t="s">
        <v>1918</v>
      </c>
      <c r="F395" s="71" t="s">
        <v>810</v>
      </c>
      <c r="G395" s="71" t="s">
        <v>1909</v>
      </c>
      <c r="H395" s="71" t="s">
        <v>303</v>
      </c>
      <c r="I395" s="71" t="s">
        <v>2392</v>
      </c>
      <c r="J395" s="71" t="s">
        <v>1918</v>
      </c>
      <c r="K395" s="71" t="s">
        <v>810</v>
      </c>
      <c r="L395" s="71" t="s">
        <v>1551</v>
      </c>
      <c r="M395" s="72" t="s">
        <v>1552</v>
      </c>
      <c r="N395" s="71" t="s">
        <v>1553</v>
      </c>
      <c r="O395" s="71">
        <v>436</v>
      </c>
      <c r="P395" s="70" t="s">
        <v>1960</v>
      </c>
      <c r="Q395" s="71"/>
      <c r="R395" s="71"/>
      <c r="S395" s="71"/>
      <c r="T395" s="71" t="s">
        <v>256</v>
      </c>
      <c r="U395" s="71" t="s">
        <v>257</v>
      </c>
      <c r="V395" s="71" t="s">
        <v>3623</v>
      </c>
      <c r="W395" s="71" t="s">
        <v>506</v>
      </c>
      <c r="X395" s="71" t="s">
        <v>497</v>
      </c>
      <c r="Y395" s="71"/>
      <c r="Z395" s="71"/>
      <c r="AA395" s="71"/>
    </row>
    <row r="396" spans="1:27" ht="76.5">
      <c r="A396" s="75">
        <v>395</v>
      </c>
      <c r="B396" s="71" t="s">
        <v>814</v>
      </c>
      <c r="C396" s="71" t="s">
        <v>1416</v>
      </c>
      <c r="D396" s="71" t="s">
        <v>3360</v>
      </c>
      <c r="E396" s="71" t="s">
        <v>1934</v>
      </c>
      <c r="F396" s="71" t="s">
        <v>810</v>
      </c>
      <c r="G396" s="71" t="s">
        <v>1909</v>
      </c>
      <c r="H396" s="71" t="s">
        <v>303</v>
      </c>
      <c r="I396" s="71" t="s">
        <v>3360</v>
      </c>
      <c r="J396" s="71" t="s">
        <v>1934</v>
      </c>
      <c r="K396" s="71" t="s">
        <v>810</v>
      </c>
      <c r="L396" s="71" t="s">
        <v>1567</v>
      </c>
      <c r="M396" s="72" t="s">
        <v>1552</v>
      </c>
      <c r="N396" s="71" t="s">
        <v>1568</v>
      </c>
      <c r="O396" s="71"/>
      <c r="P396" s="70" t="s">
        <v>3565</v>
      </c>
      <c r="Q396" s="71"/>
      <c r="R396" s="71"/>
      <c r="S396" s="71"/>
      <c r="T396" s="71" t="s">
        <v>255</v>
      </c>
      <c r="U396" s="71" t="s">
        <v>2090</v>
      </c>
      <c r="V396" s="71"/>
      <c r="W396" s="71"/>
      <c r="X396" s="71"/>
      <c r="Y396" s="71"/>
      <c r="Z396" s="71"/>
      <c r="AA396" s="71"/>
    </row>
    <row r="397" spans="1:27" ht="76.5">
      <c r="A397" s="75">
        <v>396</v>
      </c>
      <c r="B397" s="71" t="s">
        <v>1026</v>
      </c>
      <c r="C397" s="71" t="s">
        <v>1417</v>
      </c>
      <c r="D397" s="71" t="s">
        <v>1418</v>
      </c>
      <c r="E397" s="71" t="s">
        <v>1918</v>
      </c>
      <c r="F397" s="71" t="s">
        <v>810</v>
      </c>
      <c r="G397" s="71" t="s">
        <v>1909</v>
      </c>
      <c r="H397" s="71" t="s">
        <v>303</v>
      </c>
      <c r="I397" s="71" t="s">
        <v>1418</v>
      </c>
      <c r="J397" s="71" t="s">
        <v>1918</v>
      </c>
      <c r="K397" s="71" t="s">
        <v>810</v>
      </c>
      <c r="L397" s="71" t="s">
        <v>1572</v>
      </c>
      <c r="M397" s="72" t="s">
        <v>1552</v>
      </c>
      <c r="N397" s="71" t="s">
        <v>1573</v>
      </c>
      <c r="O397" s="71"/>
      <c r="P397" s="70" t="s">
        <v>3565</v>
      </c>
      <c r="Q397" s="71"/>
      <c r="R397" s="71"/>
      <c r="S397" s="71"/>
      <c r="T397" s="71" t="s">
        <v>255</v>
      </c>
      <c r="U397" s="71" t="s">
        <v>2091</v>
      </c>
      <c r="V397" s="71"/>
      <c r="W397" s="71"/>
      <c r="X397" s="71"/>
      <c r="Y397" s="71"/>
      <c r="Z397" s="71"/>
      <c r="AA397" s="71"/>
    </row>
    <row r="398" spans="1:27" ht="63.75">
      <c r="A398" s="75">
        <v>397</v>
      </c>
      <c r="B398" s="71" t="s">
        <v>814</v>
      </c>
      <c r="C398" s="71" t="s">
        <v>2394</v>
      </c>
      <c r="D398" s="71" t="s">
        <v>2395</v>
      </c>
      <c r="E398" s="71" t="s">
        <v>1927</v>
      </c>
      <c r="F398" s="71" t="s">
        <v>809</v>
      </c>
      <c r="G398" s="71" t="s">
        <v>1909</v>
      </c>
      <c r="H398" s="71" t="s">
        <v>303</v>
      </c>
      <c r="I398" s="71" t="s">
        <v>2395</v>
      </c>
      <c r="J398" s="71" t="s">
        <v>1927</v>
      </c>
      <c r="K398" s="71" t="s">
        <v>809</v>
      </c>
      <c r="L398" s="71" t="s">
        <v>1574</v>
      </c>
      <c r="M398" s="72" t="s">
        <v>1552</v>
      </c>
      <c r="N398" s="71" t="s">
        <v>1575</v>
      </c>
      <c r="O398" s="71"/>
      <c r="P398" s="70" t="s">
        <v>3565</v>
      </c>
      <c r="Q398" s="71"/>
      <c r="R398" s="71"/>
      <c r="S398" s="71"/>
      <c r="T398" s="71" t="s">
        <v>2092</v>
      </c>
      <c r="U398" s="71" t="s">
        <v>1470</v>
      </c>
      <c r="V398" s="71"/>
      <c r="W398" s="71"/>
      <c r="X398" s="71"/>
      <c r="Y398" s="71"/>
      <c r="Z398" s="71"/>
      <c r="AA398" s="71"/>
    </row>
    <row r="399" spans="1:27" ht="63.75">
      <c r="A399" s="75">
        <v>398</v>
      </c>
      <c r="B399" s="71" t="s">
        <v>814</v>
      </c>
      <c r="C399" s="71" t="s">
        <v>1419</v>
      </c>
      <c r="D399" s="71" t="s">
        <v>1420</v>
      </c>
      <c r="E399" s="71" t="s">
        <v>2838</v>
      </c>
      <c r="F399" s="71" t="s">
        <v>809</v>
      </c>
      <c r="G399" s="71" t="s">
        <v>1909</v>
      </c>
      <c r="H399" s="71" t="s">
        <v>1041</v>
      </c>
      <c r="I399" s="71" t="s">
        <v>1420</v>
      </c>
      <c r="J399" s="71" t="s">
        <v>2838</v>
      </c>
      <c r="K399" s="71" t="s">
        <v>809</v>
      </c>
      <c r="L399" s="71" t="s">
        <v>1633</v>
      </c>
      <c r="M399" s="72" t="s">
        <v>1634</v>
      </c>
      <c r="N399" s="71" t="s">
        <v>1624</v>
      </c>
      <c r="O399" s="71"/>
      <c r="P399" s="70" t="s">
        <v>1625</v>
      </c>
      <c r="Q399" s="71" t="s">
        <v>761</v>
      </c>
      <c r="R399" s="71"/>
      <c r="S399" s="71"/>
      <c r="T399" s="71" t="s">
        <v>2093</v>
      </c>
      <c r="U399" s="71" t="s">
        <v>2094</v>
      </c>
      <c r="V399" s="71"/>
      <c r="W399" s="71"/>
      <c r="X399" s="71"/>
      <c r="Y399" s="71"/>
      <c r="Z399" s="71"/>
      <c r="AA399" s="71"/>
    </row>
    <row r="400" spans="1:27" ht="38.25">
      <c r="A400" s="75">
        <v>399</v>
      </c>
      <c r="B400" s="71" t="s">
        <v>666</v>
      </c>
      <c r="C400" s="71" t="s">
        <v>2469</v>
      </c>
      <c r="D400" s="71" t="s">
        <v>324</v>
      </c>
      <c r="E400" s="71" t="s">
        <v>1935</v>
      </c>
      <c r="F400" s="71" t="s">
        <v>810</v>
      </c>
      <c r="G400" s="71" t="s">
        <v>1909</v>
      </c>
      <c r="H400" s="71" t="s">
        <v>303</v>
      </c>
      <c r="I400" s="71" t="s">
        <v>324</v>
      </c>
      <c r="J400" s="71" t="s">
        <v>1935</v>
      </c>
      <c r="K400" s="71" t="s">
        <v>810</v>
      </c>
      <c r="L400" s="71" t="s">
        <v>665</v>
      </c>
      <c r="M400" s="72" t="s">
        <v>1223</v>
      </c>
      <c r="N400" s="71" t="s">
        <v>2481</v>
      </c>
      <c r="O400" s="71" t="s">
        <v>917</v>
      </c>
      <c r="P400" s="70" t="s">
        <v>3565</v>
      </c>
      <c r="Q400" s="71"/>
      <c r="R400" s="71"/>
      <c r="S400" s="71"/>
      <c r="T400" s="71" t="s">
        <v>262</v>
      </c>
      <c r="U400" s="71" t="s">
        <v>263</v>
      </c>
      <c r="V400" s="71" t="s">
        <v>3622</v>
      </c>
      <c r="W400" s="71"/>
      <c r="X400" s="71" t="s">
        <v>495</v>
      </c>
      <c r="Y400" s="71"/>
      <c r="Z400" s="71"/>
      <c r="AA400" s="71"/>
    </row>
    <row r="401" spans="1:27" ht="38.25">
      <c r="A401" s="75">
        <v>400</v>
      </c>
      <c r="B401" s="71" t="s">
        <v>666</v>
      </c>
      <c r="C401" s="71" t="s">
        <v>261</v>
      </c>
      <c r="D401" s="71" t="s">
        <v>827</v>
      </c>
      <c r="E401" s="71" t="s">
        <v>66</v>
      </c>
      <c r="F401" s="71" t="s">
        <v>809</v>
      </c>
      <c r="G401" s="71" t="s">
        <v>808</v>
      </c>
      <c r="H401" s="71" t="s">
        <v>1289</v>
      </c>
      <c r="I401" s="71" t="s">
        <v>827</v>
      </c>
      <c r="J401" s="71" t="s">
        <v>66</v>
      </c>
      <c r="K401" s="71" t="s">
        <v>809</v>
      </c>
      <c r="L401" s="71" t="s">
        <v>689</v>
      </c>
      <c r="M401" s="72" t="s">
        <v>1223</v>
      </c>
      <c r="N401" s="71" t="s">
        <v>425</v>
      </c>
      <c r="O401" s="71"/>
      <c r="P401" s="70" t="s">
        <v>3565</v>
      </c>
      <c r="Q401" s="71" t="s">
        <v>763</v>
      </c>
      <c r="R401" s="71"/>
      <c r="S401" s="71"/>
      <c r="T401" s="71" t="s">
        <v>264</v>
      </c>
      <c r="U401" s="71" t="s">
        <v>266</v>
      </c>
      <c r="V401" s="71"/>
      <c r="W401" s="71"/>
      <c r="X401" s="71"/>
      <c r="Y401" s="71"/>
      <c r="Z401" s="71"/>
      <c r="AA401" s="71"/>
    </row>
    <row r="402" spans="1:27" ht="63.75">
      <c r="A402" s="75">
        <v>401</v>
      </c>
      <c r="B402" s="71" t="s">
        <v>666</v>
      </c>
      <c r="C402" s="71" t="s">
        <v>2508</v>
      </c>
      <c r="D402" s="71" t="s">
        <v>321</v>
      </c>
      <c r="E402" s="71" t="s">
        <v>830</v>
      </c>
      <c r="F402" s="71" t="s">
        <v>809</v>
      </c>
      <c r="G402" s="71" t="s">
        <v>1909</v>
      </c>
      <c r="H402" s="71" t="s">
        <v>1291</v>
      </c>
      <c r="I402" s="71" t="s">
        <v>321</v>
      </c>
      <c r="J402" s="71" t="s">
        <v>830</v>
      </c>
      <c r="K402" s="71" t="s">
        <v>809</v>
      </c>
      <c r="L402" s="71" t="s">
        <v>704</v>
      </c>
      <c r="M402" s="72" t="s">
        <v>549</v>
      </c>
      <c r="N402" s="71" t="s">
        <v>3551</v>
      </c>
      <c r="O402" s="71"/>
      <c r="P402" s="70" t="s">
        <v>3565</v>
      </c>
      <c r="Q402" s="71"/>
      <c r="R402" s="71"/>
      <c r="S402" s="71"/>
      <c r="T402" s="71" t="s">
        <v>267</v>
      </c>
      <c r="U402" s="71" t="s">
        <v>268</v>
      </c>
      <c r="V402" s="71"/>
      <c r="W402" s="71"/>
      <c r="X402" s="71"/>
      <c r="Y402" s="71"/>
      <c r="Z402" s="71"/>
      <c r="AA402" s="71"/>
    </row>
    <row r="403" spans="1:27" ht="51">
      <c r="A403" s="75">
        <v>402</v>
      </c>
      <c r="B403" s="71" t="s">
        <v>666</v>
      </c>
      <c r="C403" s="71" t="s">
        <v>73</v>
      </c>
      <c r="D403" s="71" t="s">
        <v>1930</v>
      </c>
      <c r="E403" s="71" t="s">
        <v>2837</v>
      </c>
      <c r="F403" s="71" t="s">
        <v>810</v>
      </c>
      <c r="G403" s="71" t="s">
        <v>1909</v>
      </c>
      <c r="H403" s="71" t="s">
        <v>303</v>
      </c>
      <c r="I403" s="71" t="s">
        <v>1930</v>
      </c>
      <c r="J403" s="71" t="s">
        <v>2837</v>
      </c>
      <c r="K403" s="71" t="s">
        <v>810</v>
      </c>
      <c r="L403" s="71" t="s">
        <v>707</v>
      </c>
      <c r="M403" s="72" t="s">
        <v>549</v>
      </c>
      <c r="N403" s="71" t="s">
        <v>2481</v>
      </c>
      <c r="O403" s="71"/>
      <c r="P403" s="70" t="s">
        <v>3565</v>
      </c>
      <c r="Q403" s="71"/>
      <c r="R403" s="71"/>
      <c r="S403" s="71"/>
      <c r="T403" s="71" t="s">
        <v>269</v>
      </c>
      <c r="U403" s="71" t="s">
        <v>270</v>
      </c>
      <c r="V403" s="71" t="s">
        <v>3622</v>
      </c>
      <c r="W403" s="71"/>
      <c r="X403" s="71" t="s">
        <v>495</v>
      </c>
      <c r="Y403" s="71"/>
      <c r="Z403" s="71"/>
      <c r="AA403" s="71"/>
    </row>
    <row r="404" spans="1:27" ht="38.25">
      <c r="A404" s="75">
        <v>403</v>
      </c>
      <c r="B404" s="71" t="s">
        <v>666</v>
      </c>
      <c r="C404" s="71" t="s">
        <v>335</v>
      </c>
      <c r="D404" s="71" t="s">
        <v>336</v>
      </c>
      <c r="E404" s="71" t="s">
        <v>847</v>
      </c>
      <c r="F404" s="71" t="s">
        <v>809</v>
      </c>
      <c r="G404" s="71" t="s">
        <v>808</v>
      </c>
      <c r="H404" s="71" t="s">
        <v>1290</v>
      </c>
      <c r="I404" s="71" t="s">
        <v>336</v>
      </c>
      <c r="J404" s="71" t="s">
        <v>847</v>
      </c>
      <c r="K404" s="71" t="s">
        <v>809</v>
      </c>
      <c r="L404" s="71" t="s">
        <v>725</v>
      </c>
      <c r="M404" s="72" t="s">
        <v>2451</v>
      </c>
      <c r="N404" s="71" t="s">
        <v>3557</v>
      </c>
      <c r="O404" s="71"/>
      <c r="P404" s="70" t="s">
        <v>3565</v>
      </c>
      <c r="Q404" s="71"/>
      <c r="R404" s="71"/>
      <c r="S404" s="71"/>
      <c r="T404" s="71" t="s">
        <v>271</v>
      </c>
      <c r="U404" s="71" t="s">
        <v>272</v>
      </c>
      <c r="V404" s="71"/>
      <c r="W404" s="71"/>
      <c r="X404" s="71"/>
      <c r="Y404" s="71"/>
      <c r="Z404" s="71"/>
      <c r="AA404" s="71"/>
    </row>
    <row r="405" spans="1:27" ht="51">
      <c r="A405" s="75">
        <v>404</v>
      </c>
      <c r="B405" s="71" t="s">
        <v>666</v>
      </c>
      <c r="C405" s="71" t="s">
        <v>1256</v>
      </c>
      <c r="D405" s="71" t="s">
        <v>1254</v>
      </c>
      <c r="E405" s="71" t="s">
        <v>2507</v>
      </c>
      <c r="F405" s="71" t="s">
        <v>809</v>
      </c>
      <c r="G405" s="71" t="s">
        <v>808</v>
      </c>
      <c r="H405" s="71" t="s">
        <v>1290</v>
      </c>
      <c r="I405" s="71" t="s">
        <v>1254</v>
      </c>
      <c r="J405" s="71" t="s">
        <v>2507</v>
      </c>
      <c r="K405" s="71" t="s">
        <v>809</v>
      </c>
      <c r="L405" s="71" t="s">
        <v>726</v>
      </c>
      <c r="M405" s="72" t="s">
        <v>1477</v>
      </c>
      <c r="N405" s="71" t="s">
        <v>3557</v>
      </c>
      <c r="O405" s="71">
        <v>117</v>
      </c>
      <c r="P405" s="70" t="s">
        <v>3565</v>
      </c>
      <c r="Q405" s="71"/>
      <c r="R405" s="71"/>
      <c r="S405" s="71"/>
      <c r="T405" s="71" t="s">
        <v>1219</v>
      </c>
      <c r="U405" s="71" t="s">
        <v>1220</v>
      </c>
      <c r="V405" s="71"/>
      <c r="W405" s="71"/>
      <c r="X405" s="71"/>
      <c r="Y405" s="71"/>
      <c r="Z405" s="71"/>
      <c r="AA405" s="71"/>
    </row>
    <row r="406" spans="1:27" ht="38.25">
      <c r="A406" s="75">
        <v>405</v>
      </c>
      <c r="B406" s="71" t="s">
        <v>672</v>
      </c>
      <c r="C406" s="71" t="s">
        <v>1265</v>
      </c>
      <c r="D406" s="71" t="s">
        <v>66</v>
      </c>
      <c r="E406" s="71" t="s">
        <v>2771</v>
      </c>
      <c r="F406" s="71" t="s">
        <v>809</v>
      </c>
      <c r="G406" s="71" t="s">
        <v>1909</v>
      </c>
      <c r="H406" s="71" t="s">
        <v>1290</v>
      </c>
      <c r="I406" s="71" t="s">
        <v>66</v>
      </c>
      <c r="J406" s="71" t="s">
        <v>2771</v>
      </c>
      <c r="K406" s="71" t="s">
        <v>809</v>
      </c>
      <c r="L406" s="71" t="s">
        <v>670</v>
      </c>
      <c r="M406" s="72" t="s">
        <v>3443</v>
      </c>
      <c r="N406" s="71" t="s">
        <v>3562</v>
      </c>
      <c r="O406" s="71"/>
      <c r="P406" s="70" t="s">
        <v>3565</v>
      </c>
      <c r="Q406" s="71"/>
      <c r="R406" s="71"/>
      <c r="S406" s="71"/>
      <c r="T406" s="71" t="s">
        <v>1866</v>
      </c>
      <c r="U406" s="71" t="s">
        <v>1837</v>
      </c>
      <c r="V406" s="71"/>
      <c r="W406" s="71"/>
      <c r="X406" s="71"/>
      <c r="Y406" s="71"/>
      <c r="Z406" s="71"/>
      <c r="AA406" s="71"/>
    </row>
    <row r="407" spans="1:27" ht="38.25">
      <c r="A407" s="75">
        <v>406</v>
      </c>
      <c r="B407" s="71" t="s">
        <v>672</v>
      </c>
      <c r="C407" s="71" t="s">
        <v>1253</v>
      </c>
      <c r="D407" s="71" t="s">
        <v>1254</v>
      </c>
      <c r="E407" s="71" t="s">
        <v>797</v>
      </c>
      <c r="F407" s="71" t="s">
        <v>810</v>
      </c>
      <c r="G407" s="71" t="s">
        <v>1909</v>
      </c>
      <c r="H407" s="71" t="s">
        <v>1290</v>
      </c>
      <c r="I407" s="71" t="s">
        <v>1254</v>
      </c>
      <c r="J407" s="71" t="s">
        <v>797</v>
      </c>
      <c r="K407" s="71" t="s">
        <v>810</v>
      </c>
      <c r="L407" s="71" t="s">
        <v>724</v>
      </c>
      <c r="M407" s="72" t="s">
        <v>3958</v>
      </c>
      <c r="N407" s="71" t="s">
        <v>3557</v>
      </c>
      <c r="O407" s="71"/>
      <c r="P407" s="70" t="s">
        <v>3565</v>
      </c>
      <c r="Q407" s="71"/>
      <c r="R407" s="71"/>
      <c r="S407" s="71"/>
      <c r="T407" s="71" t="s">
        <v>1867</v>
      </c>
      <c r="U407" s="71" t="s">
        <v>1838</v>
      </c>
      <c r="V407" s="71"/>
      <c r="W407" s="71"/>
      <c r="X407" s="71"/>
      <c r="Y407" s="71"/>
      <c r="Z407" s="71"/>
      <c r="AA407" s="71"/>
    </row>
    <row r="408" spans="1:27" ht="51">
      <c r="A408" s="75">
        <v>407</v>
      </c>
      <c r="B408" s="71" t="s">
        <v>672</v>
      </c>
      <c r="C408" s="71" t="s">
        <v>5</v>
      </c>
      <c r="D408" s="71" t="s">
        <v>6</v>
      </c>
      <c r="E408" s="71" t="s">
        <v>2771</v>
      </c>
      <c r="F408" s="71" t="s">
        <v>810</v>
      </c>
      <c r="G408" s="71" t="s">
        <v>1909</v>
      </c>
      <c r="H408" s="71" t="s">
        <v>1290</v>
      </c>
      <c r="I408" s="71" t="s">
        <v>6</v>
      </c>
      <c r="J408" s="71" t="s">
        <v>2771</v>
      </c>
      <c r="K408" s="71" t="s">
        <v>810</v>
      </c>
      <c r="L408" s="71" t="s">
        <v>729</v>
      </c>
      <c r="M408" s="72" t="s">
        <v>3960</v>
      </c>
      <c r="N408" s="71" t="s">
        <v>3557</v>
      </c>
      <c r="O408" s="71"/>
      <c r="P408" s="70" t="s">
        <v>3565</v>
      </c>
      <c r="Q408" s="71"/>
      <c r="R408" s="71"/>
      <c r="S408" s="71"/>
      <c r="T408" s="71" t="s">
        <v>1868</v>
      </c>
      <c r="U408" s="71" t="s">
        <v>1838</v>
      </c>
      <c r="V408" s="71"/>
      <c r="W408" s="71"/>
      <c r="X408" s="71"/>
      <c r="Y408" s="71"/>
      <c r="Z408" s="71"/>
      <c r="AA408" s="71"/>
    </row>
    <row r="409" spans="1:27" ht="114.75">
      <c r="A409" s="75">
        <v>408</v>
      </c>
      <c r="B409" s="71" t="s">
        <v>672</v>
      </c>
      <c r="C409" s="71" t="s">
        <v>7</v>
      </c>
      <c r="D409" s="71" t="s">
        <v>2367</v>
      </c>
      <c r="E409" s="71" t="s">
        <v>834</v>
      </c>
      <c r="F409" s="71" t="s">
        <v>810</v>
      </c>
      <c r="G409" s="71" t="s">
        <v>1909</v>
      </c>
      <c r="H409" s="71" t="s">
        <v>1290</v>
      </c>
      <c r="I409" s="71" t="s">
        <v>2367</v>
      </c>
      <c r="J409" s="71" t="s">
        <v>834</v>
      </c>
      <c r="K409" s="71" t="s">
        <v>810</v>
      </c>
      <c r="L409" s="71" t="s">
        <v>4089</v>
      </c>
      <c r="M409" s="72" t="s">
        <v>4090</v>
      </c>
      <c r="N409" s="71" t="s">
        <v>4091</v>
      </c>
      <c r="O409" s="71"/>
      <c r="P409" s="70" t="s">
        <v>2331</v>
      </c>
      <c r="Q409" s="71"/>
      <c r="R409" s="71" t="s">
        <v>4100</v>
      </c>
      <c r="S409" s="71"/>
      <c r="T409" s="71" t="s">
        <v>1828</v>
      </c>
      <c r="U409" s="71" t="s">
        <v>1839</v>
      </c>
      <c r="V409" s="71" t="s">
        <v>838</v>
      </c>
      <c r="W409" s="71" t="s">
        <v>4031</v>
      </c>
      <c r="X409" s="71" t="s">
        <v>4099</v>
      </c>
      <c r="Y409" s="71"/>
      <c r="Z409" s="71"/>
      <c r="AA409" s="71"/>
    </row>
    <row r="410" spans="1:27" ht="51">
      <c r="A410" s="75">
        <v>409</v>
      </c>
      <c r="B410" s="71" t="s">
        <v>672</v>
      </c>
      <c r="C410" s="71" t="s">
        <v>8</v>
      </c>
      <c r="D410" s="71" t="s">
        <v>590</v>
      </c>
      <c r="E410" s="71"/>
      <c r="F410" s="71" t="s">
        <v>809</v>
      </c>
      <c r="G410" s="71" t="s">
        <v>808</v>
      </c>
      <c r="H410" s="71" t="s">
        <v>1290</v>
      </c>
      <c r="I410" s="71" t="s">
        <v>590</v>
      </c>
      <c r="J410" s="71"/>
      <c r="K410" s="71" t="s">
        <v>809</v>
      </c>
      <c r="L410" s="71" t="s">
        <v>2303</v>
      </c>
      <c r="M410" s="72" t="s">
        <v>2454</v>
      </c>
      <c r="N410" s="71" t="s">
        <v>3562</v>
      </c>
      <c r="O410" s="71"/>
      <c r="P410" s="70" t="s">
        <v>3565</v>
      </c>
      <c r="Q410" s="71"/>
      <c r="R410" s="71" t="s">
        <v>4100</v>
      </c>
      <c r="S410" s="71"/>
      <c r="T410" s="71" t="s">
        <v>1829</v>
      </c>
      <c r="U410" s="71" t="s">
        <v>1840</v>
      </c>
      <c r="V410" s="71" t="s">
        <v>3622</v>
      </c>
      <c r="W410" s="71" t="s">
        <v>4096</v>
      </c>
      <c r="X410" s="71" t="s">
        <v>4099</v>
      </c>
      <c r="Y410" s="71"/>
      <c r="Z410" s="71" t="s">
        <v>4040</v>
      </c>
      <c r="AA410" s="71"/>
    </row>
    <row r="411" spans="1:27" ht="63.75">
      <c r="A411" s="75">
        <v>410</v>
      </c>
      <c r="B411" s="71" t="s">
        <v>672</v>
      </c>
      <c r="C411" s="71" t="s">
        <v>8</v>
      </c>
      <c r="D411" s="71" t="s">
        <v>590</v>
      </c>
      <c r="E411" s="71"/>
      <c r="F411" s="71" t="s">
        <v>809</v>
      </c>
      <c r="G411" s="71" t="s">
        <v>808</v>
      </c>
      <c r="H411" s="71" t="s">
        <v>1290</v>
      </c>
      <c r="I411" s="71" t="s">
        <v>590</v>
      </c>
      <c r="J411" s="71"/>
      <c r="K411" s="71" t="s">
        <v>809</v>
      </c>
      <c r="L411" s="71" t="s">
        <v>2303</v>
      </c>
      <c r="M411" s="72" t="s">
        <v>2454</v>
      </c>
      <c r="N411" s="71" t="s">
        <v>3562</v>
      </c>
      <c r="O411" s="71"/>
      <c r="P411" s="70" t="s">
        <v>3565</v>
      </c>
      <c r="Q411" s="71"/>
      <c r="R411" s="71" t="s">
        <v>4100</v>
      </c>
      <c r="S411" s="71"/>
      <c r="T411" s="71" t="s">
        <v>1830</v>
      </c>
      <c r="U411" s="71" t="s">
        <v>1841</v>
      </c>
      <c r="V411" s="71" t="s">
        <v>838</v>
      </c>
      <c r="W411" s="71" t="s">
        <v>4040</v>
      </c>
      <c r="X411" s="71" t="s">
        <v>4099</v>
      </c>
      <c r="Y411" s="71"/>
      <c r="Z411" s="71"/>
      <c r="AA411" s="71"/>
    </row>
    <row r="412" spans="1:27" ht="38.25">
      <c r="A412" s="75">
        <v>411</v>
      </c>
      <c r="B412" s="71" t="s">
        <v>672</v>
      </c>
      <c r="C412" s="71" t="s">
        <v>8</v>
      </c>
      <c r="D412" s="71" t="s">
        <v>590</v>
      </c>
      <c r="E412" s="71" t="s">
        <v>3401</v>
      </c>
      <c r="F412" s="71" t="s">
        <v>810</v>
      </c>
      <c r="G412" s="71" t="s">
        <v>1909</v>
      </c>
      <c r="H412" s="71" t="s">
        <v>1290</v>
      </c>
      <c r="I412" s="71" t="s">
        <v>590</v>
      </c>
      <c r="J412" s="71" t="s">
        <v>3401</v>
      </c>
      <c r="K412" s="71" t="s">
        <v>810</v>
      </c>
      <c r="L412" s="71" t="s">
        <v>2303</v>
      </c>
      <c r="M412" s="72" t="s">
        <v>2454</v>
      </c>
      <c r="N412" s="71" t="s">
        <v>3561</v>
      </c>
      <c r="O412" s="71"/>
      <c r="P412" s="70" t="s">
        <v>3565</v>
      </c>
      <c r="Q412" s="71"/>
      <c r="R412" s="71" t="s">
        <v>4100</v>
      </c>
      <c r="S412" s="71"/>
      <c r="T412" s="71" t="s">
        <v>1831</v>
      </c>
      <c r="U412" s="71" t="s">
        <v>1838</v>
      </c>
      <c r="V412" s="71" t="s">
        <v>3622</v>
      </c>
      <c r="W412" s="71"/>
      <c r="X412" s="71" t="s">
        <v>4099</v>
      </c>
      <c r="Y412" s="71"/>
      <c r="Z412" s="71"/>
      <c r="AA412" s="71"/>
    </row>
    <row r="413" spans="1:27" ht="51">
      <c r="A413" s="75">
        <v>412</v>
      </c>
      <c r="B413" s="71" t="s">
        <v>672</v>
      </c>
      <c r="C413" s="71" t="s">
        <v>8</v>
      </c>
      <c r="D413" s="71" t="s">
        <v>590</v>
      </c>
      <c r="E413" s="71" t="s">
        <v>3401</v>
      </c>
      <c r="F413" s="71" t="s">
        <v>809</v>
      </c>
      <c r="G413" s="71" t="s">
        <v>1909</v>
      </c>
      <c r="H413" s="71" t="s">
        <v>1290</v>
      </c>
      <c r="I413" s="71" t="s">
        <v>590</v>
      </c>
      <c r="J413" s="71" t="s">
        <v>3401</v>
      </c>
      <c r="K413" s="71" t="s">
        <v>809</v>
      </c>
      <c r="L413" s="71" t="s">
        <v>2303</v>
      </c>
      <c r="M413" s="72" t="s">
        <v>2454</v>
      </c>
      <c r="N413" s="71" t="s">
        <v>3562</v>
      </c>
      <c r="O413" s="71"/>
      <c r="P413" s="70" t="s">
        <v>3565</v>
      </c>
      <c r="Q413" s="71"/>
      <c r="R413" s="71" t="s">
        <v>4100</v>
      </c>
      <c r="S413" s="71"/>
      <c r="T413" s="71" t="s">
        <v>1829</v>
      </c>
      <c r="U413" s="71" t="s">
        <v>1840</v>
      </c>
      <c r="V413" s="71" t="s">
        <v>838</v>
      </c>
      <c r="W413" s="71" t="s">
        <v>4040</v>
      </c>
      <c r="X413" s="71" t="s">
        <v>4099</v>
      </c>
      <c r="Y413" s="71"/>
      <c r="Z413" s="71"/>
      <c r="AA413" s="71"/>
    </row>
    <row r="414" spans="1:27" ht="76.5">
      <c r="A414" s="75">
        <v>413</v>
      </c>
      <c r="B414" s="71" t="s">
        <v>672</v>
      </c>
      <c r="C414" s="71" t="s">
        <v>598</v>
      </c>
      <c r="D414" s="71" t="s">
        <v>597</v>
      </c>
      <c r="E414" s="71" t="s">
        <v>845</v>
      </c>
      <c r="F414" s="71" t="s">
        <v>809</v>
      </c>
      <c r="G414" s="71" t="s">
        <v>808</v>
      </c>
      <c r="H414" s="71" t="s">
        <v>1290</v>
      </c>
      <c r="I414" s="71" t="s">
        <v>597</v>
      </c>
      <c r="J414" s="71" t="s">
        <v>845</v>
      </c>
      <c r="K414" s="71" t="s">
        <v>809</v>
      </c>
      <c r="L414" s="71" t="s">
        <v>2309</v>
      </c>
      <c r="M414" s="72" t="s">
        <v>2454</v>
      </c>
      <c r="N414" s="71" t="s">
        <v>3562</v>
      </c>
      <c r="O414" s="71"/>
      <c r="P414" s="70" t="s">
        <v>3565</v>
      </c>
      <c r="Q414" s="71"/>
      <c r="R414" s="71" t="s">
        <v>4100</v>
      </c>
      <c r="S414" s="71"/>
      <c r="T414" s="71" t="s">
        <v>1832</v>
      </c>
      <c r="U414" s="71" t="s">
        <v>1842</v>
      </c>
      <c r="V414" s="71" t="s">
        <v>838</v>
      </c>
      <c r="W414" s="71" t="s">
        <v>4031</v>
      </c>
      <c r="X414" s="71" t="s">
        <v>4099</v>
      </c>
      <c r="Y414" s="71"/>
      <c r="Z414" s="71"/>
      <c r="AA414" s="71"/>
    </row>
    <row r="415" spans="1:27" ht="114.75">
      <c r="A415" s="75">
        <v>414</v>
      </c>
      <c r="B415" s="71" t="s">
        <v>672</v>
      </c>
      <c r="C415" s="71" t="s">
        <v>9</v>
      </c>
      <c r="D415" s="71" t="s">
        <v>10</v>
      </c>
      <c r="E415" s="71" t="s">
        <v>829</v>
      </c>
      <c r="F415" s="71" t="s">
        <v>809</v>
      </c>
      <c r="G415" s="71" t="s">
        <v>808</v>
      </c>
      <c r="H415" s="71" t="s">
        <v>1290</v>
      </c>
      <c r="I415" s="71" t="s">
        <v>10</v>
      </c>
      <c r="J415" s="71" t="s">
        <v>829</v>
      </c>
      <c r="K415" s="71" t="s">
        <v>809</v>
      </c>
      <c r="L415" s="71" t="s">
        <v>2315</v>
      </c>
      <c r="M415" s="72" t="s">
        <v>2454</v>
      </c>
      <c r="N415" s="71" t="s">
        <v>3562</v>
      </c>
      <c r="O415" s="71"/>
      <c r="P415" s="70" t="s">
        <v>3565</v>
      </c>
      <c r="Q415" s="71"/>
      <c r="R415" s="71" t="s">
        <v>4100</v>
      </c>
      <c r="S415" s="71"/>
      <c r="T415" s="71" t="s">
        <v>1833</v>
      </c>
      <c r="U415" s="71" t="s">
        <v>1843</v>
      </c>
      <c r="V415" s="71" t="s">
        <v>838</v>
      </c>
      <c r="W415" s="71" t="s">
        <v>4047</v>
      </c>
      <c r="X415" s="71" t="s">
        <v>4099</v>
      </c>
      <c r="Y415" s="71"/>
      <c r="Z415" s="71"/>
      <c r="AA415" s="71"/>
    </row>
    <row r="416" spans="1:27" ht="76.5">
      <c r="A416" s="75">
        <v>415</v>
      </c>
      <c r="B416" s="71" t="s">
        <v>672</v>
      </c>
      <c r="C416" s="71" t="s">
        <v>9</v>
      </c>
      <c r="D416" s="71" t="s">
        <v>10</v>
      </c>
      <c r="E416" s="71" t="s">
        <v>2704</v>
      </c>
      <c r="F416" s="71" t="s">
        <v>810</v>
      </c>
      <c r="G416" s="71" t="s">
        <v>1909</v>
      </c>
      <c r="H416" s="71" t="s">
        <v>1290</v>
      </c>
      <c r="I416" s="71" t="s">
        <v>10</v>
      </c>
      <c r="J416" s="71" t="s">
        <v>2704</v>
      </c>
      <c r="K416" s="71" t="s">
        <v>810</v>
      </c>
      <c r="L416" s="71" t="s">
        <v>2315</v>
      </c>
      <c r="M416" s="72" t="s">
        <v>2454</v>
      </c>
      <c r="N416" s="71" t="s">
        <v>3562</v>
      </c>
      <c r="O416" s="71"/>
      <c r="P416" s="70" t="s">
        <v>3565</v>
      </c>
      <c r="Q416" s="71"/>
      <c r="R416" s="71" t="s">
        <v>4100</v>
      </c>
      <c r="S416" s="71"/>
      <c r="T416" s="71" t="s">
        <v>1844</v>
      </c>
      <c r="U416" s="71" t="s">
        <v>24</v>
      </c>
      <c r="V416" s="71" t="s">
        <v>3622</v>
      </c>
      <c r="W416" s="71"/>
      <c r="X416" s="71" t="s">
        <v>4099</v>
      </c>
      <c r="Y416" s="71"/>
      <c r="Z416" s="71"/>
      <c r="AA416" s="71"/>
    </row>
    <row r="417" spans="1:27" ht="51">
      <c r="A417" s="75">
        <v>416</v>
      </c>
      <c r="B417" s="71" t="s">
        <v>672</v>
      </c>
      <c r="C417" s="71" t="s">
        <v>11</v>
      </c>
      <c r="D417" s="71" t="s">
        <v>10</v>
      </c>
      <c r="E417" s="71" t="s">
        <v>830</v>
      </c>
      <c r="F417" s="71" t="s">
        <v>809</v>
      </c>
      <c r="G417" s="71" t="s">
        <v>1909</v>
      </c>
      <c r="H417" s="71" t="s">
        <v>1290</v>
      </c>
      <c r="I417" s="71" t="s">
        <v>10</v>
      </c>
      <c r="J417" s="71" t="s">
        <v>830</v>
      </c>
      <c r="K417" s="71" t="s">
        <v>809</v>
      </c>
      <c r="L417" s="71" t="s">
        <v>2316</v>
      </c>
      <c r="M417" s="72" t="s">
        <v>2454</v>
      </c>
      <c r="N417" s="71" t="s">
        <v>3562</v>
      </c>
      <c r="O417" s="71"/>
      <c r="P417" s="70" t="s">
        <v>3565</v>
      </c>
      <c r="Q417" s="71"/>
      <c r="R417" s="71" t="s">
        <v>4100</v>
      </c>
      <c r="S417" s="71"/>
      <c r="T417" s="71" t="s">
        <v>1845</v>
      </c>
      <c r="U417" s="71" t="s">
        <v>25</v>
      </c>
      <c r="V417" s="71" t="s">
        <v>3623</v>
      </c>
      <c r="W417" s="71" t="s">
        <v>4046</v>
      </c>
      <c r="X417" s="71" t="s">
        <v>4099</v>
      </c>
      <c r="Y417" s="71"/>
      <c r="Z417" s="71"/>
      <c r="AA417" s="71"/>
    </row>
    <row r="418" spans="1:27" ht="51">
      <c r="A418" s="75">
        <v>417</v>
      </c>
      <c r="B418" s="71" t="s">
        <v>672</v>
      </c>
      <c r="C418" s="71" t="s">
        <v>12</v>
      </c>
      <c r="D418" s="71" t="s">
        <v>13</v>
      </c>
      <c r="E418" s="71" t="s">
        <v>2770</v>
      </c>
      <c r="F418" s="71" t="s">
        <v>809</v>
      </c>
      <c r="G418" s="71" t="s">
        <v>1909</v>
      </c>
      <c r="H418" s="71" t="s">
        <v>1290</v>
      </c>
      <c r="I418" s="71" t="s">
        <v>13</v>
      </c>
      <c r="J418" s="71" t="s">
        <v>2770</v>
      </c>
      <c r="K418" s="71" t="s">
        <v>809</v>
      </c>
      <c r="L418" s="71" t="s">
        <v>2318</v>
      </c>
      <c r="M418" s="72" t="s">
        <v>2454</v>
      </c>
      <c r="N418" s="71" t="s">
        <v>3562</v>
      </c>
      <c r="O418" s="71"/>
      <c r="P418" s="70" t="s">
        <v>3565</v>
      </c>
      <c r="Q418" s="71"/>
      <c r="R418" s="71" t="s">
        <v>4100</v>
      </c>
      <c r="S418" s="71"/>
      <c r="T418" s="71" t="s">
        <v>1861</v>
      </c>
      <c r="U418" s="71" t="s">
        <v>26</v>
      </c>
      <c r="V418" s="71" t="s">
        <v>838</v>
      </c>
      <c r="W418" s="71" t="s">
        <v>4048</v>
      </c>
      <c r="X418" s="71" t="s">
        <v>4099</v>
      </c>
      <c r="Y418" s="71"/>
      <c r="Z418" s="71"/>
      <c r="AA418" s="71"/>
    </row>
    <row r="419" spans="1:27" ht="38.25">
      <c r="A419" s="75">
        <v>418</v>
      </c>
      <c r="B419" s="71" t="s">
        <v>672</v>
      </c>
      <c r="C419" s="71" t="s">
        <v>14</v>
      </c>
      <c r="D419" s="71" t="s">
        <v>15</v>
      </c>
      <c r="E419" s="71" t="s">
        <v>834</v>
      </c>
      <c r="F419" s="71" t="s">
        <v>810</v>
      </c>
      <c r="G419" s="71" t="s">
        <v>1909</v>
      </c>
      <c r="H419" s="71" t="s">
        <v>1290</v>
      </c>
      <c r="I419" s="71" t="s">
        <v>15</v>
      </c>
      <c r="J419" s="71" t="s">
        <v>834</v>
      </c>
      <c r="K419" s="71" t="s">
        <v>810</v>
      </c>
      <c r="L419" s="71" t="s">
        <v>2324</v>
      </c>
      <c r="M419" s="72" t="s">
        <v>2454</v>
      </c>
      <c r="N419" s="71" t="s">
        <v>3561</v>
      </c>
      <c r="O419" s="71"/>
      <c r="P419" s="70" t="s">
        <v>3565</v>
      </c>
      <c r="Q419" s="71"/>
      <c r="R419" s="71" t="s">
        <v>4100</v>
      </c>
      <c r="S419" s="71"/>
      <c r="T419" s="71" t="s">
        <v>1862</v>
      </c>
      <c r="U419" s="71" t="s">
        <v>27</v>
      </c>
      <c r="V419" s="71" t="s">
        <v>3622</v>
      </c>
      <c r="W419" s="71"/>
      <c r="X419" s="71" t="s">
        <v>4099</v>
      </c>
      <c r="Y419" s="71"/>
      <c r="Z419" s="71"/>
      <c r="AA419" s="71"/>
    </row>
    <row r="420" spans="1:27" ht="178.5">
      <c r="A420" s="75">
        <v>419</v>
      </c>
      <c r="B420" s="71" t="s">
        <v>672</v>
      </c>
      <c r="C420" s="71" t="s">
        <v>14</v>
      </c>
      <c r="D420" s="71" t="s">
        <v>15</v>
      </c>
      <c r="E420" s="71" t="s">
        <v>2753</v>
      </c>
      <c r="F420" s="71" t="s">
        <v>809</v>
      </c>
      <c r="G420" s="71" t="s">
        <v>1909</v>
      </c>
      <c r="H420" s="71" t="s">
        <v>1290</v>
      </c>
      <c r="I420" s="71" t="s">
        <v>15</v>
      </c>
      <c r="J420" s="71" t="s">
        <v>2753</v>
      </c>
      <c r="K420" s="71" t="s">
        <v>809</v>
      </c>
      <c r="L420" s="71" t="s">
        <v>2324</v>
      </c>
      <c r="M420" s="72" t="s">
        <v>2454</v>
      </c>
      <c r="N420" s="71" t="s">
        <v>3562</v>
      </c>
      <c r="O420" s="71"/>
      <c r="P420" s="70" t="s">
        <v>3565</v>
      </c>
      <c r="Q420" s="71"/>
      <c r="R420" s="71" t="s">
        <v>4100</v>
      </c>
      <c r="S420" s="71"/>
      <c r="T420" s="71" t="s">
        <v>1863</v>
      </c>
      <c r="U420" s="71" t="s">
        <v>1838</v>
      </c>
      <c r="V420" s="71" t="s">
        <v>3628</v>
      </c>
      <c r="W420" s="71" t="s">
        <v>4050</v>
      </c>
      <c r="X420" s="71" t="s">
        <v>4099</v>
      </c>
      <c r="Y420" s="71"/>
      <c r="Z420" s="71"/>
      <c r="AA420" s="71"/>
    </row>
    <row r="421" spans="1:27" ht="114.75">
      <c r="A421" s="75">
        <v>420</v>
      </c>
      <c r="B421" s="71" t="s">
        <v>672</v>
      </c>
      <c r="C421" s="71" t="s">
        <v>14</v>
      </c>
      <c r="D421" s="71"/>
      <c r="E421" s="71"/>
      <c r="F421" s="71" t="s">
        <v>809</v>
      </c>
      <c r="G421" s="71" t="s">
        <v>1909</v>
      </c>
      <c r="H421" s="71" t="s">
        <v>1290</v>
      </c>
      <c r="I421" s="71">
        <v>109</v>
      </c>
      <c r="J421" s="71"/>
      <c r="K421" s="71" t="s">
        <v>809</v>
      </c>
      <c r="L421" s="71" t="s">
        <v>2324</v>
      </c>
      <c r="M421" s="72" t="s">
        <v>2454</v>
      </c>
      <c r="N421" s="71" t="s">
        <v>3562</v>
      </c>
      <c r="O421" s="71"/>
      <c r="P421" s="70" t="s">
        <v>3565</v>
      </c>
      <c r="Q421" s="71"/>
      <c r="R421" s="71"/>
      <c r="S421" s="71"/>
      <c r="T421" s="71" t="s">
        <v>1878</v>
      </c>
      <c r="U421" s="71" t="s">
        <v>1838</v>
      </c>
      <c r="V421" s="71"/>
      <c r="W421" s="71"/>
      <c r="X421" s="71"/>
      <c r="Y421" s="71"/>
      <c r="Z421" s="71"/>
      <c r="AA421" s="71"/>
    </row>
    <row r="422" spans="1:27" ht="63.75">
      <c r="A422" s="75">
        <v>421</v>
      </c>
      <c r="B422" s="71" t="s">
        <v>672</v>
      </c>
      <c r="C422" s="71" t="s">
        <v>14</v>
      </c>
      <c r="D422" s="71" t="s">
        <v>15</v>
      </c>
      <c r="E422" s="71" t="s">
        <v>2771</v>
      </c>
      <c r="F422" s="71" t="s">
        <v>809</v>
      </c>
      <c r="G422" s="71" t="s">
        <v>1909</v>
      </c>
      <c r="H422" s="71" t="s">
        <v>1290</v>
      </c>
      <c r="I422" s="71" t="s">
        <v>15</v>
      </c>
      <c r="J422" s="71" t="s">
        <v>2771</v>
      </c>
      <c r="K422" s="71" t="s">
        <v>809</v>
      </c>
      <c r="L422" s="71" t="s">
        <v>2324</v>
      </c>
      <c r="M422" s="72" t="s">
        <v>2454</v>
      </c>
      <c r="N422" s="71" t="s">
        <v>3562</v>
      </c>
      <c r="O422" s="71"/>
      <c r="P422" s="70" t="s">
        <v>3565</v>
      </c>
      <c r="Q422" s="71"/>
      <c r="R422" s="71" t="s">
        <v>4100</v>
      </c>
      <c r="S422" s="71"/>
      <c r="T422" s="71" t="s">
        <v>1864</v>
      </c>
      <c r="U422" s="71" t="s">
        <v>28</v>
      </c>
      <c r="V422" s="71" t="s">
        <v>838</v>
      </c>
      <c r="W422" s="71" t="s">
        <v>4031</v>
      </c>
      <c r="X422" s="71" t="s">
        <v>4099</v>
      </c>
      <c r="Y422" s="71"/>
      <c r="Z422" s="71"/>
      <c r="AA422" s="71"/>
    </row>
    <row r="423" spans="1:27" ht="280.5">
      <c r="A423" s="75">
        <v>422</v>
      </c>
      <c r="B423" s="71" t="s">
        <v>672</v>
      </c>
      <c r="C423" s="71" t="s">
        <v>16</v>
      </c>
      <c r="D423" s="71" t="s">
        <v>17</v>
      </c>
      <c r="E423" s="71" t="s">
        <v>1928</v>
      </c>
      <c r="F423" s="71" t="s">
        <v>809</v>
      </c>
      <c r="G423" s="71" t="s">
        <v>1909</v>
      </c>
      <c r="H423" s="71" t="s">
        <v>1290</v>
      </c>
      <c r="I423" s="71" t="s">
        <v>17</v>
      </c>
      <c r="J423" s="71" t="s">
        <v>1928</v>
      </c>
      <c r="K423" s="71" t="s">
        <v>809</v>
      </c>
      <c r="L423" s="71" t="s">
        <v>2326</v>
      </c>
      <c r="M423" s="72" t="s">
        <v>2454</v>
      </c>
      <c r="N423" s="71" t="s">
        <v>3562</v>
      </c>
      <c r="O423" s="71"/>
      <c r="P423" s="70" t="s">
        <v>3565</v>
      </c>
      <c r="Q423" s="71"/>
      <c r="R423" s="71" t="s">
        <v>4100</v>
      </c>
      <c r="S423" s="71"/>
      <c r="T423" s="71" t="s">
        <v>1869</v>
      </c>
      <c r="U423" s="71" t="s">
        <v>1820</v>
      </c>
      <c r="V423" s="71" t="s">
        <v>3623</v>
      </c>
      <c r="W423" s="71" t="s">
        <v>4052</v>
      </c>
      <c r="X423" s="71" t="s">
        <v>4099</v>
      </c>
      <c r="Y423" s="71"/>
      <c r="Z423" s="71" t="s">
        <v>4053</v>
      </c>
      <c r="AA423" s="71"/>
    </row>
    <row r="424" spans="1:27" ht="178.5">
      <c r="A424" s="75">
        <v>423</v>
      </c>
      <c r="B424" s="71" t="s">
        <v>961</v>
      </c>
      <c r="C424" s="71" t="s">
        <v>1834</v>
      </c>
      <c r="D424" s="71" t="s">
        <v>1835</v>
      </c>
      <c r="E424" s="71" t="s">
        <v>827</v>
      </c>
      <c r="F424" s="71" t="s">
        <v>810</v>
      </c>
      <c r="G424" s="71" t="s">
        <v>1909</v>
      </c>
      <c r="H424" s="71" t="s">
        <v>963</v>
      </c>
      <c r="I424" s="71" t="s">
        <v>1835</v>
      </c>
      <c r="J424" s="71" t="s">
        <v>827</v>
      </c>
      <c r="K424" s="71" t="s">
        <v>810</v>
      </c>
      <c r="L424" s="71" t="s">
        <v>964</v>
      </c>
      <c r="M424" s="72" t="s">
        <v>965</v>
      </c>
      <c r="N424" s="71" t="s">
        <v>966</v>
      </c>
      <c r="O424" s="71"/>
      <c r="P424" s="70" t="s">
        <v>967</v>
      </c>
      <c r="Q424" s="71"/>
      <c r="R424" s="71"/>
      <c r="S424" s="71"/>
      <c r="T424" s="71" t="s">
        <v>1870</v>
      </c>
      <c r="U424" s="71" t="s">
        <v>1838</v>
      </c>
      <c r="V424" s="71"/>
      <c r="W424" s="71"/>
      <c r="X424" s="71"/>
      <c r="Y424" s="71"/>
      <c r="Z424" s="71"/>
      <c r="AA424" s="71"/>
    </row>
    <row r="425" spans="1:27" ht="127.5">
      <c r="A425" s="75">
        <v>424</v>
      </c>
      <c r="B425" s="71" t="s">
        <v>961</v>
      </c>
      <c r="C425" s="71" t="s">
        <v>1836</v>
      </c>
      <c r="D425" s="71" t="s">
        <v>1835</v>
      </c>
      <c r="E425" s="71" t="s">
        <v>1935</v>
      </c>
      <c r="F425" s="71" t="s">
        <v>809</v>
      </c>
      <c r="G425" s="71" t="s">
        <v>808</v>
      </c>
      <c r="H425" s="71" t="s">
        <v>962</v>
      </c>
      <c r="I425" s="71" t="s">
        <v>1835</v>
      </c>
      <c r="J425" s="71" t="s">
        <v>1935</v>
      </c>
      <c r="K425" s="71" t="s">
        <v>809</v>
      </c>
      <c r="L425" s="71" t="s">
        <v>4082</v>
      </c>
      <c r="M425" s="72" t="s">
        <v>4035</v>
      </c>
      <c r="N425" s="71" t="s">
        <v>4029</v>
      </c>
      <c r="O425" s="71"/>
      <c r="P425" s="70" t="s">
        <v>2331</v>
      </c>
      <c r="Q425" s="71"/>
      <c r="R425" s="71" t="s">
        <v>4100</v>
      </c>
      <c r="S425" s="71"/>
      <c r="T425" s="71" t="s">
        <v>1871</v>
      </c>
      <c r="U425" s="71" t="s">
        <v>1865</v>
      </c>
      <c r="V425" s="71" t="s">
        <v>4101</v>
      </c>
      <c r="W425" s="71" t="s">
        <v>4081</v>
      </c>
      <c r="X425" s="71" t="s">
        <v>4099</v>
      </c>
      <c r="Y425" s="71"/>
      <c r="Z425" s="71"/>
      <c r="AA425" s="71"/>
    </row>
    <row r="426" spans="1:27" ht="102">
      <c r="A426" s="75">
        <v>425</v>
      </c>
      <c r="B426" s="71" t="s">
        <v>1879</v>
      </c>
      <c r="C426" s="71" t="s">
        <v>2831</v>
      </c>
      <c r="D426" s="71" t="s">
        <v>1338</v>
      </c>
      <c r="E426" s="71" t="s">
        <v>3411</v>
      </c>
      <c r="F426" s="71" t="s">
        <v>810</v>
      </c>
      <c r="G426" s="71" t="s">
        <v>1909</v>
      </c>
      <c r="H426" s="71" t="s">
        <v>1289</v>
      </c>
      <c r="I426" s="71" t="s">
        <v>1338</v>
      </c>
      <c r="J426" s="71" t="s">
        <v>3411</v>
      </c>
      <c r="K426" s="71" t="s">
        <v>810</v>
      </c>
      <c r="L426" s="71" t="s">
        <v>746</v>
      </c>
      <c r="M426" s="72" t="s">
        <v>3451</v>
      </c>
      <c r="N426" s="71" t="s">
        <v>424</v>
      </c>
      <c r="O426" s="71"/>
      <c r="P426" s="70" t="s">
        <v>3565</v>
      </c>
      <c r="Q426" s="71" t="s">
        <v>784</v>
      </c>
      <c r="R426" s="71"/>
      <c r="S426" s="71"/>
      <c r="T426" s="71" t="s">
        <v>1885</v>
      </c>
      <c r="U426" s="71" t="s">
        <v>1886</v>
      </c>
      <c r="V426" s="71"/>
      <c r="W426" s="71"/>
      <c r="X426" s="71"/>
      <c r="Y426" s="71"/>
      <c r="Z426" s="71"/>
      <c r="AA426" s="71"/>
    </row>
    <row r="427" spans="1:27" ht="38.25">
      <c r="A427" s="75">
        <v>426</v>
      </c>
      <c r="B427" s="71" t="s">
        <v>1879</v>
      </c>
      <c r="C427" s="71" t="s">
        <v>1344</v>
      </c>
      <c r="D427" s="71" t="s">
        <v>1933</v>
      </c>
      <c r="E427" s="71" t="s">
        <v>3399</v>
      </c>
      <c r="F427" s="71" t="s">
        <v>810</v>
      </c>
      <c r="G427" s="71" t="s">
        <v>1909</v>
      </c>
      <c r="H427" s="71" t="s">
        <v>1289</v>
      </c>
      <c r="I427" s="71" t="s">
        <v>1933</v>
      </c>
      <c r="J427" s="71" t="s">
        <v>3399</v>
      </c>
      <c r="K427" s="71" t="s">
        <v>810</v>
      </c>
      <c r="L427" s="71" t="s">
        <v>750</v>
      </c>
      <c r="M427" s="72" t="s">
        <v>2503</v>
      </c>
      <c r="N427" s="71" t="s">
        <v>424</v>
      </c>
      <c r="O427" s="71"/>
      <c r="P427" s="70" t="s">
        <v>3565</v>
      </c>
      <c r="Q427" s="71" t="s">
        <v>784</v>
      </c>
      <c r="R427" s="71"/>
      <c r="S427" s="71"/>
      <c r="T427" s="71" t="s">
        <v>1887</v>
      </c>
      <c r="U427" s="71" t="s">
        <v>1888</v>
      </c>
      <c r="V427" s="71"/>
      <c r="W427" s="71"/>
      <c r="X427" s="71"/>
      <c r="Y427" s="71"/>
      <c r="Z427" s="71"/>
      <c r="AA427" s="71"/>
    </row>
    <row r="428" spans="1:27" ht="89.25">
      <c r="A428" s="75">
        <v>427</v>
      </c>
      <c r="B428" s="71" t="s">
        <v>1879</v>
      </c>
      <c r="C428" s="71" t="s">
        <v>1344</v>
      </c>
      <c r="D428" s="71" t="s">
        <v>1933</v>
      </c>
      <c r="E428" s="71" t="s">
        <v>2771</v>
      </c>
      <c r="F428" s="71" t="s">
        <v>809</v>
      </c>
      <c r="G428" s="71" t="s">
        <v>1909</v>
      </c>
      <c r="H428" s="71" t="s">
        <v>1289</v>
      </c>
      <c r="I428" s="71" t="s">
        <v>1933</v>
      </c>
      <c r="J428" s="71" t="s">
        <v>2771</v>
      </c>
      <c r="K428" s="71" t="s">
        <v>809</v>
      </c>
      <c r="L428" s="71" t="s">
        <v>750</v>
      </c>
      <c r="M428" s="72" t="s">
        <v>2503</v>
      </c>
      <c r="N428" s="71" t="s">
        <v>424</v>
      </c>
      <c r="O428" s="71"/>
      <c r="P428" s="70" t="s">
        <v>3565</v>
      </c>
      <c r="Q428" s="71" t="s">
        <v>784</v>
      </c>
      <c r="R428" s="71"/>
      <c r="S428" s="71"/>
      <c r="T428" s="71" t="s">
        <v>1889</v>
      </c>
      <c r="U428" s="71" t="s">
        <v>1886</v>
      </c>
      <c r="V428" s="71"/>
      <c r="W428" s="71"/>
      <c r="X428" s="71"/>
      <c r="Y428" s="71"/>
      <c r="Z428" s="71"/>
      <c r="AA428" s="71"/>
    </row>
    <row r="429" spans="1:27" ht="102">
      <c r="A429" s="75">
        <v>428</v>
      </c>
      <c r="B429" s="71" t="s">
        <v>1879</v>
      </c>
      <c r="C429" s="71" t="s">
        <v>2817</v>
      </c>
      <c r="D429" s="71" t="s">
        <v>1910</v>
      </c>
      <c r="E429" s="71" t="s">
        <v>324</v>
      </c>
      <c r="F429" s="71" t="s">
        <v>809</v>
      </c>
      <c r="G429" s="71" t="s">
        <v>808</v>
      </c>
      <c r="H429" s="71" t="s">
        <v>1289</v>
      </c>
      <c r="I429" s="71" t="s">
        <v>1910</v>
      </c>
      <c r="J429" s="71" t="s">
        <v>324</v>
      </c>
      <c r="K429" s="71" t="s">
        <v>809</v>
      </c>
      <c r="L429" s="71" t="s">
        <v>755</v>
      </c>
      <c r="M429" s="72" t="s">
        <v>2503</v>
      </c>
      <c r="N429" s="71" t="s">
        <v>424</v>
      </c>
      <c r="O429" s="71"/>
      <c r="P429" s="70" t="s">
        <v>3565</v>
      </c>
      <c r="Q429" s="71" t="s">
        <v>784</v>
      </c>
      <c r="R429" s="71"/>
      <c r="S429" s="71"/>
      <c r="T429" s="71" t="s">
        <v>2705</v>
      </c>
      <c r="U429" s="71" t="s">
        <v>2706</v>
      </c>
      <c r="V429" s="71"/>
      <c r="W429" s="71"/>
      <c r="X429" s="71"/>
      <c r="Y429" s="71"/>
      <c r="Z429" s="71"/>
      <c r="AA429" s="71"/>
    </row>
    <row r="430" spans="1:27" ht="89.25">
      <c r="A430" s="75">
        <v>429</v>
      </c>
      <c r="B430" s="71" t="s">
        <v>1879</v>
      </c>
      <c r="C430" s="71" t="s">
        <v>3428</v>
      </c>
      <c r="D430" s="71" t="s">
        <v>3379</v>
      </c>
      <c r="E430" s="71" t="s">
        <v>1918</v>
      </c>
      <c r="F430" s="71" t="s">
        <v>810</v>
      </c>
      <c r="G430" s="71" t="s">
        <v>1909</v>
      </c>
      <c r="H430" s="71" t="s">
        <v>1289</v>
      </c>
      <c r="I430" s="71" t="s">
        <v>3379</v>
      </c>
      <c r="J430" s="71" t="s">
        <v>1918</v>
      </c>
      <c r="K430" s="71" t="s">
        <v>810</v>
      </c>
      <c r="L430" s="71" t="s">
        <v>2298</v>
      </c>
      <c r="M430" s="72" t="s">
        <v>2480</v>
      </c>
      <c r="N430" s="71" t="s">
        <v>425</v>
      </c>
      <c r="O430" s="71"/>
      <c r="P430" s="70" t="s">
        <v>3565</v>
      </c>
      <c r="Q430" s="71" t="s">
        <v>763</v>
      </c>
      <c r="R430" s="71"/>
      <c r="S430" s="71"/>
      <c r="T430" s="71" t="s">
        <v>2707</v>
      </c>
      <c r="U430" s="71" t="s">
        <v>3954</v>
      </c>
      <c r="V430" s="71"/>
      <c r="W430" s="71"/>
      <c r="X430" s="71"/>
      <c r="Y430" s="71"/>
      <c r="Z430" s="71"/>
      <c r="AA430" s="71"/>
    </row>
    <row r="431" spans="1:27" ht="344.25">
      <c r="A431" s="75">
        <v>430</v>
      </c>
      <c r="B431" s="71" t="s">
        <v>1108</v>
      </c>
      <c r="C431" s="71" t="s">
        <v>1880</v>
      </c>
      <c r="D431" s="71" t="s">
        <v>1462</v>
      </c>
      <c r="E431" s="71"/>
      <c r="F431" s="71" t="s">
        <v>809</v>
      </c>
      <c r="G431" s="71" t="s">
        <v>808</v>
      </c>
      <c r="H431" s="71" t="s">
        <v>1075</v>
      </c>
      <c r="I431" s="71" t="s">
        <v>1462</v>
      </c>
      <c r="J431" s="71"/>
      <c r="K431" s="71" t="s">
        <v>809</v>
      </c>
      <c r="L431" s="71" t="s">
        <v>1109</v>
      </c>
      <c r="M431" s="72" t="s">
        <v>1106</v>
      </c>
      <c r="N431" s="71" t="s">
        <v>1062</v>
      </c>
      <c r="O431" s="71"/>
      <c r="P431" s="70" t="s">
        <v>986</v>
      </c>
      <c r="Q431" s="71"/>
      <c r="R431" s="71"/>
      <c r="S431" s="71"/>
      <c r="T431" s="71" t="s">
        <v>3955</v>
      </c>
      <c r="U431" s="71" t="s">
        <v>3956</v>
      </c>
      <c r="V431" s="71"/>
      <c r="W431" s="71"/>
      <c r="X431" s="71"/>
      <c r="Y431" s="71"/>
      <c r="Z431" s="71"/>
      <c r="AA431" s="71"/>
    </row>
    <row r="432" spans="1:27" ht="229.5">
      <c r="A432" s="75">
        <v>431</v>
      </c>
      <c r="B432" s="71" t="s">
        <v>1108</v>
      </c>
      <c r="C432" s="71" t="s">
        <v>1881</v>
      </c>
      <c r="D432" s="71" t="s">
        <v>1363</v>
      </c>
      <c r="E432" s="71" t="s">
        <v>3361</v>
      </c>
      <c r="F432" s="71" t="s">
        <v>809</v>
      </c>
      <c r="G432" s="71" t="s">
        <v>808</v>
      </c>
      <c r="H432" s="71" t="s">
        <v>1075</v>
      </c>
      <c r="I432" s="71" t="s">
        <v>1363</v>
      </c>
      <c r="J432" s="71" t="s">
        <v>3361</v>
      </c>
      <c r="K432" s="71" t="s">
        <v>809</v>
      </c>
      <c r="L432" s="71" t="s">
        <v>1114</v>
      </c>
      <c r="M432" s="72" t="s">
        <v>1072</v>
      </c>
      <c r="N432" s="71" t="s">
        <v>1076</v>
      </c>
      <c r="O432" s="71"/>
      <c r="P432" s="70" t="s">
        <v>1077</v>
      </c>
      <c r="Q432" s="71"/>
      <c r="R432" s="71"/>
      <c r="S432" s="71"/>
      <c r="T432" s="71" t="s">
        <v>3432</v>
      </c>
      <c r="U432" s="71" t="s">
        <v>3433</v>
      </c>
      <c r="V432" s="71"/>
      <c r="W432" s="71"/>
      <c r="X432" s="71"/>
      <c r="Y432" s="71"/>
      <c r="Z432" s="71"/>
      <c r="AA432" s="71"/>
    </row>
    <row r="433" spans="1:27" ht="51">
      <c r="A433" s="75">
        <v>432</v>
      </c>
      <c r="B433" s="71" t="s">
        <v>1108</v>
      </c>
      <c r="C433" s="71" t="s">
        <v>869</v>
      </c>
      <c r="D433" s="71" t="s">
        <v>1882</v>
      </c>
      <c r="E433" s="71" t="s">
        <v>3215</v>
      </c>
      <c r="F433" s="71" t="s">
        <v>809</v>
      </c>
      <c r="G433" s="71" t="s">
        <v>808</v>
      </c>
      <c r="H433" s="71" t="s">
        <v>1075</v>
      </c>
      <c r="I433" s="71" t="s">
        <v>1882</v>
      </c>
      <c r="J433" s="71" t="s">
        <v>3215</v>
      </c>
      <c r="K433" s="71" t="s">
        <v>809</v>
      </c>
      <c r="L433" s="71" t="s">
        <v>164</v>
      </c>
      <c r="M433" s="72" t="s">
        <v>140</v>
      </c>
      <c r="N433" s="71" t="s">
        <v>137</v>
      </c>
      <c r="O433" s="71"/>
      <c r="P433" s="70" t="s">
        <v>3565</v>
      </c>
      <c r="Q433" s="71"/>
      <c r="R433" s="71"/>
      <c r="S433" s="71"/>
      <c r="T433" s="71" t="s">
        <v>3434</v>
      </c>
      <c r="U433" s="71" t="s">
        <v>3435</v>
      </c>
      <c r="V433" s="71"/>
      <c r="W433" s="71"/>
      <c r="X433" s="71"/>
      <c r="Y433" s="71"/>
      <c r="Z433" s="71"/>
      <c r="AA433" s="71"/>
    </row>
    <row r="434" spans="1:27" ht="51">
      <c r="A434" s="75">
        <v>433</v>
      </c>
      <c r="B434" s="71" t="s">
        <v>1108</v>
      </c>
      <c r="C434" s="71" t="s">
        <v>1883</v>
      </c>
      <c r="D434" s="71" t="s">
        <v>1884</v>
      </c>
      <c r="E434" s="71" t="s">
        <v>67</v>
      </c>
      <c r="F434" s="71" t="s">
        <v>809</v>
      </c>
      <c r="G434" s="71" t="s">
        <v>808</v>
      </c>
      <c r="H434" s="71" t="s">
        <v>1075</v>
      </c>
      <c r="I434" s="71" t="s">
        <v>1884</v>
      </c>
      <c r="J434" s="71" t="s">
        <v>67</v>
      </c>
      <c r="K434" s="71" t="s">
        <v>809</v>
      </c>
      <c r="L434" s="71" t="s">
        <v>171</v>
      </c>
      <c r="M434" s="72" t="s">
        <v>119</v>
      </c>
      <c r="N434" s="71" t="s">
        <v>950</v>
      </c>
      <c r="O434" s="71"/>
      <c r="P434" s="70" t="s">
        <v>3565</v>
      </c>
      <c r="Q434" s="71"/>
      <c r="R434" s="71"/>
      <c r="S434" s="71"/>
      <c r="T434" s="71" t="s">
        <v>2778</v>
      </c>
      <c r="U434" s="71" t="s">
        <v>2779</v>
      </c>
      <c r="V434" s="71"/>
      <c r="W434" s="71"/>
      <c r="X434" s="71"/>
      <c r="Y434" s="71"/>
      <c r="Z434" s="71"/>
      <c r="AA434" s="71"/>
    </row>
    <row r="435" spans="1:27" ht="38.25">
      <c r="A435" s="75">
        <v>434</v>
      </c>
      <c r="B435" s="71" t="s">
        <v>1108</v>
      </c>
      <c r="C435" s="71" t="s">
        <v>329</v>
      </c>
      <c r="D435" s="71" t="s">
        <v>330</v>
      </c>
      <c r="E435" s="71" t="s">
        <v>853</v>
      </c>
      <c r="F435" s="71" t="s">
        <v>809</v>
      </c>
      <c r="G435" s="71" t="s">
        <v>1909</v>
      </c>
      <c r="H435" s="71" t="s">
        <v>1001</v>
      </c>
      <c r="I435" s="71" t="s">
        <v>330</v>
      </c>
      <c r="J435" s="71" t="s">
        <v>853</v>
      </c>
      <c r="K435" s="71" t="s">
        <v>809</v>
      </c>
      <c r="L435" s="71" t="s">
        <v>1512</v>
      </c>
      <c r="M435" s="72" t="s">
        <v>197</v>
      </c>
      <c r="N435" s="71" t="s">
        <v>198</v>
      </c>
      <c r="O435" s="71"/>
      <c r="P435" s="70" t="s">
        <v>107</v>
      </c>
      <c r="Q435" s="71" t="s">
        <v>762</v>
      </c>
      <c r="R435" s="71" t="s">
        <v>232</v>
      </c>
      <c r="S435" s="71"/>
      <c r="T435" s="71" t="s">
        <v>2780</v>
      </c>
      <c r="U435" s="71" t="s">
        <v>3957</v>
      </c>
      <c r="V435" s="71" t="s">
        <v>3622</v>
      </c>
      <c r="W435" s="71"/>
      <c r="X435" s="71" t="s">
        <v>254</v>
      </c>
      <c r="Y435" s="71"/>
      <c r="Z435" s="71"/>
      <c r="AA435" s="71"/>
    </row>
    <row r="436" spans="1:27" ht="89.25">
      <c r="A436" s="75">
        <v>435</v>
      </c>
      <c r="B436" s="71" t="s">
        <v>1108</v>
      </c>
      <c r="C436" s="71" t="s">
        <v>329</v>
      </c>
      <c r="D436" s="71" t="s">
        <v>330</v>
      </c>
      <c r="E436" s="71" t="s">
        <v>847</v>
      </c>
      <c r="F436" s="71" t="s">
        <v>809</v>
      </c>
      <c r="G436" s="71" t="s">
        <v>808</v>
      </c>
      <c r="H436" s="71" t="s">
        <v>1001</v>
      </c>
      <c r="I436" s="71" t="s">
        <v>330</v>
      </c>
      <c r="J436" s="71" t="s">
        <v>847</v>
      </c>
      <c r="K436" s="71" t="s">
        <v>809</v>
      </c>
      <c r="L436" s="71" t="s">
        <v>1512</v>
      </c>
      <c r="M436" s="72" t="s">
        <v>197</v>
      </c>
      <c r="N436" s="71" t="s">
        <v>198</v>
      </c>
      <c r="O436" s="71"/>
      <c r="P436" s="70" t="s">
        <v>107</v>
      </c>
      <c r="Q436" s="71" t="s">
        <v>762</v>
      </c>
      <c r="R436" s="71" t="s">
        <v>232</v>
      </c>
      <c r="S436" s="71"/>
      <c r="T436" s="71" t="s">
        <v>3439</v>
      </c>
      <c r="U436" s="71" t="s">
        <v>3440</v>
      </c>
      <c r="V436" s="71" t="s">
        <v>3648</v>
      </c>
      <c r="W436" s="71" t="s">
        <v>242</v>
      </c>
      <c r="X436" s="71" t="s">
        <v>254</v>
      </c>
      <c r="Y436" s="71"/>
      <c r="Z436" s="71"/>
      <c r="AA436" s="71"/>
    </row>
    <row r="437" spans="1:27" ht="114.75">
      <c r="A437" s="75">
        <v>436</v>
      </c>
      <c r="B437" s="71" t="s">
        <v>1559</v>
      </c>
      <c r="C437" s="71" t="s">
        <v>2391</v>
      </c>
      <c r="D437" s="71" t="s">
        <v>2392</v>
      </c>
      <c r="E437" s="71" t="s">
        <v>1927</v>
      </c>
      <c r="F437" s="71" t="s">
        <v>809</v>
      </c>
      <c r="G437" s="71" t="s">
        <v>808</v>
      </c>
      <c r="H437" s="71" t="s">
        <v>1968</v>
      </c>
      <c r="I437" s="71" t="s">
        <v>2392</v>
      </c>
      <c r="J437" s="71" t="s">
        <v>1927</v>
      </c>
      <c r="K437" s="71" t="s">
        <v>809</v>
      </c>
      <c r="L437" s="71" t="s">
        <v>1560</v>
      </c>
      <c r="M437" s="72" t="s">
        <v>3452</v>
      </c>
      <c r="N437" s="71" t="s">
        <v>1554</v>
      </c>
      <c r="O437" s="71">
        <v>394</v>
      </c>
      <c r="P437" s="70" t="s">
        <v>3565</v>
      </c>
      <c r="Q437" s="71"/>
      <c r="R437" s="71"/>
      <c r="S437" s="71"/>
      <c r="T437" s="71" t="s">
        <v>3437</v>
      </c>
      <c r="U437" s="71" t="s">
        <v>3470</v>
      </c>
      <c r="V437" s="71" t="s">
        <v>3623</v>
      </c>
      <c r="W437" s="71" t="s">
        <v>506</v>
      </c>
      <c r="X437" s="71" t="s">
        <v>497</v>
      </c>
      <c r="Y437" s="71"/>
      <c r="Z437" s="71"/>
      <c r="AA437" s="71"/>
    </row>
    <row r="438" spans="1:27" ht="178.5">
      <c r="A438" s="75">
        <v>437</v>
      </c>
      <c r="B438" s="71" t="s">
        <v>131</v>
      </c>
      <c r="C438" s="71" t="s">
        <v>3472</v>
      </c>
      <c r="D438" s="71" t="s">
        <v>3423</v>
      </c>
      <c r="E438" s="71" t="s">
        <v>3401</v>
      </c>
      <c r="F438" s="71" t="s">
        <v>809</v>
      </c>
      <c r="G438" s="71" t="s">
        <v>808</v>
      </c>
      <c r="H438" s="71" t="s">
        <v>1104</v>
      </c>
      <c r="I438" s="71" t="s">
        <v>3423</v>
      </c>
      <c r="J438" s="71" t="s">
        <v>3401</v>
      </c>
      <c r="K438" s="71" t="s">
        <v>809</v>
      </c>
      <c r="L438" s="71" t="s">
        <v>132</v>
      </c>
      <c r="M438" s="72" t="s">
        <v>119</v>
      </c>
      <c r="N438" s="71" t="s">
        <v>133</v>
      </c>
      <c r="O438" s="71"/>
      <c r="P438" s="70" t="s">
        <v>134</v>
      </c>
      <c r="Q438" s="71"/>
      <c r="R438" s="71"/>
      <c r="S438" s="71"/>
      <c r="T438" s="71" t="s">
        <v>3438</v>
      </c>
      <c r="U438" s="71" t="s">
        <v>3479</v>
      </c>
      <c r="V438" s="71"/>
      <c r="W438" s="71"/>
      <c r="X438" s="71"/>
      <c r="Y438" s="71"/>
      <c r="Z438" s="71"/>
      <c r="AA438" s="71"/>
    </row>
    <row r="439" spans="1:27" ht="63.75">
      <c r="A439" s="75">
        <v>438</v>
      </c>
      <c r="B439" s="71" t="s">
        <v>3471</v>
      </c>
      <c r="C439" s="71" t="s">
        <v>797</v>
      </c>
      <c r="D439" s="71" t="s">
        <v>2768</v>
      </c>
      <c r="E439" s="71" t="s">
        <v>2507</v>
      </c>
      <c r="F439" s="71" t="s">
        <v>809</v>
      </c>
      <c r="G439" s="71" t="s">
        <v>808</v>
      </c>
      <c r="H439" s="71" t="s">
        <v>1290</v>
      </c>
      <c r="I439" s="71" t="s">
        <v>2768</v>
      </c>
      <c r="J439" s="71" t="s">
        <v>2507</v>
      </c>
      <c r="K439" s="71" t="s">
        <v>809</v>
      </c>
      <c r="L439" s="71" t="s">
        <v>4085</v>
      </c>
      <c r="M439" s="72" t="s">
        <v>3959</v>
      </c>
      <c r="N439" s="71" t="s">
        <v>4086</v>
      </c>
      <c r="O439" s="71"/>
      <c r="P439" s="70" t="s">
        <v>2331</v>
      </c>
      <c r="Q439" s="71"/>
      <c r="R439" s="71" t="s">
        <v>4100</v>
      </c>
      <c r="S439" s="71"/>
      <c r="T439" s="71" t="s">
        <v>3480</v>
      </c>
      <c r="U439" s="71" t="s">
        <v>3481</v>
      </c>
      <c r="V439" s="71" t="s">
        <v>3628</v>
      </c>
      <c r="W439" s="71" t="s">
        <v>4087</v>
      </c>
      <c r="X439" s="71" t="s">
        <v>4099</v>
      </c>
      <c r="Y439" s="71"/>
      <c r="Z439" s="71"/>
      <c r="AA439" s="71"/>
    </row>
    <row r="440" spans="1:27" ht="25.5">
      <c r="A440" s="75">
        <v>439</v>
      </c>
      <c r="B440" s="71" t="s">
        <v>3566</v>
      </c>
      <c r="C440" s="71" t="s">
        <v>1169</v>
      </c>
      <c r="D440" s="71" t="s">
        <v>797</v>
      </c>
      <c r="E440" s="71" t="s">
        <v>1170</v>
      </c>
      <c r="F440" s="71" t="s">
        <v>809</v>
      </c>
      <c r="G440" s="71" t="s">
        <v>1909</v>
      </c>
      <c r="H440" s="71" t="s">
        <v>303</v>
      </c>
      <c r="I440" s="71" t="s">
        <v>797</v>
      </c>
      <c r="J440" s="71" t="s">
        <v>1170</v>
      </c>
      <c r="K440" s="71" t="s">
        <v>809</v>
      </c>
      <c r="L440" s="71" t="s">
        <v>545</v>
      </c>
      <c r="M440" s="72" t="s">
        <v>1213</v>
      </c>
      <c r="N440" s="71" t="s">
        <v>3541</v>
      </c>
      <c r="O440" s="71"/>
      <c r="P440" s="70" t="s">
        <v>3565</v>
      </c>
      <c r="Q440" s="71"/>
      <c r="R440" s="71"/>
      <c r="S440" s="71"/>
      <c r="T440" s="71" t="s">
        <v>1218</v>
      </c>
      <c r="U440" s="71" t="s">
        <v>2084</v>
      </c>
      <c r="V440" s="71"/>
      <c r="W440" s="71"/>
      <c r="X440" s="71"/>
      <c r="Y440" s="71"/>
      <c r="Z440" s="71"/>
      <c r="AA440" s="71"/>
    </row>
    <row r="441" spans="1:27" ht="25.5">
      <c r="A441" s="75">
        <v>440</v>
      </c>
      <c r="B441" s="71" t="s">
        <v>3566</v>
      </c>
      <c r="C441" s="71" t="s">
        <v>1483</v>
      </c>
      <c r="D441" s="71" t="s">
        <v>67</v>
      </c>
      <c r="E441" s="71" t="s">
        <v>1913</v>
      </c>
      <c r="F441" s="71" t="s">
        <v>810</v>
      </c>
      <c r="G441" s="71" t="s">
        <v>1909</v>
      </c>
      <c r="H441" s="71" t="s">
        <v>1291</v>
      </c>
      <c r="I441" s="71" t="s">
        <v>67</v>
      </c>
      <c r="J441" s="71" t="s">
        <v>1913</v>
      </c>
      <c r="K441" s="71" t="s">
        <v>810</v>
      </c>
      <c r="L441" s="71" t="s">
        <v>644</v>
      </c>
      <c r="M441" s="72" t="s">
        <v>3187</v>
      </c>
      <c r="N441" s="71" t="s">
        <v>438</v>
      </c>
      <c r="O441" s="71"/>
      <c r="P441" s="70" t="s">
        <v>3565</v>
      </c>
      <c r="Q441" s="71"/>
      <c r="R441" s="71"/>
      <c r="S441" s="71"/>
      <c r="T441" s="71" t="s">
        <v>2085</v>
      </c>
      <c r="U441" s="71" t="s">
        <v>2086</v>
      </c>
      <c r="V441" s="71"/>
      <c r="W441" s="71"/>
      <c r="X441" s="71"/>
      <c r="Y441" s="71"/>
      <c r="Z441" s="71"/>
      <c r="AA441" s="71"/>
    </row>
    <row r="442" spans="1:27" ht="25.5">
      <c r="A442" s="75">
        <v>441</v>
      </c>
      <c r="B442" s="71" t="s">
        <v>3566</v>
      </c>
      <c r="C442" s="71" t="s">
        <v>1483</v>
      </c>
      <c r="D442" s="71" t="s">
        <v>67</v>
      </c>
      <c r="E442" s="71" t="s">
        <v>1171</v>
      </c>
      <c r="F442" s="71" t="s">
        <v>809</v>
      </c>
      <c r="G442" s="71" t="s">
        <v>1909</v>
      </c>
      <c r="H442" s="71" t="s">
        <v>1291</v>
      </c>
      <c r="I442" s="71" t="s">
        <v>67</v>
      </c>
      <c r="J442" s="71" t="s">
        <v>1171</v>
      </c>
      <c r="K442" s="71" t="s">
        <v>809</v>
      </c>
      <c r="L442" s="71" t="s">
        <v>644</v>
      </c>
      <c r="M442" s="72" t="s">
        <v>3187</v>
      </c>
      <c r="N442" s="71" t="s">
        <v>438</v>
      </c>
      <c r="O442" s="71"/>
      <c r="P442" s="70" t="s">
        <v>3565</v>
      </c>
      <c r="Q442" s="71"/>
      <c r="R442" s="71"/>
      <c r="S442" s="71"/>
      <c r="T442" s="71" t="s">
        <v>2087</v>
      </c>
      <c r="U442" s="71" t="s">
        <v>2088</v>
      </c>
      <c r="V442" s="71"/>
      <c r="W442" s="71"/>
      <c r="X442" s="71"/>
      <c r="Y442" s="71"/>
      <c r="Z442" s="71"/>
      <c r="AA442" s="71"/>
    </row>
    <row r="443" spans="1:27" ht="51">
      <c r="A443" s="75">
        <v>442</v>
      </c>
      <c r="B443" s="71" t="s">
        <v>3566</v>
      </c>
      <c r="C443" s="71" t="s">
        <v>68</v>
      </c>
      <c r="D443" s="71" t="s">
        <v>69</v>
      </c>
      <c r="E443" s="71" t="s">
        <v>1172</v>
      </c>
      <c r="F443" s="71" t="s">
        <v>809</v>
      </c>
      <c r="G443" s="71" t="s">
        <v>1909</v>
      </c>
      <c r="H443" s="71" t="s">
        <v>1291</v>
      </c>
      <c r="I443" s="71" t="s">
        <v>69</v>
      </c>
      <c r="J443" s="71" t="s">
        <v>1172</v>
      </c>
      <c r="K443" s="71" t="s">
        <v>809</v>
      </c>
      <c r="L443" s="71" t="s">
        <v>638</v>
      </c>
      <c r="M443" s="72" t="s">
        <v>3196</v>
      </c>
      <c r="N443" s="71" t="s">
        <v>433</v>
      </c>
      <c r="O443" s="71"/>
      <c r="P443" s="70" t="s">
        <v>3565</v>
      </c>
      <c r="Q443" s="71"/>
      <c r="R443" s="71"/>
      <c r="S443" s="71"/>
      <c r="T443" s="71" t="s">
        <v>2089</v>
      </c>
      <c r="U443" s="71" t="s">
        <v>2000</v>
      </c>
      <c r="V443" s="71"/>
      <c r="W443" s="71"/>
      <c r="X443" s="71"/>
      <c r="Y443" s="71"/>
      <c r="Z443" s="71"/>
      <c r="AA443" s="71"/>
    </row>
    <row r="444" spans="1:27" ht="63.75">
      <c r="A444" s="75">
        <v>443</v>
      </c>
      <c r="B444" s="71" t="s">
        <v>3566</v>
      </c>
      <c r="C444" s="71" t="s">
        <v>3216</v>
      </c>
      <c r="D444" s="71" t="s">
        <v>3361</v>
      </c>
      <c r="E444" s="71" t="s">
        <v>1173</v>
      </c>
      <c r="F444" s="71" t="s">
        <v>809</v>
      </c>
      <c r="G444" s="71" t="s">
        <v>1909</v>
      </c>
      <c r="H444" s="71" t="s">
        <v>1290</v>
      </c>
      <c r="I444" s="71" t="s">
        <v>3361</v>
      </c>
      <c r="J444" s="71" t="s">
        <v>1173</v>
      </c>
      <c r="K444" s="71" t="s">
        <v>809</v>
      </c>
      <c r="L444" s="71" t="s">
        <v>661</v>
      </c>
      <c r="M444" s="72" t="s">
        <v>549</v>
      </c>
      <c r="N444" s="71" t="s">
        <v>3562</v>
      </c>
      <c r="O444" s="71"/>
      <c r="P444" s="70" t="s">
        <v>3565</v>
      </c>
      <c r="Q444" s="71"/>
      <c r="R444" s="71"/>
      <c r="S444" s="71"/>
      <c r="T444" s="71" t="s">
        <v>2001</v>
      </c>
      <c r="U444" s="71" t="s">
        <v>2002</v>
      </c>
      <c r="V444" s="71"/>
      <c r="W444" s="71"/>
      <c r="X444" s="71"/>
      <c r="Y444" s="71"/>
      <c r="Z444" s="71"/>
      <c r="AA444" s="71"/>
    </row>
    <row r="445" spans="1:27" ht="63.75">
      <c r="A445" s="75">
        <v>444</v>
      </c>
      <c r="B445" s="71" t="s">
        <v>3566</v>
      </c>
      <c r="C445" s="71" t="s">
        <v>1265</v>
      </c>
      <c r="D445" s="71" t="s">
        <v>66</v>
      </c>
      <c r="E445" s="71" t="s">
        <v>2838</v>
      </c>
      <c r="F445" s="71" t="s">
        <v>809</v>
      </c>
      <c r="G445" s="71" t="s">
        <v>1909</v>
      </c>
      <c r="H445" s="71" t="s">
        <v>1290</v>
      </c>
      <c r="I445" s="71" t="s">
        <v>66</v>
      </c>
      <c r="J445" s="71" t="s">
        <v>2838</v>
      </c>
      <c r="K445" s="71" t="s">
        <v>809</v>
      </c>
      <c r="L445" s="71" t="s">
        <v>670</v>
      </c>
      <c r="M445" s="72" t="s">
        <v>549</v>
      </c>
      <c r="N445" s="71" t="s">
        <v>3562</v>
      </c>
      <c r="O445" s="71"/>
      <c r="P445" s="70" t="s">
        <v>3565</v>
      </c>
      <c r="Q445" s="71"/>
      <c r="R445" s="71"/>
      <c r="S445" s="71"/>
      <c r="T445" s="71" t="s">
        <v>2003</v>
      </c>
      <c r="U445" s="71" t="s">
        <v>2004</v>
      </c>
      <c r="V445" s="71"/>
      <c r="W445" s="71"/>
      <c r="X445" s="71"/>
      <c r="Y445" s="71"/>
      <c r="Z445" s="71"/>
      <c r="AA445" s="71"/>
    </row>
    <row r="446" spans="1:27" ht="178.5">
      <c r="A446" s="75">
        <v>445</v>
      </c>
      <c r="B446" s="71" t="s">
        <v>3566</v>
      </c>
      <c r="C446" s="71" t="s">
        <v>613</v>
      </c>
      <c r="D446" s="71" t="s">
        <v>1174</v>
      </c>
      <c r="E446" s="71" t="s">
        <v>1175</v>
      </c>
      <c r="F446" s="71" t="s">
        <v>809</v>
      </c>
      <c r="G446" s="71" t="s">
        <v>1909</v>
      </c>
      <c r="H446" s="71" t="s">
        <v>1668</v>
      </c>
      <c r="I446" s="71" t="s">
        <v>1174</v>
      </c>
      <c r="J446" s="71" t="s">
        <v>1175</v>
      </c>
      <c r="K446" s="71" t="s">
        <v>809</v>
      </c>
      <c r="L446" s="71" t="s">
        <v>1669</v>
      </c>
      <c r="M446" s="72" t="s">
        <v>1670</v>
      </c>
      <c r="N446" s="71" t="s">
        <v>1671</v>
      </c>
      <c r="O446" s="71"/>
      <c r="P446" s="70" t="s">
        <v>1672</v>
      </c>
      <c r="Q446" s="71"/>
      <c r="R446" s="71"/>
      <c r="S446" s="71"/>
      <c r="T446" s="71" t="s">
        <v>1166</v>
      </c>
      <c r="U446" s="71" t="s">
        <v>1167</v>
      </c>
      <c r="V446" s="71"/>
      <c r="W446" s="71"/>
      <c r="X446" s="71"/>
      <c r="Y446" s="71"/>
      <c r="Z446" s="71"/>
      <c r="AA446" s="71"/>
    </row>
    <row r="447" spans="1:27" ht="63.75">
      <c r="A447" s="75">
        <v>446</v>
      </c>
      <c r="B447" s="71" t="s">
        <v>954</v>
      </c>
      <c r="C447" s="71" t="s">
        <v>376</v>
      </c>
      <c r="D447" s="71" t="s">
        <v>1176</v>
      </c>
      <c r="E447" s="71" t="s">
        <v>1177</v>
      </c>
      <c r="F447" s="71" t="s">
        <v>809</v>
      </c>
      <c r="G447" s="71" t="s">
        <v>1909</v>
      </c>
      <c r="H447" s="71" t="s">
        <v>1290</v>
      </c>
      <c r="I447" s="71" t="s">
        <v>1176</v>
      </c>
      <c r="J447" s="71" t="s">
        <v>1177</v>
      </c>
      <c r="K447" s="71" t="s">
        <v>809</v>
      </c>
      <c r="L447" s="71" t="s">
        <v>1673</v>
      </c>
      <c r="M447" s="72" t="s">
        <v>549</v>
      </c>
      <c r="N447" s="71" t="s">
        <v>1674</v>
      </c>
      <c r="O447" s="71"/>
      <c r="P447" s="70" t="s">
        <v>1960</v>
      </c>
      <c r="Q447" s="71"/>
      <c r="R447" s="71"/>
      <c r="S447" s="71"/>
      <c r="T447" s="71" t="s">
        <v>1168</v>
      </c>
      <c r="U447" s="71" t="s">
        <v>2010</v>
      </c>
      <c r="V447" s="71"/>
      <c r="W447" s="71"/>
      <c r="X447" s="71"/>
      <c r="Y447" s="71"/>
      <c r="Z447" s="71"/>
      <c r="AA447" s="71"/>
    </row>
    <row r="448" spans="1:27" ht="63.75">
      <c r="A448" s="75">
        <v>447</v>
      </c>
      <c r="B448" s="71" t="s">
        <v>3566</v>
      </c>
      <c r="C448" s="71" t="s">
        <v>3217</v>
      </c>
      <c r="D448" s="71" t="s">
        <v>835</v>
      </c>
      <c r="E448" s="71" t="s">
        <v>1178</v>
      </c>
      <c r="F448" s="71" t="s">
        <v>809</v>
      </c>
      <c r="G448" s="71" t="s">
        <v>1909</v>
      </c>
      <c r="H448" s="71" t="s">
        <v>1290</v>
      </c>
      <c r="I448" s="71" t="s">
        <v>835</v>
      </c>
      <c r="J448" s="71" t="s">
        <v>1178</v>
      </c>
      <c r="K448" s="71" t="s">
        <v>809</v>
      </c>
      <c r="L448" s="71" t="s">
        <v>687</v>
      </c>
      <c r="M448" s="72" t="s">
        <v>549</v>
      </c>
      <c r="N448" s="71" t="s">
        <v>437</v>
      </c>
      <c r="O448" s="71"/>
      <c r="P448" s="70" t="s">
        <v>3565</v>
      </c>
      <c r="Q448" s="71"/>
      <c r="R448" s="71"/>
      <c r="S448" s="71"/>
      <c r="T448" s="71" t="s">
        <v>2011</v>
      </c>
      <c r="U448" s="71" t="s">
        <v>2012</v>
      </c>
      <c r="V448" s="71"/>
      <c r="W448" s="71"/>
      <c r="X448" s="71"/>
      <c r="Y448" s="71"/>
      <c r="Z448" s="71"/>
      <c r="AA448" s="71"/>
    </row>
    <row r="449" spans="1:27" ht="51">
      <c r="A449" s="75">
        <v>448</v>
      </c>
      <c r="B449" s="71" t="s">
        <v>3566</v>
      </c>
      <c r="C449" s="71" t="s">
        <v>325</v>
      </c>
      <c r="D449" s="71" t="s">
        <v>883</v>
      </c>
      <c r="E449" s="71" t="s">
        <v>1179</v>
      </c>
      <c r="F449" s="71" t="s">
        <v>809</v>
      </c>
      <c r="G449" s="71" t="s">
        <v>1909</v>
      </c>
      <c r="H449" s="71" t="s">
        <v>1291</v>
      </c>
      <c r="I449" s="71" t="s">
        <v>883</v>
      </c>
      <c r="J449" s="71" t="s">
        <v>1179</v>
      </c>
      <c r="K449" s="71" t="s">
        <v>809</v>
      </c>
      <c r="L449" s="71" t="s">
        <v>698</v>
      </c>
      <c r="M449" s="72" t="s">
        <v>549</v>
      </c>
      <c r="N449" s="71" t="s">
        <v>3551</v>
      </c>
      <c r="O449" s="71"/>
      <c r="P449" s="70" t="s">
        <v>3565</v>
      </c>
      <c r="Q449" s="71"/>
      <c r="R449" s="71"/>
      <c r="S449" s="71"/>
      <c r="T449" s="71" t="s">
        <v>2013</v>
      </c>
      <c r="U449" s="71" t="s">
        <v>2014</v>
      </c>
      <c r="V449" s="71"/>
      <c r="W449" s="71"/>
      <c r="X449" s="71"/>
      <c r="Y449" s="71"/>
      <c r="Z449" s="71"/>
      <c r="AA449" s="71"/>
    </row>
    <row r="450" spans="1:27" ht="51">
      <c r="A450" s="75">
        <v>449</v>
      </c>
      <c r="B450" s="71" t="s">
        <v>954</v>
      </c>
      <c r="C450" s="71" t="s">
        <v>326</v>
      </c>
      <c r="D450" s="71" t="s">
        <v>1180</v>
      </c>
      <c r="E450" s="71" t="s">
        <v>1181</v>
      </c>
      <c r="F450" s="71" t="s">
        <v>809</v>
      </c>
      <c r="G450" s="71" t="s">
        <v>1909</v>
      </c>
      <c r="H450" s="71" t="s">
        <v>1291</v>
      </c>
      <c r="I450" s="71" t="s">
        <v>1180</v>
      </c>
      <c r="J450" s="71" t="s">
        <v>1181</v>
      </c>
      <c r="K450" s="71" t="s">
        <v>809</v>
      </c>
      <c r="L450" s="71" t="s">
        <v>700</v>
      </c>
      <c r="M450" s="72" t="s">
        <v>1675</v>
      </c>
      <c r="N450" s="71" t="s">
        <v>1676</v>
      </c>
      <c r="O450" s="71"/>
      <c r="P450" s="70" t="s">
        <v>1960</v>
      </c>
      <c r="Q450" s="71"/>
      <c r="R450" s="71"/>
      <c r="S450" s="71"/>
      <c r="T450" s="71" t="s">
        <v>491</v>
      </c>
      <c r="U450" s="71" t="s">
        <v>2014</v>
      </c>
      <c r="V450" s="71"/>
      <c r="W450" s="71"/>
      <c r="X450" s="71"/>
      <c r="Y450" s="71"/>
      <c r="Z450" s="71"/>
      <c r="AA450" s="71"/>
    </row>
    <row r="451" spans="1:27" ht="38.25">
      <c r="A451" s="75">
        <v>450</v>
      </c>
      <c r="B451" s="71" t="s">
        <v>3566</v>
      </c>
      <c r="C451" s="71" t="s">
        <v>2448</v>
      </c>
      <c r="D451" s="71" t="s">
        <v>2770</v>
      </c>
      <c r="E451" s="71" t="s">
        <v>2509</v>
      </c>
      <c r="F451" s="71" t="s">
        <v>810</v>
      </c>
      <c r="G451" s="71" t="s">
        <v>1909</v>
      </c>
      <c r="H451" s="71" t="s">
        <v>1291</v>
      </c>
      <c r="I451" s="71" t="s">
        <v>2770</v>
      </c>
      <c r="J451" s="71" t="s">
        <v>2509</v>
      </c>
      <c r="K451" s="71" t="s">
        <v>810</v>
      </c>
      <c r="L451" s="71" t="s">
        <v>702</v>
      </c>
      <c r="M451" s="72" t="s">
        <v>549</v>
      </c>
      <c r="N451" s="71" t="s">
        <v>438</v>
      </c>
      <c r="O451" s="71"/>
      <c r="P451" s="70" t="s">
        <v>3565</v>
      </c>
      <c r="Q451" s="71"/>
      <c r="R451" s="71"/>
      <c r="S451" s="71"/>
      <c r="T451" s="71" t="s">
        <v>492</v>
      </c>
      <c r="U451" s="71" t="s">
        <v>493</v>
      </c>
      <c r="V451" s="71"/>
      <c r="W451" s="71"/>
      <c r="X451" s="71"/>
      <c r="Y451" s="71"/>
      <c r="Z451" s="71"/>
      <c r="AA451" s="71"/>
    </row>
    <row r="452" spans="1:27" ht="38.25">
      <c r="A452" s="75">
        <v>451</v>
      </c>
      <c r="B452" s="71" t="s">
        <v>3566</v>
      </c>
      <c r="C452" s="71" t="s">
        <v>2448</v>
      </c>
      <c r="D452" s="71" t="s">
        <v>2507</v>
      </c>
      <c r="E452" s="71" t="s">
        <v>3215</v>
      </c>
      <c r="F452" s="71" t="s">
        <v>810</v>
      </c>
      <c r="G452" s="71" t="s">
        <v>1909</v>
      </c>
      <c r="H452" s="71" t="s">
        <v>1291</v>
      </c>
      <c r="I452" s="71" t="s">
        <v>2507</v>
      </c>
      <c r="J452" s="71" t="s">
        <v>3215</v>
      </c>
      <c r="K452" s="71" t="s">
        <v>810</v>
      </c>
      <c r="L452" s="71" t="s">
        <v>702</v>
      </c>
      <c r="M452" s="72" t="s">
        <v>549</v>
      </c>
      <c r="N452" s="71" t="s">
        <v>3551</v>
      </c>
      <c r="O452" s="71"/>
      <c r="P452" s="70" t="s">
        <v>3565</v>
      </c>
      <c r="Q452" s="71"/>
      <c r="R452" s="71"/>
      <c r="S452" s="71"/>
      <c r="T452" s="71" t="s">
        <v>494</v>
      </c>
      <c r="U452" s="71" t="s">
        <v>1990</v>
      </c>
      <c r="V452" s="71"/>
      <c r="W452" s="71"/>
      <c r="X452" s="71"/>
      <c r="Y452" s="71"/>
      <c r="Z452" s="71"/>
      <c r="AA452" s="71"/>
    </row>
    <row r="453" spans="1:27" ht="63.75">
      <c r="A453" s="75">
        <v>452</v>
      </c>
      <c r="B453" s="71" t="s">
        <v>3566</v>
      </c>
      <c r="C453" s="71" t="s">
        <v>2448</v>
      </c>
      <c r="D453" s="71" t="s">
        <v>2507</v>
      </c>
      <c r="E453" s="71" t="s">
        <v>324</v>
      </c>
      <c r="F453" s="71" t="s">
        <v>809</v>
      </c>
      <c r="G453" s="71" t="s">
        <v>1909</v>
      </c>
      <c r="H453" s="71" t="s">
        <v>1291</v>
      </c>
      <c r="I453" s="71" t="s">
        <v>2507</v>
      </c>
      <c r="J453" s="71" t="s">
        <v>324</v>
      </c>
      <c r="K453" s="71" t="s">
        <v>809</v>
      </c>
      <c r="L453" s="71" t="s">
        <v>702</v>
      </c>
      <c r="M453" s="72" t="s">
        <v>549</v>
      </c>
      <c r="N453" s="71" t="s">
        <v>3551</v>
      </c>
      <c r="O453" s="71"/>
      <c r="P453" s="70" t="s">
        <v>3565</v>
      </c>
      <c r="Q453" s="71"/>
      <c r="R453" s="71"/>
      <c r="S453" s="71"/>
      <c r="T453" s="71" t="s">
        <v>1991</v>
      </c>
      <c r="U453" s="71" t="s">
        <v>2075</v>
      </c>
      <c r="V453" s="71"/>
      <c r="W453" s="71"/>
      <c r="X453" s="71"/>
      <c r="Y453" s="71"/>
      <c r="Z453" s="71"/>
      <c r="AA453" s="71"/>
    </row>
    <row r="454" spans="1:27" ht="38.25">
      <c r="A454" s="75">
        <v>453</v>
      </c>
      <c r="B454" s="71" t="s">
        <v>3566</v>
      </c>
      <c r="C454" s="71" t="s">
        <v>2448</v>
      </c>
      <c r="D454" s="71" t="s">
        <v>2507</v>
      </c>
      <c r="E454" s="71" t="s">
        <v>1913</v>
      </c>
      <c r="F454" s="71" t="s">
        <v>810</v>
      </c>
      <c r="G454" s="71" t="s">
        <v>1909</v>
      </c>
      <c r="H454" s="71" t="s">
        <v>1291</v>
      </c>
      <c r="I454" s="71" t="s">
        <v>2507</v>
      </c>
      <c r="J454" s="71" t="s">
        <v>1913</v>
      </c>
      <c r="K454" s="71" t="s">
        <v>810</v>
      </c>
      <c r="L454" s="71" t="s">
        <v>702</v>
      </c>
      <c r="M454" s="72" t="s">
        <v>549</v>
      </c>
      <c r="N454" s="71" t="s">
        <v>3551</v>
      </c>
      <c r="O454" s="71"/>
      <c r="P454" s="70" t="s">
        <v>3565</v>
      </c>
      <c r="Q454" s="71"/>
      <c r="R454" s="71"/>
      <c r="S454" s="71"/>
      <c r="T454" s="71" t="s">
        <v>2076</v>
      </c>
      <c r="U454" s="71" t="s">
        <v>2077</v>
      </c>
      <c r="V454" s="71"/>
      <c r="W454" s="71"/>
      <c r="X454" s="71"/>
      <c r="Y454" s="71"/>
      <c r="Z454" s="71"/>
      <c r="AA454" s="71"/>
    </row>
    <row r="455" spans="1:27" ht="38.25">
      <c r="A455" s="75">
        <v>454</v>
      </c>
      <c r="B455" s="71" t="s">
        <v>3566</v>
      </c>
      <c r="C455" s="71" t="s">
        <v>2448</v>
      </c>
      <c r="D455" s="71" t="s">
        <v>2507</v>
      </c>
      <c r="E455" s="71" t="s">
        <v>2771</v>
      </c>
      <c r="F455" s="71" t="s">
        <v>809</v>
      </c>
      <c r="G455" s="71" t="s">
        <v>1909</v>
      </c>
      <c r="H455" s="71" t="s">
        <v>1291</v>
      </c>
      <c r="I455" s="71" t="s">
        <v>2507</v>
      </c>
      <c r="J455" s="71" t="s">
        <v>2771</v>
      </c>
      <c r="K455" s="71" t="s">
        <v>809</v>
      </c>
      <c r="L455" s="71" t="s">
        <v>702</v>
      </c>
      <c r="M455" s="72" t="s">
        <v>549</v>
      </c>
      <c r="N455" s="71" t="s">
        <v>3551</v>
      </c>
      <c r="O455" s="71"/>
      <c r="P455" s="70" t="s">
        <v>3565</v>
      </c>
      <c r="Q455" s="71"/>
      <c r="R455" s="71"/>
      <c r="S455" s="71"/>
      <c r="T455" s="71" t="s">
        <v>2078</v>
      </c>
      <c r="U455" s="71" t="s">
        <v>2079</v>
      </c>
      <c r="V455" s="71"/>
      <c r="W455" s="71"/>
      <c r="X455" s="71"/>
      <c r="Y455" s="71"/>
      <c r="Z455" s="71"/>
      <c r="AA455" s="71"/>
    </row>
    <row r="456" spans="1:27" ht="63.75">
      <c r="A456" s="75">
        <v>455</v>
      </c>
      <c r="B456" s="71" t="s">
        <v>3566</v>
      </c>
      <c r="C456" s="71" t="s">
        <v>2448</v>
      </c>
      <c r="D456" s="71" t="s">
        <v>2507</v>
      </c>
      <c r="E456" s="71" t="s">
        <v>1182</v>
      </c>
      <c r="F456" s="71" t="s">
        <v>809</v>
      </c>
      <c r="G456" s="71" t="s">
        <v>1909</v>
      </c>
      <c r="H456" s="71" t="s">
        <v>1291</v>
      </c>
      <c r="I456" s="71" t="s">
        <v>2507</v>
      </c>
      <c r="J456" s="71" t="s">
        <v>1182</v>
      </c>
      <c r="K456" s="71" t="s">
        <v>809</v>
      </c>
      <c r="L456" s="71" t="s">
        <v>702</v>
      </c>
      <c r="M456" s="72" t="s">
        <v>549</v>
      </c>
      <c r="N456" s="71" t="s">
        <v>433</v>
      </c>
      <c r="O456" s="71"/>
      <c r="P456" s="70" t="s">
        <v>3565</v>
      </c>
      <c r="Q456" s="71"/>
      <c r="R456" s="71"/>
      <c r="S456" s="71"/>
      <c r="T456" s="71" t="s">
        <v>2080</v>
      </c>
      <c r="U456" s="71" t="s">
        <v>2081</v>
      </c>
      <c r="V456" s="71"/>
      <c r="W456" s="71"/>
      <c r="X456" s="71"/>
      <c r="Y456" s="71"/>
      <c r="Z456" s="71"/>
      <c r="AA456" s="71"/>
    </row>
    <row r="457" spans="1:27" ht="38.25">
      <c r="A457" s="75">
        <v>456</v>
      </c>
      <c r="B457" s="71" t="s">
        <v>3566</v>
      </c>
      <c r="C457" s="71" t="s">
        <v>2448</v>
      </c>
      <c r="D457" s="71" t="s">
        <v>2507</v>
      </c>
      <c r="E457" s="71" t="s">
        <v>2770</v>
      </c>
      <c r="F457" s="71" t="s">
        <v>810</v>
      </c>
      <c r="G457" s="71" t="s">
        <v>1909</v>
      </c>
      <c r="H457" s="71" t="s">
        <v>303</v>
      </c>
      <c r="I457" s="71" t="s">
        <v>2507</v>
      </c>
      <c r="J457" s="71" t="s">
        <v>2770</v>
      </c>
      <c r="K457" s="71" t="s">
        <v>810</v>
      </c>
      <c r="L457" s="71" t="s">
        <v>702</v>
      </c>
      <c r="M457" s="72" t="s">
        <v>549</v>
      </c>
      <c r="N457" s="71" t="s">
        <v>2481</v>
      </c>
      <c r="O457" s="71">
        <v>635</v>
      </c>
      <c r="P457" s="70" t="s">
        <v>3565</v>
      </c>
      <c r="Q457" s="71"/>
      <c r="R457" s="71"/>
      <c r="S457" s="71"/>
      <c r="T457" s="71" t="s">
        <v>2082</v>
      </c>
      <c r="U457" s="71" t="s">
        <v>2083</v>
      </c>
      <c r="V457" s="71" t="s">
        <v>3622</v>
      </c>
      <c r="W457" s="71"/>
      <c r="X457" s="71" t="s">
        <v>495</v>
      </c>
      <c r="Y457" s="71"/>
      <c r="Z457" s="71"/>
      <c r="AA457" s="71"/>
    </row>
    <row r="458" spans="1:27" ht="38.25">
      <c r="A458" s="75">
        <v>457</v>
      </c>
      <c r="B458" s="71" t="s">
        <v>3566</v>
      </c>
      <c r="C458" s="71" t="s">
        <v>1183</v>
      </c>
      <c r="D458" s="71" t="s">
        <v>853</v>
      </c>
      <c r="E458" s="71" t="s">
        <v>843</v>
      </c>
      <c r="F458" s="71" t="s">
        <v>810</v>
      </c>
      <c r="G458" s="71" t="s">
        <v>1909</v>
      </c>
      <c r="H458" s="71" t="s">
        <v>1291</v>
      </c>
      <c r="I458" s="71" t="s">
        <v>853</v>
      </c>
      <c r="J458" s="71" t="s">
        <v>843</v>
      </c>
      <c r="K458" s="71" t="s">
        <v>810</v>
      </c>
      <c r="L458" s="71" t="s">
        <v>703</v>
      </c>
      <c r="M458" s="72" t="s">
        <v>549</v>
      </c>
      <c r="N458" s="71" t="s">
        <v>438</v>
      </c>
      <c r="O458" s="71"/>
      <c r="P458" s="70" t="s">
        <v>3565</v>
      </c>
      <c r="Q458" s="71"/>
      <c r="R458" s="71"/>
      <c r="S458" s="71"/>
      <c r="T458" s="71" t="s">
        <v>492</v>
      </c>
      <c r="U458" s="71" t="s">
        <v>493</v>
      </c>
      <c r="V458" s="71"/>
      <c r="W458" s="71"/>
      <c r="X458" s="71"/>
      <c r="Y458" s="71"/>
      <c r="Z458" s="71"/>
      <c r="AA458" s="71"/>
    </row>
    <row r="459" spans="1:27" ht="76.5">
      <c r="A459" s="75">
        <v>458</v>
      </c>
      <c r="B459" s="71" t="s">
        <v>3566</v>
      </c>
      <c r="C459" s="71" t="s">
        <v>1183</v>
      </c>
      <c r="D459" s="71" t="s">
        <v>853</v>
      </c>
      <c r="E459" s="71" t="s">
        <v>1184</v>
      </c>
      <c r="F459" s="71" t="s">
        <v>809</v>
      </c>
      <c r="G459" s="71" t="s">
        <v>1909</v>
      </c>
      <c r="H459" s="71" t="s">
        <v>1291</v>
      </c>
      <c r="I459" s="71" t="s">
        <v>853</v>
      </c>
      <c r="J459" s="71" t="s">
        <v>1184</v>
      </c>
      <c r="K459" s="71" t="s">
        <v>809</v>
      </c>
      <c r="L459" s="71" t="s">
        <v>703</v>
      </c>
      <c r="M459" s="72" t="s">
        <v>549</v>
      </c>
      <c r="N459" s="71" t="s">
        <v>3550</v>
      </c>
      <c r="O459" s="71"/>
      <c r="P459" s="70" t="s">
        <v>3565</v>
      </c>
      <c r="Q459" s="71"/>
      <c r="R459" s="71"/>
      <c r="S459" s="71"/>
      <c r="T459" s="71" t="s">
        <v>1997</v>
      </c>
      <c r="U459" s="71" t="s">
        <v>1998</v>
      </c>
      <c r="V459" s="71"/>
      <c r="W459" s="71"/>
      <c r="X459" s="71"/>
      <c r="Y459" s="71"/>
      <c r="Z459" s="71"/>
      <c r="AA459" s="71"/>
    </row>
    <row r="460" spans="1:27" ht="127.5">
      <c r="A460" s="75">
        <v>459</v>
      </c>
      <c r="B460" s="71" t="s">
        <v>3566</v>
      </c>
      <c r="C460" s="71" t="s">
        <v>1183</v>
      </c>
      <c r="D460" s="71" t="s">
        <v>853</v>
      </c>
      <c r="E460" s="71" t="s">
        <v>1185</v>
      </c>
      <c r="F460" s="71" t="s">
        <v>809</v>
      </c>
      <c r="G460" s="71" t="s">
        <v>1909</v>
      </c>
      <c r="H460" s="71" t="s">
        <v>1291</v>
      </c>
      <c r="I460" s="71" t="s">
        <v>853</v>
      </c>
      <c r="J460" s="71" t="s">
        <v>1185</v>
      </c>
      <c r="K460" s="71" t="s">
        <v>809</v>
      </c>
      <c r="L460" s="71" t="s">
        <v>703</v>
      </c>
      <c r="M460" s="72" t="s">
        <v>549</v>
      </c>
      <c r="N460" s="71" t="s">
        <v>3551</v>
      </c>
      <c r="O460" s="71"/>
      <c r="P460" s="70" t="s">
        <v>3565</v>
      </c>
      <c r="Q460" s="71"/>
      <c r="R460" s="71"/>
      <c r="S460" s="71"/>
      <c r="T460" s="71" t="s">
        <v>1999</v>
      </c>
      <c r="U460" s="71" t="s">
        <v>1751</v>
      </c>
      <c r="V460" s="71"/>
      <c r="W460" s="71"/>
      <c r="X460" s="71"/>
      <c r="Y460" s="71"/>
      <c r="Z460" s="71"/>
      <c r="AA460" s="71"/>
    </row>
    <row r="461" spans="1:27" ht="76.5">
      <c r="A461" s="75">
        <v>460</v>
      </c>
      <c r="B461" s="71" t="s">
        <v>3566</v>
      </c>
      <c r="C461" s="71" t="s">
        <v>1183</v>
      </c>
      <c r="D461" s="71" t="s">
        <v>321</v>
      </c>
      <c r="E461" s="71" t="s">
        <v>1186</v>
      </c>
      <c r="F461" s="71" t="s">
        <v>809</v>
      </c>
      <c r="G461" s="71" t="s">
        <v>1909</v>
      </c>
      <c r="H461" s="71" t="s">
        <v>1291</v>
      </c>
      <c r="I461" s="71" t="s">
        <v>321</v>
      </c>
      <c r="J461" s="71" t="s">
        <v>1186</v>
      </c>
      <c r="K461" s="71" t="s">
        <v>809</v>
      </c>
      <c r="L461" s="71" t="s">
        <v>703</v>
      </c>
      <c r="M461" s="72" t="s">
        <v>549</v>
      </c>
      <c r="N461" s="71" t="s">
        <v>3551</v>
      </c>
      <c r="O461" s="71"/>
      <c r="P461" s="70" t="s">
        <v>3565</v>
      </c>
      <c r="Q461" s="71"/>
      <c r="R461" s="71"/>
      <c r="S461" s="71"/>
      <c r="T461" s="71" t="s">
        <v>475</v>
      </c>
      <c r="U461" s="71" t="s">
        <v>2005</v>
      </c>
      <c r="V461" s="71"/>
      <c r="W461" s="71"/>
      <c r="X461" s="71"/>
      <c r="Y461" s="71"/>
      <c r="Z461" s="71"/>
      <c r="AA461" s="71"/>
    </row>
    <row r="462" spans="1:27" ht="63.75">
      <c r="A462" s="75">
        <v>461</v>
      </c>
      <c r="B462" s="71" t="s">
        <v>3566</v>
      </c>
      <c r="C462" s="71" t="s">
        <v>2506</v>
      </c>
      <c r="D462" s="71" t="s">
        <v>2751</v>
      </c>
      <c r="E462" s="71" t="s">
        <v>2015</v>
      </c>
      <c r="F462" s="71" t="s">
        <v>809</v>
      </c>
      <c r="G462" s="71" t="s">
        <v>1909</v>
      </c>
      <c r="H462" s="71" t="s">
        <v>1291</v>
      </c>
      <c r="I462" s="71" t="s">
        <v>2751</v>
      </c>
      <c r="J462" s="71" t="s">
        <v>2015</v>
      </c>
      <c r="K462" s="71" t="s">
        <v>809</v>
      </c>
      <c r="L462" s="71" t="s">
        <v>701</v>
      </c>
      <c r="M462" s="72" t="s">
        <v>549</v>
      </c>
      <c r="N462" s="71" t="s">
        <v>3553</v>
      </c>
      <c r="O462" s="71"/>
      <c r="P462" s="70" t="s">
        <v>3565</v>
      </c>
      <c r="Q462" s="71"/>
      <c r="R462" s="71"/>
      <c r="S462" s="71"/>
      <c r="T462" s="71" t="s">
        <v>2006</v>
      </c>
      <c r="U462" s="71" t="s">
        <v>2007</v>
      </c>
      <c r="V462" s="71"/>
      <c r="W462" s="71"/>
      <c r="X462" s="71"/>
      <c r="Y462" s="71"/>
      <c r="Z462" s="71"/>
      <c r="AA462" s="71"/>
    </row>
    <row r="463" spans="1:27" ht="63.75">
      <c r="A463" s="75">
        <v>462</v>
      </c>
      <c r="B463" s="71" t="s">
        <v>3566</v>
      </c>
      <c r="C463" s="71" t="s">
        <v>72</v>
      </c>
      <c r="D463" s="71" t="s">
        <v>847</v>
      </c>
      <c r="E463" s="71" t="s">
        <v>2016</v>
      </c>
      <c r="F463" s="71" t="s">
        <v>809</v>
      </c>
      <c r="G463" s="71" t="s">
        <v>1909</v>
      </c>
      <c r="H463" s="71" t="s">
        <v>1290</v>
      </c>
      <c r="I463" s="71" t="s">
        <v>847</v>
      </c>
      <c r="J463" s="71" t="s">
        <v>2016</v>
      </c>
      <c r="K463" s="71" t="s">
        <v>809</v>
      </c>
      <c r="L463" s="71" t="s">
        <v>706</v>
      </c>
      <c r="M463" s="72" t="s">
        <v>549</v>
      </c>
      <c r="N463" s="71" t="s">
        <v>437</v>
      </c>
      <c r="O463" s="71"/>
      <c r="P463" s="70" t="s">
        <v>3565</v>
      </c>
      <c r="Q463" s="71"/>
      <c r="R463" s="71"/>
      <c r="S463" s="71"/>
      <c r="T463" s="71" t="s">
        <v>2008</v>
      </c>
      <c r="U463" s="71" t="s">
        <v>2009</v>
      </c>
      <c r="V463" s="71"/>
      <c r="W463" s="71"/>
      <c r="X463" s="71"/>
      <c r="Y463" s="71"/>
      <c r="Z463" s="71"/>
      <c r="AA463" s="71"/>
    </row>
    <row r="464" spans="1:27" ht="76.5">
      <c r="A464" s="75">
        <v>463</v>
      </c>
      <c r="B464" s="71" t="s">
        <v>3566</v>
      </c>
      <c r="C464" s="71" t="s">
        <v>72</v>
      </c>
      <c r="D464" s="71" t="s">
        <v>847</v>
      </c>
      <c r="E464" s="71" t="s">
        <v>2016</v>
      </c>
      <c r="F464" s="71" t="s">
        <v>809</v>
      </c>
      <c r="G464" s="71" t="s">
        <v>1909</v>
      </c>
      <c r="H464" s="71" t="s">
        <v>1290</v>
      </c>
      <c r="I464" s="71" t="s">
        <v>847</v>
      </c>
      <c r="J464" s="71" t="s">
        <v>2016</v>
      </c>
      <c r="K464" s="71" t="s">
        <v>809</v>
      </c>
      <c r="L464" s="71" t="s">
        <v>706</v>
      </c>
      <c r="M464" s="72" t="s">
        <v>549</v>
      </c>
      <c r="N464" s="71" t="s">
        <v>437</v>
      </c>
      <c r="O464" s="71"/>
      <c r="P464" s="70" t="s">
        <v>3565</v>
      </c>
      <c r="Q464" s="71"/>
      <c r="R464" s="71"/>
      <c r="S464" s="71"/>
      <c r="T464" s="71" t="s">
        <v>484</v>
      </c>
      <c r="U464" s="71" t="s">
        <v>485</v>
      </c>
      <c r="V464" s="71"/>
      <c r="W464" s="71"/>
      <c r="X464" s="71"/>
      <c r="Y464" s="71"/>
      <c r="Z464" s="71"/>
      <c r="AA464" s="71"/>
    </row>
    <row r="465" spans="1:27" ht="38.25">
      <c r="A465" s="75">
        <v>464</v>
      </c>
      <c r="B465" s="71" t="s">
        <v>3566</v>
      </c>
      <c r="C465" s="71" t="s">
        <v>72</v>
      </c>
      <c r="D465" s="71" t="s">
        <v>847</v>
      </c>
      <c r="E465" s="71" t="s">
        <v>2017</v>
      </c>
      <c r="F465" s="71" t="s">
        <v>809</v>
      </c>
      <c r="G465" s="71" t="s">
        <v>1909</v>
      </c>
      <c r="H465" s="71" t="s">
        <v>1290</v>
      </c>
      <c r="I465" s="71" t="s">
        <v>847</v>
      </c>
      <c r="J465" s="71" t="s">
        <v>2017</v>
      </c>
      <c r="K465" s="71" t="s">
        <v>809</v>
      </c>
      <c r="L465" s="71" t="s">
        <v>706</v>
      </c>
      <c r="M465" s="72" t="s">
        <v>549</v>
      </c>
      <c r="N465" s="71" t="s">
        <v>437</v>
      </c>
      <c r="O465" s="71"/>
      <c r="P465" s="70" t="s">
        <v>3565</v>
      </c>
      <c r="Q465" s="71"/>
      <c r="R465" s="71"/>
      <c r="S465" s="71"/>
      <c r="T465" s="71" t="s">
        <v>486</v>
      </c>
      <c r="U465" s="71" t="s">
        <v>487</v>
      </c>
      <c r="V465" s="71"/>
      <c r="W465" s="71"/>
      <c r="X465" s="71"/>
      <c r="Y465" s="71"/>
      <c r="Z465" s="71"/>
      <c r="AA465" s="71"/>
    </row>
    <row r="466" spans="1:27" ht="38.25">
      <c r="A466" s="75">
        <v>465</v>
      </c>
      <c r="B466" s="71" t="s">
        <v>954</v>
      </c>
      <c r="C466" s="71" t="s">
        <v>74</v>
      </c>
      <c r="D466" s="71" t="s">
        <v>2018</v>
      </c>
      <c r="E466" s="71" t="s">
        <v>1175</v>
      </c>
      <c r="F466" s="71" t="s">
        <v>809</v>
      </c>
      <c r="G466" s="71" t="s">
        <v>1909</v>
      </c>
      <c r="H466" s="71" t="s">
        <v>1290</v>
      </c>
      <c r="I466" s="71" t="s">
        <v>2018</v>
      </c>
      <c r="J466" s="71" t="s">
        <v>1175</v>
      </c>
      <c r="K466" s="71" t="s">
        <v>809</v>
      </c>
      <c r="L466" s="71" t="s">
        <v>710</v>
      </c>
      <c r="M466" s="72" t="s">
        <v>2494</v>
      </c>
      <c r="N466" s="71" t="s">
        <v>3557</v>
      </c>
      <c r="O466" s="71">
        <v>466</v>
      </c>
      <c r="P466" s="70" t="s">
        <v>3565</v>
      </c>
      <c r="Q466" s="71"/>
      <c r="R466" s="71" t="s">
        <v>4100</v>
      </c>
      <c r="S466" s="71"/>
      <c r="T466" s="71" t="s">
        <v>488</v>
      </c>
      <c r="U466" s="71" t="s">
        <v>489</v>
      </c>
      <c r="V466" s="71" t="s">
        <v>838</v>
      </c>
      <c r="W466" s="71" t="s">
        <v>4083</v>
      </c>
      <c r="X466" s="71" t="s">
        <v>4099</v>
      </c>
      <c r="Y466" s="71"/>
      <c r="Z466" s="71" t="s">
        <v>4084</v>
      </c>
      <c r="AA466" s="71"/>
    </row>
    <row r="467" spans="1:27" ht="38.25">
      <c r="A467" s="75">
        <v>466</v>
      </c>
      <c r="B467" s="71" t="s">
        <v>954</v>
      </c>
      <c r="C467" s="71" t="s">
        <v>2019</v>
      </c>
      <c r="D467" s="71" t="s">
        <v>2020</v>
      </c>
      <c r="E467" s="71" t="s">
        <v>1175</v>
      </c>
      <c r="F467" s="71" t="s">
        <v>809</v>
      </c>
      <c r="G467" s="71" t="s">
        <v>1909</v>
      </c>
      <c r="H467" s="71" t="s">
        <v>1290</v>
      </c>
      <c r="I467" s="71" t="s">
        <v>2020</v>
      </c>
      <c r="J467" s="71" t="s">
        <v>1175</v>
      </c>
      <c r="K467" s="71" t="s">
        <v>809</v>
      </c>
      <c r="L467" s="71" t="s">
        <v>711</v>
      </c>
      <c r="M467" s="72" t="s">
        <v>2494</v>
      </c>
      <c r="N467" s="71" t="s">
        <v>3557</v>
      </c>
      <c r="O467" s="71">
        <v>465</v>
      </c>
      <c r="P467" s="70" t="s">
        <v>3565</v>
      </c>
      <c r="Q467" s="71"/>
      <c r="R467" s="71" t="s">
        <v>4100</v>
      </c>
      <c r="S467" s="71"/>
      <c r="T467" s="71" t="s">
        <v>488</v>
      </c>
      <c r="U467" s="71" t="s">
        <v>489</v>
      </c>
      <c r="V467" s="71" t="s">
        <v>838</v>
      </c>
      <c r="W467" s="71" t="s">
        <v>4083</v>
      </c>
      <c r="X467" s="71" t="s">
        <v>4099</v>
      </c>
      <c r="Y467" s="71"/>
      <c r="Z467" s="71" t="s">
        <v>4084</v>
      </c>
      <c r="AA467" s="71"/>
    </row>
    <row r="468" spans="1:27" ht="38.25">
      <c r="A468" s="75">
        <v>467</v>
      </c>
      <c r="B468" s="71" t="s">
        <v>3566</v>
      </c>
      <c r="C468" s="71" t="s">
        <v>2021</v>
      </c>
      <c r="D468" s="71" t="s">
        <v>305</v>
      </c>
      <c r="E468" s="71" t="s">
        <v>2022</v>
      </c>
      <c r="F468" s="71" t="s">
        <v>810</v>
      </c>
      <c r="G468" s="71" t="s">
        <v>1909</v>
      </c>
      <c r="H468" s="71" t="s">
        <v>303</v>
      </c>
      <c r="I468" s="71" t="s">
        <v>305</v>
      </c>
      <c r="J468" s="71" t="s">
        <v>2022</v>
      </c>
      <c r="K468" s="71" t="s">
        <v>810</v>
      </c>
      <c r="L468" s="71" t="s">
        <v>721</v>
      </c>
      <c r="M468" s="72" t="s">
        <v>1214</v>
      </c>
      <c r="N468" s="71" t="s">
        <v>429</v>
      </c>
      <c r="O468" s="71"/>
      <c r="P468" s="70" t="s">
        <v>3565</v>
      </c>
      <c r="Q468" s="71"/>
      <c r="R468" s="71"/>
      <c r="S468" s="71"/>
      <c r="T468" s="71" t="s">
        <v>490</v>
      </c>
      <c r="U468" s="71" t="s">
        <v>2720</v>
      </c>
      <c r="V468" s="71"/>
      <c r="W468" s="71"/>
      <c r="X468" s="71"/>
      <c r="Y468" s="71"/>
      <c r="Z468" s="71"/>
      <c r="AA468" s="71"/>
    </row>
    <row r="469" spans="1:27" ht="51">
      <c r="A469" s="75">
        <v>468</v>
      </c>
      <c r="B469" s="71" t="s">
        <v>3566</v>
      </c>
      <c r="C469" s="71" t="s">
        <v>2023</v>
      </c>
      <c r="D469" s="71" t="s">
        <v>305</v>
      </c>
      <c r="E469" s="71" t="s">
        <v>1184</v>
      </c>
      <c r="F469" s="71" t="s">
        <v>809</v>
      </c>
      <c r="G469" s="71" t="s">
        <v>1909</v>
      </c>
      <c r="H469" s="71" t="s">
        <v>1291</v>
      </c>
      <c r="I469" s="71" t="s">
        <v>305</v>
      </c>
      <c r="J469" s="71" t="s">
        <v>1184</v>
      </c>
      <c r="K469" s="71" t="s">
        <v>809</v>
      </c>
      <c r="L469" s="71" t="s">
        <v>722</v>
      </c>
      <c r="M469" s="72" t="s">
        <v>1214</v>
      </c>
      <c r="N469" s="71" t="s">
        <v>3553</v>
      </c>
      <c r="O469" s="71"/>
      <c r="P469" s="70" t="s">
        <v>3565</v>
      </c>
      <c r="Q469" s="71"/>
      <c r="R469" s="71"/>
      <c r="S469" s="71"/>
      <c r="T469" s="71" t="s">
        <v>2721</v>
      </c>
      <c r="U469" s="71" t="s">
        <v>1998</v>
      </c>
      <c r="V469" s="71"/>
      <c r="W469" s="71"/>
      <c r="X469" s="71"/>
      <c r="Y469" s="71"/>
      <c r="Z469" s="71"/>
      <c r="AA469" s="71"/>
    </row>
    <row r="470" spans="1:27" ht="25.5">
      <c r="A470" s="75">
        <v>469</v>
      </c>
      <c r="B470" s="71" t="s">
        <v>3566</v>
      </c>
      <c r="C470" s="71" t="s">
        <v>1259</v>
      </c>
      <c r="D470" s="71" t="s">
        <v>1260</v>
      </c>
      <c r="E470" s="71" t="s">
        <v>2024</v>
      </c>
      <c r="F470" s="71" t="s">
        <v>809</v>
      </c>
      <c r="G470" s="71" t="s">
        <v>1909</v>
      </c>
      <c r="H470" s="71" t="s">
        <v>1290</v>
      </c>
      <c r="I470" s="71" t="s">
        <v>1260</v>
      </c>
      <c r="J470" s="71" t="s">
        <v>2024</v>
      </c>
      <c r="K470" s="71" t="s">
        <v>809</v>
      </c>
      <c r="L470" s="71" t="s">
        <v>727</v>
      </c>
      <c r="M470" s="72" t="s">
        <v>1215</v>
      </c>
      <c r="N470" s="71" t="s">
        <v>3557</v>
      </c>
      <c r="O470" s="71"/>
      <c r="P470" s="70" t="s">
        <v>3565</v>
      </c>
      <c r="Q470" s="71"/>
      <c r="R470" s="71"/>
      <c r="S470" s="71"/>
      <c r="T470" s="71" t="s">
        <v>2722</v>
      </c>
      <c r="U470" s="71" t="s">
        <v>1738</v>
      </c>
      <c r="V470" s="71"/>
      <c r="W470" s="71"/>
      <c r="X470" s="71"/>
      <c r="Y470" s="71"/>
      <c r="Z470" s="71"/>
      <c r="AA470" s="71"/>
    </row>
    <row r="471" spans="1:27" ht="63.75">
      <c r="A471" s="75">
        <v>470</v>
      </c>
      <c r="B471" s="71" t="s">
        <v>3566</v>
      </c>
      <c r="C471" s="71" t="s">
        <v>1259</v>
      </c>
      <c r="D471" s="71" t="s">
        <v>2025</v>
      </c>
      <c r="E471" s="71" t="s">
        <v>2026</v>
      </c>
      <c r="F471" s="71" t="s">
        <v>809</v>
      </c>
      <c r="G471" s="71" t="s">
        <v>1909</v>
      </c>
      <c r="H471" s="71" t="s">
        <v>1290</v>
      </c>
      <c r="I471" s="71" t="s">
        <v>2025</v>
      </c>
      <c r="J471" s="71" t="s">
        <v>2026</v>
      </c>
      <c r="K471" s="71" t="s">
        <v>809</v>
      </c>
      <c r="L471" s="71" t="s">
        <v>727</v>
      </c>
      <c r="M471" s="72" t="s">
        <v>1215</v>
      </c>
      <c r="N471" s="71" t="s">
        <v>3557</v>
      </c>
      <c r="O471" s="71"/>
      <c r="P471" s="70" t="s">
        <v>3565</v>
      </c>
      <c r="Q471" s="71"/>
      <c r="R471" s="71"/>
      <c r="S471" s="71"/>
      <c r="T471" s="71" t="s">
        <v>1739</v>
      </c>
      <c r="U471" s="71" t="s">
        <v>1992</v>
      </c>
      <c r="V471" s="71"/>
      <c r="W471" s="71"/>
      <c r="X471" s="71"/>
      <c r="Y471" s="71"/>
      <c r="Z471" s="71"/>
      <c r="AA471" s="71"/>
    </row>
    <row r="472" spans="1:27" ht="63.75">
      <c r="A472" s="75">
        <v>471</v>
      </c>
      <c r="B472" s="71" t="s">
        <v>3566</v>
      </c>
      <c r="C472" s="71" t="s">
        <v>5</v>
      </c>
      <c r="D472" s="71" t="s">
        <v>2027</v>
      </c>
      <c r="E472" s="71" t="s">
        <v>2028</v>
      </c>
      <c r="F472" s="71" t="s">
        <v>809</v>
      </c>
      <c r="G472" s="71" t="s">
        <v>1909</v>
      </c>
      <c r="H472" s="71" t="s">
        <v>1290</v>
      </c>
      <c r="I472" s="71" t="s">
        <v>2027</v>
      </c>
      <c r="J472" s="71" t="s">
        <v>2028</v>
      </c>
      <c r="K472" s="71" t="s">
        <v>809</v>
      </c>
      <c r="L472" s="71" t="s">
        <v>729</v>
      </c>
      <c r="M472" s="72" t="s">
        <v>3960</v>
      </c>
      <c r="N472" s="71" t="s">
        <v>3557</v>
      </c>
      <c r="O472" s="71"/>
      <c r="P472" s="70" t="s">
        <v>3565</v>
      </c>
      <c r="Q472" s="71"/>
      <c r="R472" s="71"/>
      <c r="S472" s="71"/>
      <c r="T472" s="71" t="s">
        <v>1993</v>
      </c>
      <c r="U472" s="71" t="s">
        <v>1741</v>
      </c>
      <c r="V472" s="71"/>
      <c r="W472" s="71"/>
      <c r="X472" s="71"/>
      <c r="Y472" s="71"/>
      <c r="Z472" s="71"/>
      <c r="AA472" s="71"/>
    </row>
    <row r="473" spans="1:27" ht="51">
      <c r="A473" s="75">
        <v>472</v>
      </c>
      <c r="B473" s="71" t="s">
        <v>1699</v>
      </c>
      <c r="C473" s="71" t="s">
        <v>8</v>
      </c>
      <c r="D473" s="71" t="s">
        <v>2029</v>
      </c>
      <c r="E473" s="71" t="s">
        <v>1175</v>
      </c>
      <c r="F473" s="71" t="s">
        <v>809</v>
      </c>
      <c r="G473" s="71" t="s">
        <v>1909</v>
      </c>
      <c r="H473" s="71" t="s">
        <v>1290</v>
      </c>
      <c r="I473" s="71" t="s">
        <v>2029</v>
      </c>
      <c r="J473" s="71" t="s">
        <v>1175</v>
      </c>
      <c r="K473" s="71" t="s">
        <v>809</v>
      </c>
      <c r="L473" s="71" t="s">
        <v>2303</v>
      </c>
      <c r="M473" s="72" t="s">
        <v>2454</v>
      </c>
      <c r="N473" s="71" t="s">
        <v>3562</v>
      </c>
      <c r="O473" s="71"/>
      <c r="P473" s="70" t="s">
        <v>3565</v>
      </c>
      <c r="Q473" s="71"/>
      <c r="R473" s="71" t="s">
        <v>4100</v>
      </c>
      <c r="S473" s="71"/>
      <c r="T473" s="71" t="s">
        <v>1994</v>
      </c>
      <c r="U473" s="71" t="s">
        <v>1995</v>
      </c>
      <c r="V473" s="71" t="s">
        <v>838</v>
      </c>
      <c r="W473" s="71" t="s">
        <v>4097</v>
      </c>
      <c r="X473" s="71" t="s">
        <v>4099</v>
      </c>
      <c r="Y473" s="71"/>
      <c r="Z473" s="71"/>
      <c r="AA473" s="71"/>
    </row>
    <row r="474" spans="1:27" ht="63.75">
      <c r="A474" s="75">
        <v>473</v>
      </c>
      <c r="B474" s="71" t="s">
        <v>3566</v>
      </c>
      <c r="C474" s="71" t="s">
        <v>2030</v>
      </c>
      <c r="D474" s="71" t="s">
        <v>2031</v>
      </c>
      <c r="E474" s="71" t="s">
        <v>2032</v>
      </c>
      <c r="F474" s="71" t="s">
        <v>809</v>
      </c>
      <c r="G474" s="71" t="s">
        <v>1909</v>
      </c>
      <c r="H474" s="71" t="s">
        <v>1290</v>
      </c>
      <c r="I474" s="71" t="s">
        <v>2031</v>
      </c>
      <c r="J474" s="71" t="s">
        <v>2032</v>
      </c>
      <c r="K474" s="71" t="s">
        <v>809</v>
      </c>
      <c r="L474" s="71" t="s">
        <v>1646</v>
      </c>
      <c r="M474" s="72" t="s">
        <v>2454</v>
      </c>
      <c r="N474" s="71" t="s">
        <v>3562</v>
      </c>
      <c r="O474" s="71"/>
      <c r="P474" s="70" t="s">
        <v>3565</v>
      </c>
      <c r="Q474" s="71"/>
      <c r="R474" s="71" t="s">
        <v>4100</v>
      </c>
      <c r="S474" s="71"/>
      <c r="T474" s="71" t="s">
        <v>1996</v>
      </c>
      <c r="U474" s="71" t="s">
        <v>1746</v>
      </c>
      <c r="V474" s="71" t="s">
        <v>838</v>
      </c>
      <c r="W474" s="71" t="s">
        <v>4040</v>
      </c>
      <c r="X474" s="71" t="s">
        <v>4099</v>
      </c>
      <c r="Y474" s="71"/>
      <c r="Z474" s="71"/>
      <c r="AA474" s="71"/>
    </row>
    <row r="475" spans="1:27" ht="51">
      <c r="A475" s="75">
        <v>474</v>
      </c>
      <c r="B475" s="71" t="s">
        <v>954</v>
      </c>
      <c r="C475" s="71" t="s">
        <v>2033</v>
      </c>
      <c r="D475" s="71" t="s">
        <v>2034</v>
      </c>
      <c r="E475" s="71" t="s">
        <v>2035</v>
      </c>
      <c r="F475" s="71" t="s">
        <v>809</v>
      </c>
      <c r="G475" s="71" t="s">
        <v>1909</v>
      </c>
      <c r="H475" s="71" t="s">
        <v>1290</v>
      </c>
      <c r="I475" s="71" t="s">
        <v>2034</v>
      </c>
      <c r="J475" s="71" t="s">
        <v>2035</v>
      </c>
      <c r="K475" s="71" t="s">
        <v>809</v>
      </c>
      <c r="L475" s="71" t="s">
        <v>4039</v>
      </c>
      <c r="M475" s="72" t="s">
        <v>2454</v>
      </c>
      <c r="N475" s="71" t="s">
        <v>3562</v>
      </c>
      <c r="O475" s="71"/>
      <c r="P475" s="70" t="s">
        <v>3565</v>
      </c>
      <c r="Q475" s="71"/>
      <c r="R475" s="71" t="s">
        <v>4100</v>
      </c>
      <c r="S475" s="71"/>
      <c r="T475" s="71" t="s">
        <v>1747</v>
      </c>
      <c r="U475" s="71" t="s">
        <v>1748</v>
      </c>
      <c r="V475" s="71" t="s">
        <v>838</v>
      </c>
      <c r="W475" s="71" t="s">
        <v>4040</v>
      </c>
      <c r="X475" s="71" t="s">
        <v>4099</v>
      </c>
      <c r="Y475" s="71"/>
      <c r="Z475" s="71"/>
      <c r="AA475" s="71"/>
    </row>
    <row r="476" spans="1:27" ht="25.5">
      <c r="A476" s="75">
        <v>475</v>
      </c>
      <c r="B476" s="71" t="s">
        <v>3566</v>
      </c>
      <c r="C476" s="71" t="s">
        <v>2036</v>
      </c>
      <c r="D476" s="71" t="s">
        <v>2037</v>
      </c>
      <c r="E476" s="71" t="s">
        <v>2505</v>
      </c>
      <c r="F476" s="71" t="s">
        <v>809</v>
      </c>
      <c r="G476" s="71" t="s">
        <v>1909</v>
      </c>
      <c r="H476" s="71" t="s">
        <v>1290</v>
      </c>
      <c r="I476" s="71" t="s">
        <v>2037</v>
      </c>
      <c r="J476" s="71" t="s">
        <v>2505</v>
      </c>
      <c r="K476" s="71" t="s">
        <v>809</v>
      </c>
      <c r="L476" s="71" t="s">
        <v>2328</v>
      </c>
      <c r="M476" s="72" t="s">
        <v>3442</v>
      </c>
      <c r="N476" s="71" t="s">
        <v>3557</v>
      </c>
      <c r="O476" s="71"/>
      <c r="P476" s="70" t="s">
        <v>3565</v>
      </c>
      <c r="Q476" s="71"/>
      <c r="R476" s="71" t="s">
        <v>4100</v>
      </c>
      <c r="S476" s="71"/>
      <c r="T476" s="71" t="s">
        <v>1749</v>
      </c>
      <c r="U476" s="71" t="s">
        <v>1750</v>
      </c>
      <c r="V476" s="71" t="s">
        <v>838</v>
      </c>
      <c r="W476" s="71" t="s">
        <v>4057</v>
      </c>
      <c r="X476" s="71" t="s">
        <v>4099</v>
      </c>
      <c r="Y476" s="71"/>
      <c r="Z476" s="71"/>
      <c r="AA476" s="71"/>
    </row>
    <row r="477" spans="1:27" ht="114.75">
      <c r="A477" s="75">
        <v>476</v>
      </c>
      <c r="B477" s="71" t="s">
        <v>3566</v>
      </c>
      <c r="C477" s="71" t="s">
        <v>1456</v>
      </c>
      <c r="D477" s="71" t="s">
        <v>1457</v>
      </c>
      <c r="E477" s="71" t="s">
        <v>2038</v>
      </c>
      <c r="F477" s="71" t="s">
        <v>810</v>
      </c>
      <c r="G477" s="71" t="s">
        <v>1909</v>
      </c>
      <c r="H477" s="71" t="s">
        <v>1290</v>
      </c>
      <c r="I477" s="71" t="s">
        <v>1457</v>
      </c>
      <c r="J477" s="71" t="s">
        <v>2038</v>
      </c>
      <c r="K477" s="71" t="s">
        <v>810</v>
      </c>
      <c r="L477" s="71" t="s">
        <v>2336</v>
      </c>
      <c r="M477" s="72" t="s">
        <v>3442</v>
      </c>
      <c r="N477" s="71" t="s">
        <v>3557</v>
      </c>
      <c r="O477" s="71"/>
      <c r="P477" s="70" t="s">
        <v>3565</v>
      </c>
      <c r="Q477" s="71"/>
      <c r="R477" s="71" t="s">
        <v>4100</v>
      </c>
      <c r="S477" s="71"/>
      <c r="T477" s="71" t="s">
        <v>893</v>
      </c>
      <c r="U477" s="71" t="s">
        <v>894</v>
      </c>
      <c r="V477" s="71" t="s">
        <v>3622</v>
      </c>
      <c r="W477" s="71" t="s">
        <v>4063</v>
      </c>
      <c r="X477" s="71" t="s">
        <v>4099</v>
      </c>
      <c r="Y477" s="71"/>
      <c r="Z477" s="71"/>
      <c r="AA477" s="71"/>
    </row>
    <row r="478" spans="1:27" ht="76.5">
      <c r="A478" s="75">
        <v>477</v>
      </c>
      <c r="B478" s="71" t="s">
        <v>3566</v>
      </c>
      <c r="C478" s="71" t="s">
        <v>1456</v>
      </c>
      <c r="D478" s="71" t="s">
        <v>1457</v>
      </c>
      <c r="E478" s="71" t="s">
        <v>2039</v>
      </c>
      <c r="F478" s="71" t="s">
        <v>810</v>
      </c>
      <c r="G478" s="71" t="s">
        <v>1909</v>
      </c>
      <c r="H478" s="71" t="s">
        <v>1290</v>
      </c>
      <c r="I478" s="71" t="s">
        <v>1457</v>
      </c>
      <c r="J478" s="71" t="s">
        <v>2039</v>
      </c>
      <c r="K478" s="71" t="s">
        <v>810</v>
      </c>
      <c r="L478" s="71" t="s">
        <v>2336</v>
      </c>
      <c r="M478" s="72" t="s">
        <v>3442</v>
      </c>
      <c r="N478" s="71" t="s">
        <v>3557</v>
      </c>
      <c r="O478" s="71"/>
      <c r="P478" s="70" t="s">
        <v>3565</v>
      </c>
      <c r="Q478" s="71"/>
      <c r="R478" s="71" t="s">
        <v>4100</v>
      </c>
      <c r="S478" s="71"/>
      <c r="T478" s="71" t="s">
        <v>895</v>
      </c>
      <c r="U478" s="71" t="s">
        <v>896</v>
      </c>
      <c r="V478" s="71" t="s">
        <v>3622</v>
      </c>
      <c r="W478" s="71" t="s">
        <v>4065</v>
      </c>
      <c r="X478" s="71" t="s">
        <v>4099</v>
      </c>
      <c r="Y478" s="71"/>
      <c r="Z478" s="71"/>
      <c r="AA478" s="71"/>
    </row>
    <row r="479" spans="1:27" ht="63.75">
      <c r="A479" s="75">
        <v>478</v>
      </c>
      <c r="B479" s="71" t="s">
        <v>3566</v>
      </c>
      <c r="C479" s="71" t="s">
        <v>2379</v>
      </c>
      <c r="D479" s="71" t="s">
        <v>1457</v>
      </c>
      <c r="E479" s="71" t="s">
        <v>2040</v>
      </c>
      <c r="F479" s="71" t="s">
        <v>809</v>
      </c>
      <c r="G479" s="71" t="s">
        <v>1909</v>
      </c>
      <c r="H479" s="71" t="s">
        <v>1290</v>
      </c>
      <c r="I479" s="71" t="s">
        <v>1457</v>
      </c>
      <c r="J479" s="71" t="s">
        <v>2040</v>
      </c>
      <c r="K479" s="71" t="s">
        <v>809</v>
      </c>
      <c r="L479" s="71" t="s">
        <v>936</v>
      </c>
      <c r="M479" s="72" t="s">
        <v>3442</v>
      </c>
      <c r="N479" s="71" t="s">
        <v>3557</v>
      </c>
      <c r="O479" s="71"/>
      <c r="P479" s="70" t="s">
        <v>3565</v>
      </c>
      <c r="Q479" s="71"/>
      <c r="R479" s="71" t="s">
        <v>4100</v>
      </c>
      <c r="S479" s="71"/>
      <c r="T479" s="71" t="s">
        <v>897</v>
      </c>
      <c r="U479" s="71" t="s">
        <v>898</v>
      </c>
      <c r="V479" s="71" t="s">
        <v>3622</v>
      </c>
      <c r="W479" s="71"/>
      <c r="X479" s="71" t="s">
        <v>4099</v>
      </c>
      <c r="Y479" s="71"/>
      <c r="Z479" s="71"/>
      <c r="AA479" s="71"/>
    </row>
    <row r="480" spans="1:27" ht="25.5">
      <c r="A480" s="75">
        <v>479</v>
      </c>
      <c r="B480" s="71" t="s">
        <v>3566</v>
      </c>
      <c r="C480" s="71" t="s">
        <v>2041</v>
      </c>
      <c r="D480" s="71" t="s">
        <v>2042</v>
      </c>
      <c r="E480" s="71" t="s">
        <v>2043</v>
      </c>
      <c r="F480" s="71" t="s">
        <v>809</v>
      </c>
      <c r="G480" s="71" t="s">
        <v>1909</v>
      </c>
      <c r="H480" s="71" t="s">
        <v>1290</v>
      </c>
      <c r="I480" s="71" t="s">
        <v>2042</v>
      </c>
      <c r="J480" s="71" t="s">
        <v>2043</v>
      </c>
      <c r="K480" s="71" t="s">
        <v>809</v>
      </c>
      <c r="L480" s="71" t="s">
        <v>4067</v>
      </c>
      <c r="M480" s="72" t="s">
        <v>3442</v>
      </c>
      <c r="N480" s="71" t="s">
        <v>3557</v>
      </c>
      <c r="O480" s="71"/>
      <c r="P480" s="70" t="s">
        <v>3565</v>
      </c>
      <c r="Q480" s="71"/>
      <c r="R480" s="71" t="s">
        <v>4100</v>
      </c>
      <c r="S480" s="71"/>
      <c r="T480" s="71" t="s">
        <v>488</v>
      </c>
      <c r="U480" s="71" t="s">
        <v>476</v>
      </c>
      <c r="V480" s="71" t="s">
        <v>838</v>
      </c>
      <c r="W480" s="71" t="s">
        <v>4068</v>
      </c>
      <c r="X480" s="71" t="s">
        <v>4099</v>
      </c>
      <c r="Y480" s="71"/>
      <c r="Z480" s="71" t="s">
        <v>4031</v>
      </c>
      <c r="AA480" s="71"/>
    </row>
    <row r="481" spans="1:27" ht="25.5">
      <c r="A481" s="75">
        <v>480</v>
      </c>
      <c r="B481" s="71" t="s">
        <v>3566</v>
      </c>
      <c r="C481" s="71" t="s">
        <v>2044</v>
      </c>
      <c r="D481" s="71" t="s">
        <v>2045</v>
      </c>
      <c r="E481" s="71" t="s">
        <v>2046</v>
      </c>
      <c r="F481" s="71" t="s">
        <v>809</v>
      </c>
      <c r="G481" s="71" t="s">
        <v>1909</v>
      </c>
      <c r="H481" s="71" t="s">
        <v>1290</v>
      </c>
      <c r="I481" s="71" t="s">
        <v>2045</v>
      </c>
      <c r="J481" s="71" t="s">
        <v>2046</v>
      </c>
      <c r="K481" s="71" t="s">
        <v>809</v>
      </c>
      <c r="L481" s="71" t="s">
        <v>940</v>
      </c>
      <c r="M481" s="72" t="s">
        <v>3442</v>
      </c>
      <c r="N481" s="71" t="s">
        <v>3557</v>
      </c>
      <c r="O481" s="71"/>
      <c r="P481" s="70" t="s">
        <v>3565</v>
      </c>
      <c r="Q481" s="71"/>
      <c r="R481" s="71" t="s">
        <v>4100</v>
      </c>
      <c r="S481" s="71"/>
      <c r="T481" s="71" t="s">
        <v>477</v>
      </c>
      <c r="U481" s="71" t="s">
        <v>478</v>
      </c>
      <c r="V481" s="71" t="s">
        <v>838</v>
      </c>
      <c r="W481" s="71" t="s">
        <v>4069</v>
      </c>
      <c r="X481" s="71" t="s">
        <v>4099</v>
      </c>
      <c r="Y481" s="71"/>
      <c r="Z481" s="71"/>
      <c r="AA481" s="71"/>
    </row>
    <row r="482" spans="1:27" ht="76.5">
      <c r="A482" s="75">
        <v>481</v>
      </c>
      <c r="B482" s="71" t="s">
        <v>3566</v>
      </c>
      <c r="C482" s="71" t="s">
        <v>2044</v>
      </c>
      <c r="D482" s="71" t="s">
        <v>2045</v>
      </c>
      <c r="E482" s="71" t="s">
        <v>2047</v>
      </c>
      <c r="F482" s="71" t="s">
        <v>809</v>
      </c>
      <c r="G482" s="71" t="s">
        <v>1909</v>
      </c>
      <c r="H482" s="71" t="s">
        <v>1290</v>
      </c>
      <c r="I482" s="71" t="s">
        <v>2045</v>
      </c>
      <c r="J482" s="71" t="s">
        <v>2047</v>
      </c>
      <c r="K482" s="71" t="s">
        <v>809</v>
      </c>
      <c r="L482" s="71" t="s">
        <v>940</v>
      </c>
      <c r="M482" s="72" t="s">
        <v>3442</v>
      </c>
      <c r="N482" s="71" t="s">
        <v>3557</v>
      </c>
      <c r="O482" s="71"/>
      <c r="P482" s="70" t="s">
        <v>3565</v>
      </c>
      <c r="Q482" s="71"/>
      <c r="R482" s="71" t="s">
        <v>4100</v>
      </c>
      <c r="S482" s="71"/>
      <c r="T482" s="71" t="s">
        <v>479</v>
      </c>
      <c r="U482" s="71" t="s">
        <v>480</v>
      </c>
      <c r="V482" s="71" t="s">
        <v>838</v>
      </c>
      <c r="W482" s="71" t="s">
        <v>4069</v>
      </c>
      <c r="X482" s="71" t="s">
        <v>4099</v>
      </c>
      <c r="Y482" s="71"/>
      <c r="Z482" s="71"/>
      <c r="AA482" s="71"/>
    </row>
    <row r="483" spans="1:27" ht="38.25">
      <c r="A483" s="75">
        <v>482</v>
      </c>
      <c r="B483" s="71" t="s">
        <v>3566</v>
      </c>
      <c r="C483" s="71" t="s">
        <v>2048</v>
      </c>
      <c r="D483" s="71" t="s">
        <v>2049</v>
      </c>
      <c r="E483" s="71" t="s">
        <v>2050</v>
      </c>
      <c r="F483" s="71" t="s">
        <v>809</v>
      </c>
      <c r="G483" s="71" t="s">
        <v>1909</v>
      </c>
      <c r="H483" s="71" t="s">
        <v>1290</v>
      </c>
      <c r="I483" s="71" t="s">
        <v>2049</v>
      </c>
      <c r="J483" s="71" t="s">
        <v>2050</v>
      </c>
      <c r="K483" s="71" t="s">
        <v>809</v>
      </c>
      <c r="L483" s="71" t="s">
        <v>4072</v>
      </c>
      <c r="M483" s="72" t="s">
        <v>3442</v>
      </c>
      <c r="N483" s="71" t="s">
        <v>3557</v>
      </c>
      <c r="O483" s="71"/>
      <c r="P483" s="70" t="s">
        <v>3565</v>
      </c>
      <c r="Q483" s="71"/>
      <c r="R483" s="71" t="s">
        <v>4100</v>
      </c>
      <c r="S483" s="71"/>
      <c r="T483" s="71" t="s">
        <v>488</v>
      </c>
      <c r="U483" s="71" t="s">
        <v>481</v>
      </c>
      <c r="V483" s="71" t="s">
        <v>838</v>
      </c>
      <c r="W483" s="71" t="s">
        <v>4069</v>
      </c>
      <c r="X483" s="71" t="s">
        <v>4099</v>
      </c>
      <c r="Y483" s="71"/>
      <c r="Z483" s="71" t="s">
        <v>4031</v>
      </c>
      <c r="AA483" s="71"/>
    </row>
    <row r="484" spans="1:27" ht="63.75">
      <c r="A484" s="75">
        <v>483</v>
      </c>
      <c r="B484" s="71" t="s">
        <v>3566</v>
      </c>
      <c r="C484" s="71" t="s">
        <v>2051</v>
      </c>
      <c r="D484" s="71" t="s">
        <v>2052</v>
      </c>
      <c r="E484" s="71" t="s">
        <v>2053</v>
      </c>
      <c r="F484" s="71" t="s">
        <v>809</v>
      </c>
      <c r="G484" s="71" t="s">
        <v>1909</v>
      </c>
      <c r="H484" s="71" t="s">
        <v>1290</v>
      </c>
      <c r="I484" s="71" t="s">
        <v>2052</v>
      </c>
      <c r="J484" s="71" t="s">
        <v>2053</v>
      </c>
      <c r="K484" s="71" t="s">
        <v>809</v>
      </c>
      <c r="L484" s="71" t="s">
        <v>4079</v>
      </c>
      <c r="M484" s="72" t="s">
        <v>3442</v>
      </c>
      <c r="N484" s="71" t="s">
        <v>437</v>
      </c>
      <c r="O484" s="71"/>
      <c r="P484" s="70" t="s">
        <v>3565</v>
      </c>
      <c r="Q484" s="71"/>
      <c r="R484" s="71" t="s">
        <v>4100</v>
      </c>
      <c r="S484" s="71"/>
      <c r="T484" s="71" t="s">
        <v>482</v>
      </c>
      <c r="U484" s="71" t="s">
        <v>483</v>
      </c>
      <c r="V484" s="71" t="s">
        <v>3622</v>
      </c>
      <c r="W484" s="71"/>
      <c r="X484" s="71" t="s">
        <v>4099</v>
      </c>
      <c r="Y484" s="71"/>
      <c r="Z484" s="71"/>
      <c r="AA484" s="71"/>
    </row>
    <row r="485" spans="1:27" ht="153">
      <c r="A485" s="75">
        <v>484</v>
      </c>
      <c r="B485" s="71" t="s">
        <v>3566</v>
      </c>
      <c r="C485" s="71" t="s">
        <v>2051</v>
      </c>
      <c r="D485" s="71" t="s">
        <v>2054</v>
      </c>
      <c r="E485" s="71" t="s">
        <v>2055</v>
      </c>
      <c r="F485" s="71" t="s">
        <v>809</v>
      </c>
      <c r="G485" s="71" t="s">
        <v>1909</v>
      </c>
      <c r="H485" s="71" t="s">
        <v>1290</v>
      </c>
      <c r="I485" s="71" t="s">
        <v>2054</v>
      </c>
      <c r="J485" s="71" t="s">
        <v>2055</v>
      </c>
      <c r="K485" s="71" t="s">
        <v>809</v>
      </c>
      <c r="L485" s="71" t="s">
        <v>4079</v>
      </c>
      <c r="M485" s="72" t="s">
        <v>3442</v>
      </c>
      <c r="N485" s="71" t="s">
        <v>3557</v>
      </c>
      <c r="O485" s="71"/>
      <c r="P485" s="70" t="s">
        <v>3565</v>
      </c>
      <c r="Q485" s="71"/>
      <c r="R485" s="71" t="s">
        <v>4100</v>
      </c>
      <c r="S485" s="71"/>
      <c r="T485" s="71" t="s">
        <v>2718</v>
      </c>
      <c r="U485" s="71" t="s">
        <v>2719</v>
      </c>
      <c r="V485" s="71" t="s">
        <v>3628</v>
      </c>
      <c r="W485" s="71" t="s">
        <v>4080</v>
      </c>
      <c r="X485" s="71" t="s">
        <v>4099</v>
      </c>
      <c r="Y485" s="71"/>
      <c r="Z485" s="71"/>
      <c r="AA485" s="71"/>
    </row>
    <row r="486" spans="1:27" ht="127.5">
      <c r="A486" s="75">
        <v>485</v>
      </c>
      <c r="B486" s="71" t="s">
        <v>954</v>
      </c>
      <c r="C486" s="71" t="s">
        <v>2051</v>
      </c>
      <c r="D486" s="71" t="s">
        <v>2052</v>
      </c>
      <c r="E486" s="71" t="s">
        <v>2056</v>
      </c>
      <c r="F486" s="71" t="s">
        <v>809</v>
      </c>
      <c r="G486" s="71" t="s">
        <v>1909</v>
      </c>
      <c r="H486" s="71" t="s">
        <v>955</v>
      </c>
      <c r="I486" s="71" t="s">
        <v>2052</v>
      </c>
      <c r="J486" s="71" t="s">
        <v>2056</v>
      </c>
      <c r="K486" s="71" t="s">
        <v>809</v>
      </c>
      <c r="L486" s="71" t="s">
        <v>4079</v>
      </c>
      <c r="M486" s="72" t="s">
        <v>3442</v>
      </c>
      <c r="N486" s="71" t="s">
        <v>3557</v>
      </c>
      <c r="O486" s="71"/>
      <c r="P486" s="70" t="s">
        <v>3565</v>
      </c>
      <c r="Q486" s="71"/>
      <c r="R486" s="71" t="s">
        <v>4100</v>
      </c>
      <c r="S486" s="71"/>
      <c r="T486" s="71" t="s">
        <v>226</v>
      </c>
      <c r="U486" s="71" t="s">
        <v>227</v>
      </c>
      <c r="V486" s="71" t="s">
        <v>838</v>
      </c>
      <c r="W486" s="71"/>
      <c r="X486" s="71" t="s">
        <v>4099</v>
      </c>
      <c r="Y486" s="71"/>
      <c r="Z486" s="71"/>
      <c r="AA486" s="71"/>
    </row>
    <row r="487" spans="1:27" ht="114.75">
      <c r="A487" s="75">
        <v>486</v>
      </c>
      <c r="B487" s="71" t="s">
        <v>954</v>
      </c>
      <c r="C487" s="71" t="s">
        <v>1836</v>
      </c>
      <c r="D487" s="71" t="s">
        <v>2057</v>
      </c>
      <c r="E487" s="71" t="s">
        <v>2058</v>
      </c>
      <c r="F487" s="71" t="s">
        <v>809</v>
      </c>
      <c r="G487" s="71" t="s">
        <v>1909</v>
      </c>
      <c r="H487" s="71" t="s">
        <v>1290</v>
      </c>
      <c r="I487" s="71" t="s">
        <v>2057</v>
      </c>
      <c r="J487" s="71" t="s">
        <v>2058</v>
      </c>
      <c r="K487" s="71" t="s">
        <v>809</v>
      </c>
      <c r="L487" s="71" t="s">
        <v>957</v>
      </c>
      <c r="M487" s="72" t="s">
        <v>933</v>
      </c>
      <c r="N487" s="71" t="s">
        <v>934</v>
      </c>
      <c r="O487" s="71"/>
      <c r="P487" s="70" t="s">
        <v>1651</v>
      </c>
      <c r="Q487" s="71"/>
      <c r="R487" s="71"/>
      <c r="S487" s="71"/>
      <c r="T487" s="71" t="s">
        <v>228</v>
      </c>
      <c r="U487" s="71" t="s">
        <v>1740</v>
      </c>
      <c r="V487" s="71"/>
      <c r="W487" s="71"/>
      <c r="X487" s="71"/>
      <c r="Y487" s="71"/>
      <c r="Z487" s="71"/>
      <c r="AA487" s="71"/>
    </row>
    <row r="488" spans="1:27" ht="63.75">
      <c r="A488" s="75">
        <v>487</v>
      </c>
      <c r="B488" s="71" t="s">
        <v>3566</v>
      </c>
      <c r="C488" s="71" t="s">
        <v>2059</v>
      </c>
      <c r="D488" s="71" t="s">
        <v>2060</v>
      </c>
      <c r="E488" s="71" t="s">
        <v>2061</v>
      </c>
      <c r="F488" s="71" t="s">
        <v>809</v>
      </c>
      <c r="G488" s="71" t="s">
        <v>1909</v>
      </c>
      <c r="H488" s="71" t="s">
        <v>1290</v>
      </c>
      <c r="I488" s="71" t="s">
        <v>2060</v>
      </c>
      <c r="J488" s="71" t="s">
        <v>2061</v>
      </c>
      <c r="K488" s="71" t="s">
        <v>809</v>
      </c>
      <c r="L488" s="71" t="s">
        <v>969</v>
      </c>
      <c r="M488" s="72" t="s">
        <v>979</v>
      </c>
      <c r="N488" s="71" t="s">
        <v>934</v>
      </c>
      <c r="O488" s="71"/>
      <c r="P488" s="70" t="s">
        <v>980</v>
      </c>
      <c r="Q488" s="71"/>
      <c r="R488" s="71"/>
      <c r="S488" s="71"/>
      <c r="T488" s="71" t="s">
        <v>1742</v>
      </c>
      <c r="U488" s="71" t="s">
        <v>1743</v>
      </c>
      <c r="V488" s="71"/>
      <c r="W488" s="71"/>
      <c r="X488" s="71"/>
      <c r="Y488" s="71"/>
      <c r="Z488" s="71"/>
      <c r="AA488" s="71"/>
    </row>
    <row r="489" spans="1:27" ht="63.75">
      <c r="A489" s="75">
        <v>488</v>
      </c>
      <c r="B489" s="71" t="s">
        <v>3566</v>
      </c>
      <c r="C489" s="71" t="s">
        <v>2062</v>
      </c>
      <c r="D489" s="71" t="s">
        <v>2060</v>
      </c>
      <c r="E489" s="71" t="s">
        <v>2063</v>
      </c>
      <c r="F489" s="71" t="s">
        <v>809</v>
      </c>
      <c r="G489" s="71" t="s">
        <v>1909</v>
      </c>
      <c r="H489" s="71" t="s">
        <v>1290</v>
      </c>
      <c r="I489" s="71" t="s">
        <v>2060</v>
      </c>
      <c r="J489" s="71" t="s">
        <v>2063</v>
      </c>
      <c r="K489" s="71" t="s">
        <v>809</v>
      </c>
      <c r="L489" s="71" t="s">
        <v>976</v>
      </c>
      <c r="M489" s="72" t="s">
        <v>979</v>
      </c>
      <c r="N489" s="71" t="s">
        <v>934</v>
      </c>
      <c r="O489" s="71"/>
      <c r="P489" s="70" t="s">
        <v>980</v>
      </c>
      <c r="Q489" s="71"/>
      <c r="R489" s="71"/>
      <c r="S489" s="71"/>
      <c r="T489" s="71" t="s">
        <v>1744</v>
      </c>
      <c r="U489" s="71" t="s">
        <v>1743</v>
      </c>
      <c r="V489" s="71"/>
      <c r="W489" s="71"/>
      <c r="X489" s="71"/>
      <c r="Y489" s="71"/>
      <c r="Z489" s="71"/>
      <c r="AA489" s="71"/>
    </row>
    <row r="490" spans="1:27" ht="51">
      <c r="A490" s="75">
        <v>489</v>
      </c>
      <c r="B490" s="71" t="s">
        <v>954</v>
      </c>
      <c r="C490" s="71" t="s">
        <v>1348</v>
      </c>
      <c r="D490" s="71" t="s">
        <v>2064</v>
      </c>
      <c r="E490" s="71" t="s">
        <v>2065</v>
      </c>
      <c r="F490" s="71" t="s">
        <v>809</v>
      </c>
      <c r="G490" s="71" t="s">
        <v>1909</v>
      </c>
      <c r="H490" s="71" t="s">
        <v>1290</v>
      </c>
      <c r="I490" s="71" t="s">
        <v>2064</v>
      </c>
      <c r="J490" s="71" t="s">
        <v>2065</v>
      </c>
      <c r="K490" s="71" t="s">
        <v>809</v>
      </c>
      <c r="L490" s="71" t="s">
        <v>972</v>
      </c>
      <c r="M490" s="72" t="s">
        <v>1652</v>
      </c>
      <c r="N490" s="71" t="s">
        <v>934</v>
      </c>
      <c r="O490" s="71"/>
      <c r="P490" s="70" t="s">
        <v>1651</v>
      </c>
      <c r="Q490" s="71"/>
      <c r="R490" s="71"/>
      <c r="S490" s="71"/>
      <c r="T490" s="71" t="s">
        <v>1745</v>
      </c>
      <c r="U490" s="71" t="s">
        <v>891</v>
      </c>
      <c r="V490" s="71"/>
      <c r="W490" s="71"/>
      <c r="X490" s="71"/>
      <c r="Y490" s="71"/>
      <c r="Z490" s="71"/>
      <c r="AA490" s="71"/>
    </row>
    <row r="491" spans="1:27" ht="63.75">
      <c r="A491" s="75">
        <v>490</v>
      </c>
      <c r="B491" s="71" t="s">
        <v>3566</v>
      </c>
      <c r="C491" s="71" t="s">
        <v>1350</v>
      </c>
      <c r="D491" s="71" t="s">
        <v>1351</v>
      </c>
      <c r="E491" s="71" t="s">
        <v>2753</v>
      </c>
      <c r="F491" s="71" t="s">
        <v>809</v>
      </c>
      <c r="G491" s="71" t="s">
        <v>1909</v>
      </c>
      <c r="H491" s="71" t="s">
        <v>1290</v>
      </c>
      <c r="I491" s="71" t="s">
        <v>1351</v>
      </c>
      <c r="J491" s="71" t="s">
        <v>2753</v>
      </c>
      <c r="K491" s="71" t="s">
        <v>809</v>
      </c>
      <c r="L491" s="71" t="s">
        <v>997</v>
      </c>
      <c r="M491" s="72" t="s">
        <v>998</v>
      </c>
      <c r="N491" s="71" t="s">
        <v>999</v>
      </c>
      <c r="O491" s="71"/>
      <c r="P491" s="70" t="s">
        <v>1000</v>
      </c>
      <c r="Q491" s="71"/>
      <c r="R491" s="71"/>
      <c r="S491" s="71"/>
      <c r="T491" s="71" t="s">
        <v>892</v>
      </c>
      <c r="U491" s="71" t="s">
        <v>875</v>
      </c>
      <c r="V491" s="71"/>
      <c r="W491" s="71"/>
      <c r="X491" s="71"/>
      <c r="Y491" s="71"/>
      <c r="Z491" s="71"/>
      <c r="AA491" s="71"/>
    </row>
    <row r="492" spans="1:27" ht="76.5">
      <c r="A492" s="75">
        <v>491</v>
      </c>
      <c r="B492" s="71" t="s">
        <v>954</v>
      </c>
      <c r="C492" s="71" t="s">
        <v>1350</v>
      </c>
      <c r="D492" s="71" t="s">
        <v>1351</v>
      </c>
      <c r="E492" s="71" t="s">
        <v>2066</v>
      </c>
      <c r="F492" s="71" t="s">
        <v>809</v>
      </c>
      <c r="G492" s="71" t="s">
        <v>1909</v>
      </c>
      <c r="H492" s="71" t="s">
        <v>1290</v>
      </c>
      <c r="I492" s="71" t="s">
        <v>1351</v>
      </c>
      <c r="J492" s="71" t="s">
        <v>2066</v>
      </c>
      <c r="K492" s="71" t="s">
        <v>809</v>
      </c>
      <c r="L492" s="71" t="s">
        <v>997</v>
      </c>
      <c r="M492" s="72" t="s">
        <v>1007</v>
      </c>
      <c r="N492" s="71" t="s">
        <v>995</v>
      </c>
      <c r="O492" s="71"/>
      <c r="P492" s="70" t="s">
        <v>996</v>
      </c>
      <c r="Q492" s="71"/>
      <c r="R492" s="71"/>
      <c r="S492" s="71"/>
      <c r="T492" s="71" t="s">
        <v>876</v>
      </c>
      <c r="U492" s="71" t="s">
        <v>877</v>
      </c>
      <c r="V492" s="71"/>
      <c r="W492" s="71"/>
      <c r="X492" s="71"/>
      <c r="Y492" s="71"/>
      <c r="Z492" s="71"/>
      <c r="AA492" s="71"/>
    </row>
    <row r="493" spans="1:27" ht="63.75">
      <c r="A493" s="75">
        <v>492</v>
      </c>
      <c r="B493" s="71" t="s">
        <v>954</v>
      </c>
      <c r="C493" s="71" t="s">
        <v>1353</v>
      </c>
      <c r="D493" s="71" t="s">
        <v>1354</v>
      </c>
      <c r="E493" s="71" t="s">
        <v>2505</v>
      </c>
      <c r="F493" s="71" t="s">
        <v>809</v>
      </c>
      <c r="G493" s="71" t="s">
        <v>1909</v>
      </c>
      <c r="H493" s="71" t="s">
        <v>1290</v>
      </c>
      <c r="I493" s="71" t="s">
        <v>1354</v>
      </c>
      <c r="J493" s="71" t="s">
        <v>2505</v>
      </c>
      <c r="K493" s="71" t="s">
        <v>809</v>
      </c>
      <c r="L493" s="71" t="s">
        <v>1014</v>
      </c>
      <c r="M493" s="72" t="s">
        <v>2482</v>
      </c>
      <c r="N493" s="71" t="s">
        <v>995</v>
      </c>
      <c r="O493" s="71"/>
      <c r="P493" s="70" t="s">
        <v>996</v>
      </c>
      <c r="Q493" s="71"/>
      <c r="R493" s="71"/>
      <c r="S493" s="71"/>
      <c r="T493" s="71" t="s">
        <v>214</v>
      </c>
      <c r="U493" s="71" t="s">
        <v>899</v>
      </c>
      <c r="V493" s="71"/>
      <c r="W493" s="71"/>
      <c r="X493" s="71"/>
      <c r="Y493" s="71"/>
      <c r="Z493" s="71"/>
      <c r="AA493" s="71"/>
    </row>
    <row r="494" spans="1:27" ht="38.25">
      <c r="A494" s="75">
        <v>493</v>
      </c>
      <c r="B494" s="71" t="s">
        <v>3566</v>
      </c>
      <c r="C494" s="71" t="s">
        <v>1881</v>
      </c>
      <c r="D494" s="71" t="s">
        <v>1363</v>
      </c>
      <c r="E494" s="71" t="s">
        <v>843</v>
      </c>
      <c r="F494" s="71" t="s">
        <v>809</v>
      </c>
      <c r="G494" s="71" t="s">
        <v>1909</v>
      </c>
      <c r="H494" s="71" t="s">
        <v>1291</v>
      </c>
      <c r="I494" s="71" t="s">
        <v>1363</v>
      </c>
      <c r="J494" s="71" t="s">
        <v>843</v>
      </c>
      <c r="K494" s="71" t="s">
        <v>809</v>
      </c>
      <c r="L494" s="71" t="s">
        <v>1114</v>
      </c>
      <c r="M494" s="72" t="s">
        <v>1072</v>
      </c>
      <c r="N494" s="71" t="s">
        <v>1076</v>
      </c>
      <c r="O494" s="71"/>
      <c r="P494" s="70" t="s">
        <v>1077</v>
      </c>
      <c r="Q494" s="71"/>
      <c r="R494" s="71"/>
      <c r="S494" s="71"/>
      <c r="T494" s="71" t="s">
        <v>900</v>
      </c>
      <c r="U494" s="71" t="s">
        <v>901</v>
      </c>
      <c r="V494" s="71"/>
      <c r="W494" s="71"/>
      <c r="X494" s="71"/>
      <c r="Y494" s="71"/>
      <c r="Z494" s="71"/>
      <c r="AA494" s="71"/>
    </row>
    <row r="495" spans="1:27" ht="38.25">
      <c r="A495" s="75">
        <v>494</v>
      </c>
      <c r="B495" s="71" t="s">
        <v>3566</v>
      </c>
      <c r="C495" s="71" t="s">
        <v>2821</v>
      </c>
      <c r="D495" s="71" t="s">
        <v>796</v>
      </c>
      <c r="E495" s="71" t="s">
        <v>2067</v>
      </c>
      <c r="F495" s="71" t="s">
        <v>809</v>
      </c>
      <c r="G495" s="71" t="s">
        <v>1909</v>
      </c>
      <c r="H495" s="71" t="s">
        <v>1291</v>
      </c>
      <c r="I495" s="71" t="s">
        <v>796</v>
      </c>
      <c r="J495" s="71" t="s">
        <v>2067</v>
      </c>
      <c r="K495" s="71" t="s">
        <v>809</v>
      </c>
      <c r="L495" s="71" t="s">
        <v>1125</v>
      </c>
      <c r="M495" s="72" t="s">
        <v>1072</v>
      </c>
      <c r="N495" s="71" t="s">
        <v>1076</v>
      </c>
      <c r="O495" s="71"/>
      <c r="P495" s="70" t="s">
        <v>1077</v>
      </c>
      <c r="Q495" s="71"/>
      <c r="R495" s="71"/>
      <c r="S495" s="71"/>
      <c r="T495" s="71" t="s">
        <v>902</v>
      </c>
      <c r="U495" s="71" t="s">
        <v>903</v>
      </c>
      <c r="V495" s="71"/>
      <c r="W495" s="71"/>
      <c r="X495" s="71"/>
      <c r="Y495" s="71"/>
      <c r="Z495" s="71"/>
      <c r="AA495" s="71"/>
    </row>
    <row r="496" spans="1:27" ht="38.25">
      <c r="A496" s="75">
        <v>495</v>
      </c>
      <c r="B496" s="71" t="s">
        <v>3566</v>
      </c>
      <c r="C496" s="71" t="s">
        <v>1463</v>
      </c>
      <c r="D496" s="71" t="s">
        <v>796</v>
      </c>
      <c r="E496" s="71" t="s">
        <v>3401</v>
      </c>
      <c r="F496" s="71" t="s">
        <v>809</v>
      </c>
      <c r="G496" s="71" t="s">
        <v>1909</v>
      </c>
      <c r="H496" s="71" t="s">
        <v>1291</v>
      </c>
      <c r="I496" s="71" t="s">
        <v>796</v>
      </c>
      <c r="J496" s="71" t="s">
        <v>3401</v>
      </c>
      <c r="K496" s="71" t="s">
        <v>809</v>
      </c>
      <c r="L496" s="71" t="s">
        <v>1124</v>
      </c>
      <c r="M496" s="72" t="s">
        <v>1072</v>
      </c>
      <c r="N496" s="71" t="s">
        <v>1076</v>
      </c>
      <c r="O496" s="71"/>
      <c r="P496" s="70" t="s">
        <v>1077</v>
      </c>
      <c r="Q496" s="71"/>
      <c r="R496" s="71"/>
      <c r="S496" s="71"/>
      <c r="T496" s="71" t="s">
        <v>904</v>
      </c>
      <c r="U496" s="71" t="s">
        <v>905</v>
      </c>
      <c r="V496" s="71"/>
      <c r="W496" s="71"/>
      <c r="X496" s="71"/>
      <c r="Y496" s="71"/>
      <c r="Z496" s="71"/>
      <c r="AA496" s="71"/>
    </row>
    <row r="497" spans="1:27" ht="242.25">
      <c r="A497" s="75">
        <v>496</v>
      </c>
      <c r="B497" s="71" t="s">
        <v>954</v>
      </c>
      <c r="C497" s="71" t="s">
        <v>2068</v>
      </c>
      <c r="D497" s="71" t="s">
        <v>2069</v>
      </c>
      <c r="E497" s="71" t="s">
        <v>2070</v>
      </c>
      <c r="F497" s="71" t="s">
        <v>809</v>
      </c>
      <c r="G497" s="71" t="s">
        <v>1909</v>
      </c>
      <c r="H497" s="71" t="s">
        <v>1291</v>
      </c>
      <c r="I497" s="71" t="s">
        <v>2069</v>
      </c>
      <c r="J497" s="71" t="s">
        <v>2070</v>
      </c>
      <c r="K497" s="71" t="s">
        <v>809</v>
      </c>
      <c r="L497" s="71" t="s">
        <v>96</v>
      </c>
      <c r="M497" s="72" t="s">
        <v>1216</v>
      </c>
      <c r="N497" s="71" t="s">
        <v>3550</v>
      </c>
      <c r="O497" s="71"/>
      <c r="P497" s="70" t="s">
        <v>3565</v>
      </c>
      <c r="Q497" s="71"/>
      <c r="R497" s="71"/>
      <c r="S497" s="71"/>
      <c r="T497" s="71" t="s">
        <v>2717</v>
      </c>
      <c r="U497" s="71" t="s">
        <v>1981</v>
      </c>
      <c r="V497" s="71"/>
      <c r="W497" s="71"/>
      <c r="X497" s="71"/>
      <c r="Y497" s="71"/>
      <c r="Z497" s="71"/>
      <c r="AA497" s="71"/>
    </row>
    <row r="498" spans="1:27" ht="12.75">
      <c r="A498" s="75">
        <v>497</v>
      </c>
      <c r="B498" s="71" t="s">
        <v>954</v>
      </c>
      <c r="C498" s="71" t="s">
        <v>2068</v>
      </c>
      <c r="D498" s="71" t="s">
        <v>2069</v>
      </c>
      <c r="E498" s="71" t="s">
        <v>2071</v>
      </c>
      <c r="F498" s="71" t="s">
        <v>809</v>
      </c>
      <c r="G498" s="71" t="s">
        <v>1909</v>
      </c>
      <c r="H498" s="71" t="s">
        <v>1291</v>
      </c>
      <c r="I498" s="71" t="s">
        <v>2069</v>
      </c>
      <c r="J498" s="71" t="s">
        <v>2071</v>
      </c>
      <c r="K498" s="71" t="s">
        <v>809</v>
      </c>
      <c r="L498" s="71" t="s">
        <v>96</v>
      </c>
      <c r="M498" s="72" t="s">
        <v>1216</v>
      </c>
      <c r="N498" s="71" t="s">
        <v>97</v>
      </c>
      <c r="O498" s="71"/>
      <c r="P498" s="70" t="s">
        <v>98</v>
      </c>
      <c r="Q498" s="71"/>
      <c r="R498" s="71"/>
      <c r="S498" s="71"/>
      <c r="T498" s="71" t="s">
        <v>1982</v>
      </c>
      <c r="U498" s="71" t="s">
        <v>229</v>
      </c>
      <c r="V498" s="71"/>
      <c r="W498" s="71"/>
      <c r="X498" s="71"/>
      <c r="Y498" s="71"/>
      <c r="Z498" s="71"/>
      <c r="AA498" s="71"/>
    </row>
    <row r="499" spans="1:27" ht="38.25">
      <c r="A499" s="75">
        <v>498</v>
      </c>
      <c r="B499" s="71" t="s">
        <v>954</v>
      </c>
      <c r="C499" s="71" t="s">
        <v>2387</v>
      </c>
      <c r="D499" s="71" t="s">
        <v>2388</v>
      </c>
      <c r="E499" s="71" t="s">
        <v>852</v>
      </c>
      <c r="F499" s="71" t="s">
        <v>809</v>
      </c>
      <c r="G499" s="71" t="s">
        <v>1909</v>
      </c>
      <c r="H499" s="71" t="s">
        <v>1291</v>
      </c>
      <c r="I499" s="71" t="s">
        <v>2388</v>
      </c>
      <c r="J499" s="71" t="s">
        <v>852</v>
      </c>
      <c r="K499" s="71" t="s">
        <v>809</v>
      </c>
      <c r="L499" s="71" t="s">
        <v>100</v>
      </c>
      <c r="M499" s="72" t="s">
        <v>1216</v>
      </c>
      <c r="N499" s="71" t="s">
        <v>97</v>
      </c>
      <c r="O499" s="71"/>
      <c r="P499" s="70" t="s">
        <v>2331</v>
      </c>
      <c r="Q499" s="71"/>
      <c r="R499" s="71"/>
      <c r="S499" s="71"/>
      <c r="T499" s="71" t="s">
        <v>230</v>
      </c>
      <c r="U499" s="71" t="s">
        <v>231</v>
      </c>
      <c r="V499" s="71"/>
      <c r="W499" s="71"/>
      <c r="X499" s="71"/>
      <c r="Y499" s="71"/>
      <c r="Z499" s="71"/>
      <c r="AA499" s="71"/>
    </row>
    <row r="500" spans="1:27" ht="63.75">
      <c r="A500" s="75">
        <v>499</v>
      </c>
      <c r="B500" s="71" t="s">
        <v>104</v>
      </c>
      <c r="C500" s="71" t="s">
        <v>2072</v>
      </c>
      <c r="D500" s="71" t="s">
        <v>2073</v>
      </c>
      <c r="E500" s="71" t="s">
        <v>2074</v>
      </c>
      <c r="F500" s="71" t="s">
        <v>809</v>
      </c>
      <c r="G500" s="71" t="s">
        <v>1909</v>
      </c>
      <c r="H500" s="71" t="s">
        <v>1291</v>
      </c>
      <c r="I500" s="71" t="s">
        <v>2073</v>
      </c>
      <c r="J500" s="71" t="s">
        <v>2074</v>
      </c>
      <c r="K500" s="71" t="s">
        <v>809</v>
      </c>
      <c r="L500" s="71" t="s">
        <v>105</v>
      </c>
      <c r="M500" s="72" t="s">
        <v>1217</v>
      </c>
      <c r="N500" s="71" t="s">
        <v>106</v>
      </c>
      <c r="O500" s="71"/>
      <c r="P500" s="70" t="s">
        <v>107</v>
      </c>
      <c r="Q500" s="71"/>
      <c r="R500" s="71"/>
      <c r="S500" s="71"/>
      <c r="T500" s="71" t="s">
        <v>884</v>
      </c>
      <c r="U500" s="71" t="s">
        <v>885</v>
      </c>
      <c r="V500" s="71"/>
      <c r="W500" s="71"/>
      <c r="X500" s="71"/>
      <c r="Y500" s="71"/>
      <c r="Z500" s="71"/>
      <c r="AA500" s="71"/>
    </row>
    <row r="501" spans="1:27" ht="76.5">
      <c r="A501" s="75">
        <v>500</v>
      </c>
      <c r="B501" s="71" t="s">
        <v>954</v>
      </c>
      <c r="C501" s="71" t="s">
        <v>1188</v>
      </c>
      <c r="D501" s="71" t="s">
        <v>2073</v>
      </c>
      <c r="E501" s="71" t="s">
        <v>1189</v>
      </c>
      <c r="F501" s="71" t="s">
        <v>809</v>
      </c>
      <c r="G501" s="71" t="s">
        <v>1909</v>
      </c>
      <c r="H501" s="71" t="s">
        <v>1291</v>
      </c>
      <c r="I501" s="71" t="s">
        <v>2073</v>
      </c>
      <c r="J501" s="71" t="s">
        <v>1189</v>
      </c>
      <c r="K501" s="71" t="s">
        <v>809</v>
      </c>
      <c r="L501" s="71" t="s">
        <v>103</v>
      </c>
      <c r="M501" s="72" t="s">
        <v>2483</v>
      </c>
      <c r="N501" s="71" t="s">
        <v>950</v>
      </c>
      <c r="O501" s="71"/>
      <c r="P501" s="70" t="s">
        <v>3565</v>
      </c>
      <c r="Q501" s="71"/>
      <c r="R501" s="71"/>
      <c r="S501" s="71"/>
      <c r="T501" s="71" t="s">
        <v>886</v>
      </c>
      <c r="U501" s="71" t="s">
        <v>887</v>
      </c>
      <c r="V501" s="71"/>
      <c r="W501" s="71"/>
      <c r="X501" s="71"/>
      <c r="Y501" s="71"/>
      <c r="Z501" s="71"/>
      <c r="AA501" s="71"/>
    </row>
    <row r="502" spans="1:27" ht="38.25">
      <c r="A502" s="75">
        <v>501</v>
      </c>
      <c r="B502" s="71" t="s">
        <v>3566</v>
      </c>
      <c r="C502" s="71" t="s">
        <v>1484</v>
      </c>
      <c r="D502" s="71" t="s">
        <v>868</v>
      </c>
      <c r="E502" s="71" t="s">
        <v>1190</v>
      </c>
      <c r="F502" s="71" t="s">
        <v>809</v>
      </c>
      <c r="G502" s="71" t="s">
        <v>1909</v>
      </c>
      <c r="H502" s="71" t="s">
        <v>1291</v>
      </c>
      <c r="I502" s="71" t="s">
        <v>868</v>
      </c>
      <c r="J502" s="71" t="s">
        <v>1190</v>
      </c>
      <c r="K502" s="71" t="s">
        <v>809</v>
      </c>
      <c r="L502" s="71" t="s">
        <v>138</v>
      </c>
      <c r="M502" s="72" t="s">
        <v>140</v>
      </c>
      <c r="N502" s="71" t="s">
        <v>137</v>
      </c>
      <c r="O502" s="71"/>
      <c r="P502" s="70" t="s">
        <v>3565</v>
      </c>
      <c r="Q502" s="71"/>
      <c r="R502" s="71"/>
      <c r="S502" s="71"/>
      <c r="T502" s="71" t="s">
        <v>888</v>
      </c>
      <c r="U502" s="71" t="s">
        <v>889</v>
      </c>
      <c r="V502" s="71"/>
      <c r="W502" s="71"/>
      <c r="X502" s="71"/>
      <c r="Y502" s="71"/>
      <c r="Z502" s="71"/>
      <c r="AA502" s="71"/>
    </row>
    <row r="503" spans="1:27" ht="127.5">
      <c r="A503" s="75">
        <v>502</v>
      </c>
      <c r="B503" s="71" t="s">
        <v>3566</v>
      </c>
      <c r="C503" s="71" t="s">
        <v>1191</v>
      </c>
      <c r="D503" s="71" t="s">
        <v>1192</v>
      </c>
      <c r="E503" s="71" t="s">
        <v>1193</v>
      </c>
      <c r="F503" s="71" t="s">
        <v>809</v>
      </c>
      <c r="G503" s="71" t="s">
        <v>1909</v>
      </c>
      <c r="H503" s="71" t="s">
        <v>1291</v>
      </c>
      <c r="I503" s="71" t="s">
        <v>1192</v>
      </c>
      <c r="J503" s="71" t="s">
        <v>1193</v>
      </c>
      <c r="K503" s="71" t="s">
        <v>809</v>
      </c>
      <c r="L503" s="71" t="s">
        <v>146</v>
      </c>
      <c r="M503" s="72" t="s">
        <v>1659</v>
      </c>
      <c r="N503" s="71" t="s">
        <v>137</v>
      </c>
      <c r="O503" s="71"/>
      <c r="P503" s="70" t="s">
        <v>3565</v>
      </c>
      <c r="Q503" s="71"/>
      <c r="R503" s="71"/>
      <c r="S503" s="71"/>
      <c r="T503" s="71" t="s">
        <v>890</v>
      </c>
      <c r="U503" s="71" t="s">
        <v>1962</v>
      </c>
      <c r="V503" s="71"/>
      <c r="W503" s="71"/>
      <c r="X503" s="71"/>
      <c r="Y503" s="71"/>
      <c r="Z503" s="71"/>
      <c r="AA503" s="71"/>
    </row>
    <row r="504" spans="1:27" ht="51">
      <c r="A504" s="75">
        <v>503</v>
      </c>
      <c r="B504" s="71" t="s">
        <v>3566</v>
      </c>
      <c r="C504" s="71" t="s">
        <v>1191</v>
      </c>
      <c r="D504" s="71" t="s">
        <v>1192</v>
      </c>
      <c r="E504" s="71" t="s">
        <v>1193</v>
      </c>
      <c r="F504" s="71" t="s">
        <v>809</v>
      </c>
      <c r="G504" s="71" t="s">
        <v>1909</v>
      </c>
      <c r="H504" s="71" t="s">
        <v>1291</v>
      </c>
      <c r="I504" s="71" t="s">
        <v>1192</v>
      </c>
      <c r="J504" s="71" t="s">
        <v>1193</v>
      </c>
      <c r="K504" s="71" t="s">
        <v>809</v>
      </c>
      <c r="L504" s="71" t="s">
        <v>146</v>
      </c>
      <c r="M504" s="72" t="s">
        <v>1659</v>
      </c>
      <c r="N504" s="71" t="s">
        <v>137</v>
      </c>
      <c r="O504" s="71"/>
      <c r="P504" s="70" t="s">
        <v>3565</v>
      </c>
      <c r="Q504" s="71"/>
      <c r="R504" s="71"/>
      <c r="S504" s="71"/>
      <c r="T504" s="71" t="s">
        <v>1963</v>
      </c>
      <c r="U504" s="71" t="s">
        <v>1964</v>
      </c>
      <c r="V504" s="71"/>
      <c r="W504" s="71"/>
      <c r="X504" s="71"/>
      <c r="Y504" s="71"/>
      <c r="Z504" s="71"/>
      <c r="AA504" s="71"/>
    </row>
    <row r="505" spans="1:27" ht="38.25">
      <c r="A505" s="75">
        <v>504</v>
      </c>
      <c r="B505" s="71" t="s">
        <v>3566</v>
      </c>
      <c r="C505" s="71" t="s">
        <v>1194</v>
      </c>
      <c r="D505" s="71" t="s">
        <v>1365</v>
      </c>
      <c r="E505" s="71" t="s">
        <v>1195</v>
      </c>
      <c r="F505" s="71" t="s">
        <v>809</v>
      </c>
      <c r="G505" s="71" t="s">
        <v>1909</v>
      </c>
      <c r="H505" s="71" t="s">
        <v>1291</v>
      </c>
      <c r="I505" s="71" t="s">
        <v>1365</v>
      </c>
      <c r="J505" s="71" t="s">
        <v>1195</v>
      </c>
      <c r="K505" s="71" t="s">
        <v>809</v>
      </c>
      <c r="L505" s="71" t="s">
        <v>147</v>
      </c>
      <c r="M505" s="72" t="s">
        <v>119</v>
      </c>
      <c r="N505" s="71" t="s">
        <v>950</v>
      </c>
      <c r="O505" s="71"/>
      <c r="P505" s="70" t="s">
        <v>3565</v>
      </c>
      <c r="Q505" s="71"/>
      <c r="R505" s="71"/>
      <c r="S505" s="71"/>
      <c r="T505" s="71" t="s">
        <v>1965</v>
      </c>
      <c r="U505" s="71" t="s">
        <v>1966</v>
      </c>
      <c r="V505" s="71"/>
      <c r="W505" s="71"/>
      <c r="X505" s="71"/>
      <c r="Y505" s="71"/>
      <c r="Z505" s="71"/>
      <c r="AA505" s="71"/>
    </row>
    <row r="506" spans="1:27" ht="38.25">
      <c r="A506" s="75">
        <v>505</v>
      </c>
      <c r="B506" s="71" t="s">
        <v>3566</v>
      </c>
      <c r="C506" s="71" t="s">
        <v>1194</v>
      </c>
      <c r="D506" s="71" t="s">
        <v>1196</v>
      </c>
      <c r="E506" s="71" t="s">
        <v>1175</v>
      </c>
      <c r="F506" s="71" t="s">
        <v>809</v>
      </c>
      <c r="G506" s="71" t="s">
        <v>1909</v>
      </c>
      <c r="H506" s="71" t="s">
        <v>1291</v>
      </c>
      <c r="I506" s="71" t="s">
        <v>1196</v>
      </c>
      <c r="J506" s="71" t="s">
        <v>1175</v>
      </c>
      <c r="K506" s="71" t="s">
        <v>809</v>
      </c>
      <c r="L506" s="71" t="s">
        <v>1660</v>
      </c>
      <c r="M506" s="72" t="s">
        <v>1659</v>
      </c>
      <c r="N506" s="71" t="s">
        <v>137</v>
      </c>
      <c r="O506" s="71"/>
      <c r="P506" s="70" t="s">
        <v>3565</v>
      </c>
      <c r="Q506" s="71"/>
      <c r="R506" s="71"/>
      <c r="S506" s="71"/>
      <c r="T506" s="71" t="s">
        <v>215</v>
      </c>
      <c r="U506" s="71" t="s">
        <v>216</v>
      </c>
      <c r="V506" s="71"/>
      <c r="W506" s="71"/>
      <c r="X506" s="71"/>
      <c r="Y506" s="71"/>
      <c r="Z506" s="71"/>
      <c r="AA506" s="71"/>
    </row>
    <row r="507" spans="1:27" ht="51">
      <c r="A507" s="75">
        <v>506</v>
      </c>
      <c r="B507" s="71" t="s">
        <v>3566</v>
      </c>
      <c r="C507" s="71" t="s">
        <v>1364</v>
      </c>
      <c r="D507" s="71" t="s">
        <v>1365</v>
      </c>
      <c r="E507" s="71" t="s">
        <v>1197</v>
      </c>
      <c r="F507" s="71" t="s">
        <v>809</v>
      </c>
      <c r="G507" s="71" t="s">
        <v>1909</v>
      </c>
      <c r="H507" s="71" t="s">
        <v>1291</v>
      </c>
      <c r="I507" s="71" t="s">
        <v>1365</v>
      </c>
      <c r="J507" s="71" t="s">
        <v>1197</v>
      </c>
      <c r="K507" s="71" t="s">
        <v>809</v>
      </c>
      <c r="L507" s="71" t="s">
        <v>148</v>
      </c>
      <c r="M507" s="72" t="s">
        <v>119</v>
      </c>
      <c r="N507" s="71" t="s">
        <v>950</v>
      </c>
      <c r="O507" s="71"/>
      <c r="P507" s="70" t="s">
        <v>3565</v>
      </c>
      <c r="Q507" s="71"/>
      <c r="R507" s="71"/>
      <c r="S507" s="71"/>
      <c r="T507" s="71" t="s">
        <v>217</v>
      </c>
      <c r="U507" s="71" t="s">
        <v>218</v>
      </c>
      <c r="V507" s="71"/>
      <c r="W507" s="71"/>
      <c r="X507" s="71"/>
      <c r="Y507" s="71"/>
      <c r="Z507" s="71"/>
      <c r="AA507" s="71"/>
    </row>
    <row r="508" spans="1:27" ht="51">
      <c r="A508" s="75">
        <v>507</v>
      </c>
      <c r="B508" s="71" t="s">
        <v>3566</v>
      </c>
      <c r="C508" s="71" t="s">
        <v>1364</v>
      </c>
      <c r="D508" s="71" t="s">
        <v>1365</v>
      </c>
      <c r="E508" s="71" t="s">
        <v>1198</v>
      </c>
      <c r="F508" s="71" t="s">
        <v>809</v>
      </c>
      <c r="G508" s="71" t="s">
        <v>1909</v>
      </c>
      <c r="H508" s="71" t="s">
        <v>1291</v>
      </c>
      <c r="I508" s="71" t="s">
        <v>1365</v>
      </c>
      <c r="J508" s="71" t="s">
        <v>1198</v>
      </c>
      <c r="K508" s="71" t="s">
        <v>809</v>
      </c>
      <c r="L508" s="71" t="s">
        <v>149</v>
      </c>
      <c r="M508" s="72" t="s">
        <v>140</v>
      </c>
      <c r="N508" s="71" t="s">
        <v>137</v>
      </c>
      <c r="O508" s="71"/>
      <c r="P508" s="70" t="s">
        <v>3565</v>
      </c>
      <c r="Q508" s="71"/>
      <c r="R508" s="71"/>
      <c r="S508" s="71"/>
      <c r="T508" s="71" t="s">
        <v>219</v>
      </c>
      <c r="U508" s="71" t="s">
        <v>220</v>
      </c>
      <c r="V508" s="71"/>
      <c r="W508" s="71"/>
      <c r="X508" s="71"/>
      <c r="Y508" s="71"/>
      <c r="Z508" s="71"/>
      <c r="AA508" s="71"/>
    </row>
    <row r="509" spans="1:27" ht="38.25">
      <c r="A509" s="75">
        <v>508</v>
      </c>
      <c r="B509" s="71" t="s">
        <v>954</v>
      </c>
      <c r="C509" s="71" t="s">
        <v>1364</v>
      </c>
      <c r="D509" s="71" t="s">
        <v>1199</v>
      </c>
      <c r="E509" s="71" t="s">
        <v>834</v>
      </c>
      <c r="F509" s="71" t="s">
        <v>810</v>
      </c>
      <c r="G509" s="71" t="s">
        <v>1909</v>
      </c>
      <c r="H509" s="71" t="s">
        <v>1291</v>
      </c>
      <c r="I509" s="71" t="s">
        <v>1199</v>
      </c>
      <c r="J509" s="71" t="s">
        <v>834</v>
      </c>
      <c r="K509" s="71" t="s">
        <v>810</v>
      </c>
      <c r="L509" s="71" t="s">
        <v>1640</v>
      </c>
      <c r="M509" s="72" t="s">
        <v>1641</v>
      </c>
      <c r="N509" s="71" t="s">
        <v>137</v>
      </c>
      <c r="O509" s="71"/>
      <c r="P509" s="70" t="s">
        <v>3565</v>
      </c>
      <c r="Q509" s="71"/>
      <c r="R509" s="71"/>
      <c r="S509" s="71"/>
      <c r="T509" s="71" t="s">
        <v>1973</v>
      </c>
      <c r="U509" s="71" t="s">
        <v>1974</v>
      </c>
      <c r="V509" s="71"/>
      <c r="W509" s="71"/>
      <c r="X509" s="71"/>
      <c r="Y509" s="71"/>
      <c r="Z509" s="71"/>
      <c r="AA509" s="71"/>
    </row>
    <row r="510" spans="1:27" ht="38.25">
      <c r="A510" s="75">
        <v>509</v>
      </c>
      <c r="B510" s="71" t="s">
        <v>3566</v>
      </c>
      <c r="C510" s="71" t="s">
        <v>1200</v>
      </c>
      <c r="D510" s="71" t="s">
        <v>1201</v>
      </c>
      <c r="E510" s="71" t="s">
        <v>835</v>
      </c>
      <c r="F510" s="71" t="s">
        <v>809</v>
      </c>
      <c r="G510" s="71" t="s">
        <v>1909</v>
      </c>
      <c r="H510" s="71" t="s">
        <v>1291</v>
      </c>
      <c r="I510" s="71" t="s">
        <v>1201</v>
      </c>
      <c r="J510" s="71" t="s">
        <v>835</v>
      </c>
      <c r="K510" s="71" t="s">
        <v>809</v>
      </c>
      <c r="L510" s="71" t="s">
        <v>153</v>
      </c>
      <c r="M510" s="72" t="s">
        <v>119</v>
      </c>
      <c r="N510" s="71" t="s">
        <v>950</v>
      </c>
      <c r="O510" s="71"/>
      <c r="P510" s="70" t="s">
        <v>3565</v>
      </c>
      <c r="Q510" s="71"/>
      <c r="R510" s="71"/>
      <c r="S510" s="71"/>
      <c r="T510" s="71" t="s">
        <v>221</v>
      </c>
      <c r="U510" s="71" t="s">
        <v>222</v>
      </c>
      <c r="V510" s="71"/>
      <c r="W510" s="71"/>
      <c r="X510" s="71"/>
      <c r="Y510" s="71"/>
      <c r="Z510" s="71"/>
      <c r="AA510" s="71"/>
    </row>
    <row r="511" spans="1:27" ht="76.5">
      <c r="A511" s="75">
        <v>510</v>
      </c>
      <c r="B511" s="71" t="s">
        <v>3566</v>
      </c>
      <c r="C511" s="71" t="s">
        <v>1202</v>
      </c>
      <c r="D511" s="71" t="s">
        <v>1196</v>
      </c>
      <c r="E511" s="71" t="s">
        <v>1175</v>
      </c>
      <c r="F511" s="71" t="s">
        <v>809</v>
      </c>
      <c r="G511" s="71" t="s">
        <v>1909</v>
      </c>
      <c r="H511" s="71" t="s">
        <v>1291</v>
      </c>
      <c r="I511" s="71" t="s">
        <v>1196</v>
      </c>
      <c r="J511" s="71" t="s">
        <v>1175</v>
      </c>
      <c r="K511" s="71" t="s">
        <v>809</v>
      </c>
      <c r="L511" s="71" t="s">
        <v>1661</v>
      </c>
      <c r="M511" s="72" t="s">
        <v>139</v>
      </c>
      <c r="N511" s="71" t="s">
        <v>950</v>
      </c>
      <c r="O511" s="71"/>
      <c r="P511" s="70" t="s">
        <v>3565</v>
      </c>
      <c r="Q511" s="71"/>
      <c r="R511" s="71"/>
      <c r="S511" s="71"/>
      <c r="T511" s="71" t="s">
        <v>223</v>
      </c>
      <c r="U511" s="71" t="s">
        <v>224</v>
      </c>
      <c r="V511" s="71"/>
      <c r="W511" s="71"/>
      <c r="X511" s="71"/>
      <c r="Y511" s="71"/>
      <c r="Z511" s="71"/>
      <c r="AA511" s="71"/>
    </row>
    <row r="512" spans="1:27" ht="76.5">
      <c r="A512" s="75">
        <v>511</v>
      </c>
      <c r="B512" s="71" t="s">
        <v>3566</v>
      </c>
      <c r="C512" s="71" t="s">
        <v>869</v>
      </c>
      <c r="D512" s="71" t="s">
        <v>1203</v>
      </c>
      <c r="E512" s="71" t="s">
        <v>1175</v>
      </c>
      <c r="F512" s="71" t="s">
        <v>809</v>
      </c>
      <c r="G512" s="71" t="s">
        <v>1909</v>
      </c>
      <c r="H512" s="71" t="s">
        <v>1291</v>
      </c>
      <c r="I512" s="71" t="s">
        <v>1203</v>
      </c>
      <c r="J512" s="71" t="s">
        <v>1175</v>
      </c>
      <c r="K512" s="71" t="s">
        <v>809</v>
      </c>
      <c r="L512" s="71" t="s">
        <v>1662</v>
      </c>
      <c r="M512" s="72" t="s">
        <v>119</v>
      </c>
      <c r="N512" s="71" t="s">
        <v>950</v>
      </c>
      <c r="O512" s="71"/>
      <c r="P512" s="70" t="s">
        <v>3565</v>
      </c>
      <c r="Q512" s="71"/>
      <c r="R512" s="71"/>
      <c r="S512" s="71"/>
      <c r="T512" s="71" t="s">
        <v>225</v>
      </c>
      <c r="U512" s="71" t="s">
        <v>910</v>
      </c>
      <c r="V512" s="71"/>
      <c r="W512" s="71"/>
      <c r="X512" s="71"/>
      <c r="Y512" s="71"/>
      <c r="Z512" s="71"/>
      <c r="AA512" s="71"/>
    </row>
    <row r="513" spans="1:27" ht="63.75">
      <c r="A513" s="75">
        <v>512</v>
      </c>
      <c r="B513" s="71" t="s">
        <v>3566</v>
      </c>
      <c r="C513" s="71" t="s">
        <v>1204</v>
      </c>
      <c r="D513" s="71" t="s">
        <v>1205</v>
      </c>
      <c r="E513" s="71" t="s">
        <v>67</v>
      </c>
      <c r="F513" s="71" t="s">
        <v>809</v>
      </c>
      <c r="G513" s="71" t="s">
        <v>1909</v>
      </c>
      <c r="H513" s="71" t="s">
        <v>1291</v>
      </c>
      <c r="I513" s="71" t="s">
        <v>1205</v>
      </c>
      <c r="J513" s="71" t="s">
        <v>67</v>
      </c>
      <c r="K513" s="71" t="s">
        <v>809</v>
      </c>
      <c r="L513" s="71" t="s">
        <v>169</v>
      </c>
      <c r="M513" s="72" t="s">
        <v>119</v>
      </c>
      <c r="N513" s="71" t="s">
        <v>950</v>
      </c>
      <c r="O513" s="71"/>
      <c r="P513" s="70" t="s">
        <v>3565</v>
      </c>
      <c r="Q513" s="71"/>
      <c r="R513" s="71"/>
      <c r="S513" s="71"/>
      <c r="T513" s="71" t="s">
        <v>911</v>
      </c>
      <c r="U513" s="71" t="s">
        <v>1998</v>
      </c>
      <c r="V513" s="71"/>
      <c r="W513" s="71"/>
      <c r="X513" s="71"/>
      <c r="Y513" s="71"/>
      <c r="Z513" s="71"/>
      <c r="AA513" s="71"/>
    </row>
    <row r="514" spans="1:27" ht="51">
      <c r="A514" s="75">
        <v>513</v>
      </c>
      <c r="B514" s="71" t="s">
        <v>3566</v>
      </c>
      <c r="C514" s="71" t="s">
        <v>869</v>
      </c>
      <c r="D514" s="71" t="s">
        <v>1205</v>
      </c>
      <c r="E514" s="71" t="s">
        <v>1206</v>
      </c>
      <c r="F514" s="71" t="s">
        <v>810</v>
      </c>
      <c r="G514" s="71" t="s">
        <v>1909</v>
      </c>
      <c r="H514" s="71" t="s">
        <v>1291</v>
      </c>
      <c r="I514" s="71" t="s">
        <v>1205</v>
      </c>
      <c r="J514" s="71" t="s">
        <v>1206</v>
      </c>
      <c r="K514" s="71" t="s">
        <v>810</v>
      </c>
      <c r="L514" s="71" t="s">
        <v>170</v>
      </c>
      <c r="M514" s="72" t="s">
        <v>140</v>
      </c>
      <c r="N514" s="71" t="s">
        <v>137</v>
      </c>
      <c r="O514" s="71"/>
      <c r="P514" s="70" t="s">
        <v>3565</v>
      </c>
      <c r="Q514" s="71"/>
      <c r="R514" s="71"/>
      <c r="S514" s="71"/>
      <c r="T514" s="71" t="s">
        <v>912</v>
      </c>
      <c r="U514" s="71" t="s">
        <v>913</v>
      </c>
      <c r="V514" s="71"/>
      <c r="W514" s="71"/>
      <c r="X514" s="71"/>
      <c r="Y514" s="71"/>
      <c r="Z514" s="71"/>
      <c r="AA514" s="71"/>
    </row>
    <row r="515" spans="1:27" ht="38.25">
      <c r="A515" s="75">
        <v>514</v>
      </c>
      <c r="B515" s="71" t="s">
        <v>3566</v>
      </c>
      <c r="C515" s="71" t="s">
        <v>1207</v>
      </c>
      <c r="D515" s="71" t="s">
        <v>1208</v>
      </c>
      <c r="E515" s="71" t="s">
        <v>1209</v>
      </c>
      <c r="F515" s="71" t="s">
        <v>809</v>
      </c>
      <c r="G515" s="71" t="s">
        <v>1909</v>
      </c>
      <c r="H515" s="71" t="s">
        <v>1291</v>
      </c>
      <c r="I515" s="71" t="s">
        <v>1208</v>
      </c>
      <c r="J515" s="71" t="s">
        <v>1209</v>
      </c>
      <c r="K515" s="71" t="s">
        <v>809</v>
      </c>
      <c r="L515" s="71" t="s">
        <v>173</v>
      </c>
      <c r="M515" s="72" t="s">
        <v>140</v>
      </c>
      <c r="N515" s="71" t="s">
        <v>137</v>
      </c>
      <c r="O515" s="71"/>
      <c r="P515" s="70" t="s">
        <v>3565</v>
      </c>
      <c r="Q515" s="71"/>
      <c r="R515" s="71"/>
      <c r="S515" s="71"/>
      <c r="T515" s="71" t="s">
        <v>920</v>
      </c>
      <c r="U515" s="71" t="s">
        <v>903</v>
      </c>
      <c r="V515" s="71"/>
      <c r="W515" s="71"/>
      <c r="X515" s="71"/>
      <c r="Y515" s="71"/>
      <c r="Z515" s="71"/>
      <c r="AA515" s="71"/>
    </row>
    <row r="516" spans="1:27" ht="38.25">
      <c r="A516" s="75">
        <v>515</v>
      </c>
      <c r="B516" s="71" t="s">
        <v>3566</v>
      </c>
      <c r="C516" s="71" t="s">
        <v>1207</v>
      </c>
      <c r="D516" s="71" t="s">
        <v>1208</v>
      </c>
      <c r="E516" s="71" t="s">
        <v>1210</v>
      </c>
      <c r="F516" s="71" t="s">
        <v>810</v>
      </c>
      <c r="G516" s="71" t="s">
        <v>1909</v>
      </c>
      <c r="H516" s="71" t="s">
        <v>1291</v>
      </c>
      <c r="I516" s="71" t="s">
        <v>1208</v>
      </c>
      <c r="J516" s="71" t="s">
        <v>1210</v>
      </c>
      <c r="K516" s="71" t="s">
        <v>810</v>
      </c>
      <c r="L516" s="71" t="s">
        <v>173</v>
      </c>
      <c r="M516" s="72" t="s">
        <v>140</v>
      </c>
      <c r="N516" s="71" t="s">
        <v>137</v>
      </c>
      <c r="O516" s="71"/>
      <c r="P516" s="70" t="s">
        <v>3565</v>
      </c>
      <c r="Q516" s="71"/>
      <c r="R516" s="71"/>
      <c r="S516" s="71"/>
      <c r="T516" s="71" t="s">
        <v>921</v>
      </c>
      <c r="U516" s="71" t="s">
        <v>922</v>
      </c>
      <c r="V516" s="71"/>
      <c r="W516" s="71"/>
      <c r="X516" s="71"/>
      <c r="Y516" s="71"/>
      <c r="Z516" s="71"/>
      <c r="AA516" s="71"/>
    </row>
    <row r="517" spans="1:27" ht="38.25">
      <c r="A517" s="75">
        <v>516</v>
      </c>
      <c r="B517" s="71" t="s">
        <v>3566</v>
      </c>
      <c r="C517" s="71" t="s">
        <v>1207</v>
      </c>
      <c r="D517" s="71" t="s">
        <v>1208</v>
      </c>
      <c r="E517" s="71" t="s">
        <v>3400</v>
      </c>
      <c r="F517" s="71" t="s">
        <v>809</v>
      </c>
      <c r="G517" s="71" t="s">
        <v>1909</v>
      </c>
      <c r="H517" s="71" t="s">
        <v>1291</v>
      </c>
      <c r="I517" s="71" t="s">
        <v>1208</v>
      </c>
      <c r="J517" s="71" t="s">
        <v>3400</v>
      </c>
      <c r="K517" s="71" t="s">
        <v>809</v>
      </c>
      <c r="L517" s="71" t="s">
        <v>172</v>
      </c>
      <c r="M517" s="72" t="s">
        <v>119</v>
      </c>
      <c r="N517" s="71" t="s">
        <v>950</v>
      </c>
      <c r="O517" s="71"/>
      <c r="P517" s="70" t="s">
        <v>3565</v>
      </c>
      <c r="Q517" s="71"/>
      <c r="R517" s="71"/>
      <c r="S517" s="71"/>
      <c r="T517" s="71" t="s">
        <v>923</v>
      </c>
      <c r="U517" s="71" t="s">
        <v>1955</v>
      </c>
      <c r="V517" s="71"/>
      <c r="W517" s="71"/>
      <c r="X517" s="71"/>
      <c r="Y517" s="71"/>
      <c r="Z517" s="71"/>
      <c r="AA517" s="71"/>
    </row>
    <row r="518" spans="1:27" ht="38.25">
      <c r="A518" s="75">
        <v>517</v>
      </c>
      <c r="B518" s="71" t="s">
        <v>954</v>
      </c>
      <c r="C518" s="71" t="s">
        <v>1211</v>
      </c>
      <c r="D518" s="71" t="s">
        <v>1212</v>
      </c>
      <c r="E518" s="71" t="s">
        <v>1175</v>
      </c>
      <c r="F518" s="71" t="s">
        <v>809</v>
      </c>
      <c r="G518" s="71" t="s">
        <v>1909</v>
      </c>
      <c r="H518" s="71" t="s">
        <v>1291</v>
      </c>
      <c r="I518" s="71" t="s">
        <v>1212</v>
      </c>
      <c r="J518" s="71" t="s">
        <v>1175</v>
      </c>
      <c r="K518" s="71" t="s">
        <v>809</v>
      </c>
      <c r="L518" s="71" t="s">
        <v>1663</v>
      </c>
      <c r="M518" s="72" t="s">
        <v>2483</v>
      </c>
      <c r="N518" s="71" t="s">
        <v>137</v>
      </c>
      <c r="O518" s="71"/>
      <c r="P518" s="70" t="s">
        <v>3565</v>
      </c>
      <c r="Q518" s="71"/>
      <c r="R518" s="71"/>
      <c r="S518" s="71"/>
      <c r="T518" s="71" t="s">
        <v>225</v>
      </c>
      <c r="U518" s="71" t="s">
        <v>1956</v>
      </c>
      <c r="V518" s="71"/>
      <c r="W518" s="71"/>
      <c r="X518" s="71"/>
      <c r="Y518" s="71"/>
      <c r="Z518" s="71"/>
      <c r="AA518" s="71"/>
    </row>
    <row r="519" spans="1:27" ht="38.25">
      <c r="A519" s="75">
        <v>518</v>
      </c>
      <c r="B519" s="71" t="s">
        <v>3482</v>
      </c>
      <c r="C519" s="71" t="s">
        <v>2835</v>
      </c>
      <c r="D519" s="71" t="s">
        <v>2835</v>
      </c>
      <c r="E519" s="71" t="s">
        <v>1255</v>
      </c>
      <c r="F519" s="71" t="s">
        <v>810</v>
      </c>
      <c r="G519" s="71" t="s">
        <v>1909</v>
      </c>
      <c r="H519" s="71" t="s">
        <v>1289</v>
      </c>
      <c r="I519" s="71" t="s">
        <v>2835</v>
      </c>
      <c r="J519" s="71" t="s">
        <v>1255</v>
      </c>
      <c r="K519" s="71" t="s">
        <v>810</v>
      </c>
      <c r="L519" s="71" t="s">
        <v>533</v>
      </c>
      <c r="M519" s="72" t="s">
        <v>1221</v>
      </c>
      <c r="N519" s="71" t="s">
        <v>426</v>
      </c>
      <c r="O519" s="71">
        <v>331</v>
      </c>
      <c r="P519" s="70" t="s">
        <v>3565</v>
      </c>
      <c r="Q519" s="71" t="s">
        <v>762</v>
      </c>
      <c r="R519" s="71" t="s">
        <v>232</v>
      </c>
      <c r="S519" s="71"/>
      <c r="T519" s="71" t="s">
        <v>3444</v>
      </c>
      <c r="U519" s="71" t="s">
        <v>3445</v>
      </c>
      <c r="V519" s="71" t="s">
        <v>3622</v>
      </c>
      <c r="W519" s="71" t="s">
        <v>1387</v>
      </c>
      <c r="X519" s="71" t="s">
        <v>254</v>
      </c>
      <c r="Y519" s="71"/>
      <c r="Z519" s="71"/>
      <c r="AA519" s="71"/>
    </row>
    <row r="520" spans="1:27" ht="38.25">
      <c r="A520" s="75">
        <v>519</v>
      </c>
      <c r="B520" s="71" t="s">
        <v>3482</v>
      </c>
      <c r="C520" s="71" t="s">
        <v>3483</v>
      </c>
      <c r="D520" s="71" t="s">
        <v>3399</v>
      </c>
      <c r="E520" s="71" t="s">
        <v>67</v>
      </c>
      <c r="F520" s="71" t="s">
        <v>810</v>
      </c>
      <c r="G520" s="71" t="s">
        <v>1909</v>
      </c>
      <c r="H520" s="71" t="s">
        <v>1289</v>
      </c>
      <c r="I520" s="71" t="s">
        <v>3399</v>
      </c>
      <c r="J520" s="71" t="s">
        <v>67</v>
      </c>
      <c r="K520" s="71" t="s">
        <v>810</v>
      </c>
      <c r="L520" s="71" t="s">
        <v>683</v>
      </c>
      <c r="M520" s="72" t="s">
        <v>3487</v>
      </c>
      <c r="N520" s="71" t="s">
        <v>426</v>
      </c>
      <c r="O520" s="71"/>
      <c r="P520" s="70" t="s">
        <v>3565</v>
      </c>
      <c r="Q520" s="71" t="s">
        <v>762</v>
      </c>
      <c r="R520" s="71" t="s">
        <v>232</v>
      </c>
      <c r="S520" s="71"/>
      <c r="T520" s="71" t="s">
        <v>3446</v>
      </c>
      <c r="U520" s="71" t="s">
        <v>3445</v>
      </c>
      <c r="V520" s="71" t="s">
        <v>3622</v>
      </c>
      <c r="W520" s="71" t="s">
        <v>243</v>
      </c>
      <c r="X520" s="71" t="s">
        <v>254</v>
      </c>
      <c r="Y520" s="71"/>
      <c r="Z520" s="71"/>
      <c r="AA520" s="71"/>
    </row>
    <row r="521" spans="1:27" ht="76.5">
      <c r="A521" s="75">
        <v>520</v>
      </c>
      <c r="B521" s="71" t="s">
        <v>3482</v>
      </c>
      <c r="C521" s="71" t="s">
        <v>3484</v>
      </c>
      <c r="D521" s="71" t="s">
        <v>1913</v>
      </c>
      <c r="E521" s="71" t="s">
        <v>1927</v>
      </c>
      <c r="F521" s="71" t="s">
        <v>809</v>
      </c>
      <c r="G521" s="71" t="s">
        <v>808</v>
      </c>
      <c r="H521" s="71" t="s">
        <v>303</v>
      </c>
      <c r="I521" s="71" t="s">
        <v>1913</v>
      </c>
      <c r="J521" s="71" t="s">
        <v>1927</v>
      </c>
      <c r="K521" s="71" t="s">
        <v>809</v>
      </c>
      <c r="L521" s="71" t="s">
        <v>668</v>
      </c>
      <c r="M521" s="72" t="s">
        <v>3487</v>
      </c>
      <c r="N521" s="71" t="s">
        <v>2481</v>
      </c>
      <c r="O521" s="71">
        <v>569</v>
      </c>
      <c r="P521" s="70" t="s">
        <v>3565</v>
      </c>
      <c r="Q521" s="71"/>
      <c r="R521" s="71"/>
      <c r="S521" s="71"/>
      <c r="T521" s="71" t="s">
        <v>3447</v>
      </c>
      <c r="U521" s="71" t="s">
        <v>3448</v>
      </c>
      <c r="V521" s="71" t="s">
        <v>3622</v>
      </c>
      <c r="W521" s="71"/>
      <c r="X521" s="71" t="s">
        <v>495</v>
      </c>
      <c r="Y521" s="71"/>
      <c r="Z521" s="71"/>
      <c r="AA521" s="71"/>
    </row>
    <row r="522" spans="1:27" ht="63.75">
      <c r="A522" s="75">
        <v>521</v>
      </c>
      <c r="B522" s="71" t="s">
        <v>3482</v>
      </c>
      <c r="C522" s="71" t="s">
        <v>3375</v>
      </c>
      <c r="D522" s="71" t="s">
        <v>2835</v>
      </c>
      <c r="E522" s="71" t="s">
        <v>2765</v>
      </c>
      <c r="F522" s="71" t="s">
        <v>809</v>
      </c>
      <c r="G522" s="71" t="s">
        <v>808</v>
      </c>
      <c r="H522" s="71" t="s">
        <v>1289</v>
      </c>
      <c r="I522" s="71" t="s">
        <v>2835</v>
      </c>
      <c r="J522" s="71" t="s">
        <v>2765</v>
      </c>
      <c r="K522" s="71" t="s">
        <v>809</v>
      </c>
      <c r="L522" s="71" t="s">
        <v>534</v>
      </c>
      <c r="M522" s="72" t="s">
        <v>3186</v>
      </c>
      <c r="N522" s="71" t="s">
        <v>287</v>
      </c>
      <c r="O522" s="71"/>
      <c r="P522" s="70" t="s">
        <v>3565</v>
      </c>
      <c r="Q522" s="71" t="s">
        <v>402</v>
      </c>
      <c r="R522" s="71"/>
      <c r="S522" s="71"/>
      <c r="T522" s="71" t="s">
        <v>3449</v>
      </c>
      <c r="U522" s="71" t="s">
        <v>3450</v>
      </c>
      <c r="V522" s="71"/>
      <c r="W522" s="71"/>
      <c r="X522" s="71"/>
      <c r="Y522" s="71"/>
      <c r="Z522" s="71"/>
      <c r="AA522" s="71"/>
    </row>
    <row r="523" spans="1:27" ht="89.25">
      <c r="A523" s="75">
        <v>522</v>
      </c>
      <c r="B523" s="71" t="s">
        <v>3482</v>
      </c>
      <c r="C523" s="71" t="s">
        <v>851</v>
      </c>
      <c r="D523" s="71" t="s">
        <v>852</v>
      </c>
      <c r="E523" s="71" t="s">
        <v>615</v>
      </c>
      <c r="F523" s="71" t="s">
        <v>809</v>
      </c>
      <c r="G523" s="71" t="s">
        <v>808</v>
      </c>
      <c r="H523" s="71" t="s">
        <v>1289</v>
      </c>
      <c r="I523" s="71" t="s">
        <v>852</v>
      </c>
      <c r="J523" s="71" t="s">
        <v>615</v>
      </c>
      <c r="K523" s="71" t="s">
        <v>809</v>
      </c>
      <c r="L523" s="71" t="s">
        <v>639</v>
      </c>
      <c r="M523" s="72" t="s">
        <v>3187</v>
      </c>
      <c r="N523" s="71" t="s">
        <v>285</v>
      </c>
      <c r="O523" s="71"/>
      <c r="P523" s="70" t="s">
        <v>3565</v>
      </c>
      <c r="Q523" s="71"/>
      <c r="R523" s="71"/>
      <c r="S523" s="71"/>
      <c r="T523" s="71" t="s">
        <v>3491</v>
      </c>
      <c r="U523" s="71" t="s">
        <v>3492</v>
      </c>
      <c r="V523" s="71" t="s">
        <v>772</v>
      </c>
      <c r="W523" s="71" t="s">
        <v>773</v>
      </c>
      <c r="X523" s="71" t="s">
        <v>3953</v>
      </c>
      <c r="Y523" s="71"/>
      <c r="Z523" s="71"/>
      <c r="AA523" s="71"/>
    </row>
    <row r="524" spans="1:27" ht="38.25">
      <c r="A524" s="75">
        <v>523</v>
      </c>
      <c r="B524" s="71" t="s">
        <v>3482</v>
      </c>
      <c r="C524" s="71" t="s">
        <v>313</v>
      </c>
      <c r="D524" s="71" t="s">
        <v>835</v>
      </c>
      <c r="E524" s="71" t="s">
        <v>1920</v>
      </c>
      <c r="F524" s="71" t="s">
        <v>810</v>
      </c>
      <c r="G524" s="71" t="s">
        <v>1909</v>
      </c>
      <c r="H524" s="71" t="s">
        <v>1291</v>
      </c>
      <c r="I524" s="71" t="s">
        <v>835</v>
      </c>
      <c r="J524" s="71" t="s">
        <v>1920</v>
      </c>
      <c r="K524" s="71" t="s">
        <v>810</v>
      </c>
      <c r="L524" s="71" t="s">
        <v>685</v>
      </c>
      <c r="M524" s="72" t="s">
        <v>3487</v>
      </c>
      <c r="N524" s="71" t="s">
        <v>3548</v>
      </c>
      <c r="O524" s="71"/>
      <c r="P524" s="70" t="s">
        <v>3565</v>
      </c>
      <c r="Q524" s="71"/>
      <c r="R524" s="71"/>
      <c r="S524" s="71"/>
      <c r="T524" s="71" t="s">
        <v>2776</v>
      </c>
      <c r="U524" s="71" t="s">
        <v>3445</v>
      </c>
      <c r="V524" s="71"/>
      <c r="W524" s="71"/>
      <c r="X524" s="71"/>
      <c r="Y524" s="71"/>
      <c r="Z524" s="71"/>
      <c r="AA524" s="71"/>
    </row>
    <row r="525" spans="1:27" ht="140.25">
      <c r="A525" s="75">
        <v>524</v>
      </c>
      <c r="B525" s="71" t="s">
        <v>3482</v>
      </c>
      <c r="C525" s="71" t="s">
        <v>3485</v>
      </c>
      <c r="D525" s="71" t="s">
        <v>3219</v>
      </c>
      <c r="E525" s="71" t="s">
        <v>305</v>
      </c>
      <c r="F525" s="71" t="s">
        <v>809</v>
      </c>
      <c r="G525" s="71" t="s">
        <v>808</v>
      </c>
      <c r="H525" s="71" t="s">
        <v>1289</v>
      </c>
      <c r="I525" s="71" t="s">
        <v>3219</v>
      </c>
      <c r="J525" s="71" t="s">
        <v>305</v>
      </c>
      <c r="K525" s="71" t="s">
        <v>809</v>
      </c>
      <c r="L525" s="71" t="s">
        <v>688</v>
      </c>
      <c r="M525" s="72" t="s">
        <v>3487</v>
      </c>
      <c r="N525" s="71" t="s">
        <v>425</v>
      </c>
      <c r="O525" s="71"/>
      <c r="P525" s="70" t="s">
        <v>3565</v>
      </c>
      <c r="Q525" s="71" t="s">
        <v>763</v>
      </c>
      <c r="R525" s="71"/>
      <c r="S525" s="71"/>
      <c r="T525" s="71" t="s">
        <v>2777</v>
      </c>
      <c r="U525" s="71" t="s">
        <v>3499</v>
      </c>
      <c r="V525" s="71"/>
      <c r="W525" s="71"/>
      <c r="X525" s="71"/>
      <c r="Y525" s="71"/>
      <c r="Z525" s="71"/>
      <c r="AA525" s="71"/>
    </row>
    <row r="526" spans="1:27" ht="25.5">
      <c r="A526" s="75">
        <v>525</v>
      </c>
      <c r="B526" s="71" t="s">
        <v>3482</v>
      </c>
      <c r="C526" s="71"/>
      <c r="D526" s="71" t="s">
        <v>3486</v>
      </c>
      <c r="E526" s="71"/>
      <c r="F526" s="71" t="s">
        <v>810</v>
      </c>
      <c r="G526" s="71" t="s">
        <v>1909</v>
      </c>
      <c r="H526" s="71" t="s">
        <v>303</v>
      </c>
      <c r="I526" s="71" t="s">
        <v>3486</v>
      </c>
      <c r="J526" s="71"/>
      <c r="K526" s="71" t="s">
        <v>810</v>
      </c>
      <c r="L526" s="71" t="s">
        <v>303</v>
      </c>
      <c r="M526" s="72" t="s">
        <v>303</v>
      </c>
      <c r="N526" s="71" t="s">
        <v>1638</v>
      </c>
      <c r="O526" s="71"/>
      <c r="P526" s="70" t="s">
        <v>1639</v>
      </c>
      <c r="Q526" s="71"/>
      <c r="R526" s="71"/>
      <c r="S526" s="71"/>
      <c r="T526" s="71" t="s">
        <v>3500</v>
      </c>
      <c r="U526" s="71" t="s">
        <v>3445</v>
      </c>
      <c r="V526" s="71" t="s">
        <v>3622</v>
      </c>
      <c r="W526" s="71"/>
      <c r="X526" s="71" t="s">
        <v>495</v>
      </c>
      <c r="Y526" s="71"/>
      <c r="Z526" s="71"/>
      <c r="AA526" s="71"/>
    </row>
    <row r="527" spans="1:27" ht="76.5">
      <c r="A527" s="75">
        <v>526</v>
      </c>
      <c r="B527" s="71" t="s">
        <v>3501</v>
      </c>
      <c r="C527" s="71" t="s">
        <v>3502</v>
      </c>
      <c r="D527" s="71" t="s">
        <v>1918</v>
      </c>
      <c r="E527" s="71" t="s">
        <v>1918</v>
      </c>
      <c r="F527" s="71" t="s">
        <v>809</v>
      </c>
      <c r="G527" s="71" t="s">
        <v>808</v>
      </c>
      <c r="H527" s="71" t="s">
        <v>1290</v>
      </c>
      <c r="I527" s="71" t="s">
        <v>1918</v>
      </c>
      <c r="J527" s="71" t="s">
        <v>1918</v>
      </c>
      <c r="K527" s="71" t="s">
        <v>809</v>
      </c>
      <c r="L527" s="71" t="s">
        <v>4037</v>
      </c>
      <c r="M527" s="72" t="s">
        <v>3466</v>
      </c>
      <c r="N527" s="71" t="s">
        <v>3557</v>
      </c>
      <c r="O527" s="71"/>
      <c r="P527" s="70" t="s">
        <v>3565</v>
      </c>
      <c r="Q527" s="71"/>
      <c r="R527" s="71" t="s">
        <v>4100</v>
      </c>
      <c r="S527" s="71"/>
      <c r="T527" s="71" t="s">
        <v>3462</v>
      </c>
      <c r="U527" s="71" t="s">
        <v>3463</v>
      </c>
      <c r="V527" s="71" t="s">
        <v>838</v>
      </c>
      <c r="W527" s="71" t="s">
        <v>4031</v>
      </c>
      <c r="X527" s="71" t="s">
        <v>4099</v>
      </c>
      <c r="Y527" s="71"/>
      <c r="Z527" s="71"/>
      <c r="AA527" s="71"/>
    </row>
    <row r="528" spans="1:27" ht="76.5">
      <c r="A528" s="75">
        <v>527</v>
      </c>
      <c r="B528" s="71" t="s">
        <v>3501</v>
      </c>
      <c r="C528" s="71" t="s">
        <v>1261</v>
      </c>
      <c r="D528" s="71" t="s">
        <v>2025</v>
      </c>
      <c r="E528" s="71" t="s">
        <v>2507</v>
      </c>
      <c r="F528" s="71" t="s">
        <v>809</v>
      </c>
      <c r="G528" s="71" t="s">
        <v>808</v>
      </c>
      <c r="H528" s="71" t="s">
        <v>1290</v>
      </c>
      <c r="I528" s="71" t="s">
        <v>2025</v>
      </c>
      <c r="J528" s="71" t="s">
        <v>2507</v>
      </c>
      <c r="K528" s="71" t="s">
        <v>809</v>
      </c>
      <c r="L528" s="71" t="s">
        <v>728</v>
      </c>
      <c r="M528" s="72" t="s">
        <v>1478</v>
      </c>
      <c r="N528" s="71" t="s">
        <v>3557</v>
      </c>
      <c r="O528" s="71"/>
      <c r="P528" s="70" t="s">
        <v>3565</v>
      </c>
      <c r="Q528" s="71"/>
      <c r="R528" s="71" t="s">
        <v>4100</v>
      </c>
      <c r="S528" s="71"/>
      <c r="T528" s="71" t="s">
        <v>3464</v>
      </c>
      <c r="U528" s="71" t="s">
        <v>3465</v>
      </c>
      <c r="V528" s="71" t="s">
        <v>838</v>
      </c>
      <c r="W528" s="71" t="s">
        <v>4030</v>
      </c>
      <c r="X528" s="71" t="s">
        <v>4099</v>
      </c>
      <c r="Y528" s="71"/>
      <c r="Z528" s="71" t="s">
        <v>4031</v>
      </c>
      <c r="AA528" s="71"/>
    </row>
    <row r="529" spans="1:27" ht="38.25">
      <c r="A529" s="75">
        <v>528</v>
      </c>
      <c r="B529" s="71" t="s">
        <v>3467</v>
      </c>
      <c r="C529" s="71" t="s">
        <v>1919</v>
      </c>
      <c r="D529" s="71" t="s">
        <v>1264</v>
      </c>
      <c r="E529" s="71" t="s">
        <v>843</v>
      </c>
      <c r="F529" s="71" t="s">
        <v>810</v>
      </c>
      <c r="G529" s="71" t="s">
        <v>1909</v>
      </c>
      <c r="H529" s="71" t="s">
        <v>1291</v>
      </c>
      <c r="I529" s="71" t="s">
        <v>1264</v>
      </c>
      <c r="J529" s="71" t="s">
        <v>843</v>
      </c>
      <c r="K529" s="71" t="s">
        <v>810</v>
      </c>
      <c r="L529" s="71" t="s">
        <v>510</v>
      </c>
      <c r="M529" s="72" t="s">
        <v>3503</v>
      </c>
      <c r="N529" s="71" t="s">
        <v>3548</v>
      </c>
      <c r="O529" s="71"/>
      <c r="P529" s="70" t="s">
        <v>3565</v>
      </c>
      <c r="Q529" s="71"/>
      <c r="R529" s="71"/>
      <c r="S529" s="71"/>
      <c r="T529" s="71" t="s">
        <v>3508</v>
      </c>
      <c r="U529" s="71" t="s">
        <v>3509</v>
      </c>
      <c r="V529" s="71"/>
      <c r="W529" s="71"/>
      <c r="X529" s="71"/>
      <c r="Y529" s="71"/>
      <c r="Z529" s="71"/>
      <c r="AA529" s="71"/>
    </row>
    <row r="530" spans="1:27" ht="76.5">
      <c r="A530" s="75">
        <v>529</v>
      </c>
      <c r="B530" s="71" t="s">
        <v>3467</v>
      </c>
      <c r="C530" s="71" t="s">
        <v>798</v>
      </c>
      <c r="D530" s="71" t="s">
        <v>1934</v>
      </c>
      <c r="E530" s="71" t="s">
        <v>2768</v>
      </c>
      <c r="F530" s="71" t="s">
        <v>809</v>
      </c>
      <c r="G530" s="71" t="s">
        <v>808</v>
      </c>
      <c r="H530" s="71" t="s">
        <v>303</v>
      </c>
      <c r="I530" s="71" t="s">
        <v>1934</v>
      </c>
      <c r="J530" s="71" t="s">
        <v>2768</v>
      </c>
      <c r="K530" s="71" t="s">
        <v>809</v>
      </c>
      <c r="L530" s="71" t="s">
        <v>651</v>
      </c>
      <c r="M530" s="72" t="s">
        <v>3196</v>
      </c>
      <c r="N530" s="71" t="s">
        <v>429</v>
      </c>
      <c r="O530" s="71"/>
      <c r="P530" s="70" t="s">
        <v>3565</v>
      </c>
      <c r="Q530" s="71"/>
      <c r="R530" s="71"/>
      <c r="S530" s="71"/>
      <c r="T530" s="71" t="s">
        <v>3510</v>
      </c>
      <c r="U530" s="71" t="s">
        <v>3473</v>
      </c>
      <c r="V530" s="71"/>
      <c r="W530" s="71"/>
      <c r="X530" s="71"/>
      <c r="Y530" s="71"/>
      <c r="Z530" s="71"/>
      <c r="AA530" s="71"/>
    </row>
    <row r="531" spans="1:27" ht="51">
      <c r="A531" s="75">
        <v>530</v>
      </c>
      <c r="B531" s="71" t="s">
        <v>3467</v>
      </c>
      <c r="C531" s="71" t="s">
        <v>1919</v>
      </c>
      <c r="D531" s="71" t="s">
        <v>1919</v>
      </c>
      <c r="E531" s="71" t="s">
        <v>1927</v>
      </c>
      <c r="F531" s="71" t="s">
        <v>809</v>
      </c>
      <c r="G531" s="71" t="s">
        <v>808</v>
      </c>
      <c r="H531" s="71" t="s">
        <v>303</v>
      </c>
      <c r="I531" s="71" t="s">
        <v>1919</v>
      </c>
      <c r="J531" s="71" t="s">
        <v>1927</v>
      </c>
      <c r="K531" s="71" t="s">
        <v>809</v>
      </c>
      <c r="L531" s="71" t="s">
        <v>510</v>
      </c>
      <c r="M531" s="72" t="s">
        <v>3503</v>
      </c>
      <c r="N531" s="71" t="s">
        <v>432</v>
      </c>
      <c r="O531" s="71"/>
      <c r="P531" s="70" t="s">
        <v>3565</v>
      </c>
      <c r="Q531" s="71"/>
      <c r="R531" s="71"/>
      <c r="S531" s="71"/>
      <c r="T531" s="71" t="s">
        <v>3474</v>
      </c>
      <c r="U531" s="71" t="s">
        <v>3475</v>
      </c>
      <c r="V531" s="71"/>
      <c r="W531" s="71"/>
      <c r="X531" s="71"/>
      <c r="Y531" s="71"/>
      <c r="Z531" s="71"/>
      <c r="AA531" s="71"/>
    </row>
    <row r="532" spans="1:27" ht="25.5">
      <c r="A532" s="75">
        <v>531</v>
      </c>
      <c r="B532" s="71" t="s">
        <v>3467</v>
      </c>
      <c r="C532" s="71" t="s">
        <v>1919</v>
      </c>
      <c r="D532" s="71" t="s">
        <v>1919</v>
      </c>
      <c r="E532" s="71" t="s">
        <v>3401</v>
      </c>
      <c r="F532" s="71" t="s">
        <v>810</v>
      </c>
      <c r="G532" s="71" t="s">
        <v>1909</v>
      </c>
      <c r="H532" s="71" t="s">
        <v>1289</v>
      </c>
      <c r="I532" s="71" t="s">
        <v>1919</v>
      </c>
      <c r="J532" s="71" t="s">
        <v>3401</v>
      </c>
      <c r="K532" s="71" t="s">
        <v>810</v>
      </c>
      <c r="L532" s="71" t="s">
        <v>510</v>
      </c>
      <c r="M532" s="72" t="s">
        <v>3503</v>
      </c>
      <c r="N532" s="71" t="s">
        <v>286</v>
      </c>
      <c r="O532" s="71">
        <v>207</v>
      </c>
      <c r="P532" s="70" t="s">
        <v>3565</v>
      </c>
      <c r="Q532" s="71" t="s">
        <v>761</v>
      </c>
      <c r="R532" s="71"/>
      <c r="S532" s="71"/>
      <c r="T532" s="71" t="s">
        <v>3476</v>
      </c>
      <c r="U532" s="71" t="s">
        <v>3477</v>
      </c>
      <c r="V532" s="71"/>
      <c r="W532" s="71"/>
      <c r="X532" s="71"/>
      <c r="Y532" s="71"/>
      <c r="Z532" s="71"/>
      <c r="AA532" s="71"/>
    </row>
    <row r="533" spans="1:27" ht="51">
      <c r="A533" s="75">
        <v>532</v>
      </c>
      <c r="B533" s="71" t="s">
        <v>3467</v>
      </c>
      <c r="C533" s="71" t="s">
        <v>3375</v>
      </c>
      <c r="D533" s="71" t="s">
        <v>1935</v>
      </c>
      <c r="E533" s="71" t="s">
        <v>1920</v>
      </c>
      <c r="F533" s="71" t="s">
        <v>809</v>
      </c>
      <c r="G533" s="71" t="s">
        <v>1909</v>
      </c>
      <c r="H533" s="71" t="s">
        <v>1291</v>
      </c>
      <c r="I533" s="71" t="s">
        <v>1935</v>
      </c>
      <c r="J533" s="71" t="s">
        <v>1920</v>
      </c>
      <c r="K533" s="71" t="s">
        <v>809</v>
      </c>
      <c r="L533" s="71" t="s">
        <v>534</v>
      </c>
      <c r="M533" s="72" t="s">
        <v>3186</v>
      </c>
      <c r="N533" s="71" t="s">
        <v>433</v>
      </c>
      <c r="O533" s="71"/>
      <c r="P533" s="70" t="s">
        <v>3565</v>
      </c>
      <c r="Q533" s="71"/>
      <c r="R533" s="71"/>
      <c r="S533" s="71"/>
      <c r="T533" s="71" t="s">
        <v>3478</v>
      </c>
      <c r="U533" s="71" t="s">
        <v>3514</v>
      </c>
      <c r="V533" s="71"/>
      <c r="W533" s="71"/>
      <c r="X533" s="71"/>
      <c r="Y533" s="71"/>
      <c r="Z533" s="71"/>
      <c r="AA533" s="71"/>
    </row>
    <row r="534" spans="1:27" ht="76.5">
      <c r="A534" s="75">
        <v>533</v>
      </c>
      <c r="B534" s="71" t="s">
        <v>3467</v>
      </c>
      <c r="C534" s="71" t="s">
        <v>3468</v>
      </c>
      <c r="D534" s="71" t="s">
        <v>1255</v>
      </c>
      <c r="E534" s="71" t="s">
        <v>3361</v>
      </c>
      <c r="F534" s="71" t="s">
        <v>809</v>
      </c>
      <c r="G534" s="71" t="s">
        <v>1909</v>
      </c>
      <c r="H534" s="71" t="s">
        <v>303</v>
      </c>
      <c r="I534" s="71" t="s">
        <v>1255</v>
      </c>
      <c r="J534" s="71" t="s">
        <v>3361</v>
      </c>
      <c r="K534" s="71" t="s">
        <v>809</v>
      </c>
      <c r="L534" s="71" t="s">
        <v>629</v>
      </c>
      <c r="M534" s="72" t="s">
        <v>3187</v>
      </c>
      <c r="N534" s="71" t="s">
        <v>429</v>
      </c>
      <c r="O534" s="71"/>
      <c r="P534" s="70" t="s">
        <v>3565</v>
      </c>
      <c r="Q534" s="71"/>
      <c r="R534" s="71"/>
      <c r="S534" s="71"/>
      <c r="T534" s="71" t="s">
        <v>3515</v>
      </c>
      <c r="U534" s="71" t="s">
        <v>3488</v>
      </c>
      <c r="V534" s="71"/>
      <c r="W534" s="71"/>
      <c r="X534" s="71"/>
      <c r="Y534" s="71"/>
      <c r="Z534" s="71"/>
      <c r="AA534" s="71"/>
    </row>
    <row r="535" spans="1:27" ht="102">
      <c r="A535" s="75">
        <v>534</v>
      </c>
      <c r="B535" s="71" t="s">
        <v>3467</v>
      </c>
      <c r="C535" s="71" t="s">
        <v>798</v>
      </c>
      <c r="D535" s="71" t="s">
        <v>2505</v>
      </c>
      <c r="E535" s="71" t="s">
        <v>1918</v>
      </c>
      <c r="F535" s="71" t="s">
        <v>809</v>
      </c>
      <c r="G535" s="71" t="s">
        <v>808</v>
      </c>
      <c r="H535" s="71" t="s">
        <v>303</v>
      </c>
      <c r="I535" s="71" t="s">
        <v>2505</v>
      </c>
      <c r="J535" s="71" t="s">
        <v>1918</v>
      </c>
      <c r="K535" s="71" t="s">
        <v>809</v>
      </c>
      <c r="L535" s="71" t="s">
        <v>651</v>
      </c>
      <c r="M535" s="72" t="s">
        <v>3196</v>
      </c>
      <c r="N535" s="71" t="s">
        <v>429</v>
      </c>
      <c r="O535" s="71"/>
      <c r="P535" s="70" t="s">
        <v>3565</v>
      </c>
      <c r="Q535" s="71"/>
      <c r="R535" s="71"/>
      <c r="S535" s="71"/>
      <c r="T535" s="71" t="s">
        <v>3489</v>
      </c>
      <c r="U535" s="71" t="s">
        <v>3490</v>
      </c>
      <c r="V535" s="71"/>
      <c r="W535" s="71"/>
      <c r="X535" s="71"/>
      <c r="Y535" s="71"/>
      <c r="Z535" s="71"/>
      <c r="AA535" s="71"/>
    </row>
    <row r="536" spans="1:27" ht="76.5">
      <c r="A536" s="75">
        <v>535</v>
      </c>
      <c r="B536" s="71" t="s">
        <v>3467</v>
      </c>
      <c r="C536" s="71" t="s">
        <v>3469</v>
      </c>
      <c r="D536" s="71" t="s">
        <v>66</v>
      </c>
      <c r="E536" s="71" t="s">
        <v>3411</v>
      </c>
      <c r="F536" s="71" t="s">
        <v>809</v>
      </c>
      <c r="G536" s="71" t="s">
        <v>808</v>
      </c>
      <c r="H536" s="71" t="s">
        <v>1289</v>
      </c>
      <c r="I536" s="71" t="s">
        <v>66</v>
      </c>
      <c r="J536" s="71" t="s">
        <v>3411</v>
      </c>
      <c r="K536" s="71" t="s">
        <v>809</v>
      </c>
      <c r="L536" s="71" t="s">
        <v>673</v>
      </c>
      <c r="M536" s="72" t="s">
        <v>549</v>
      </c>
      <c r="N536" s="71" t="s">
        <v>287</v>
      </c>
      <c r="O536" s="71"/>
      <c r="P536" s="70" t="s">
        <v>3565</v>
      </c>
      <c r="Q536" s="71" t="s">
        <v>402</v>
      </c>
      <c r="R536" s="71"/>
      <c r="S536" s="71"/>
      <c r="T536" s="71" t="s">
        <v>2852</v>
      </c>
      <c r="U536" s="71" t="s">
        <v>2853</v>
      </c>
      <c r="V536" s="71"/>
      <c r="W536" s="71"/>
      <c r="X536" s="71"/>
      <c r="Y536" s="71"/>
      <c r="Z536" s="71"/>
      <c r="AA536" s="71"/>
    </row>
    <row r="537" spans="1:27" ht="38.25">
      <c r="A537" s="75">
        <v>536</v>
      </c>
      <c r="B537" s="71" t="s">
        <v>3467</v>
      </c>
      <c r="C537" s="71" t="s">
        <v>614</v>
      </c>
      <c r="D537" s="71" t="s">
        <v>843</v>
      </c>
      <c r="E537" s="71" t="s">
        <v>2765</v>
      </c>
      <c r="F537" s="71" t="s">
        <v>810</v>
      </c>
      <c r="G537" s="71" t="s">
        <v>1909</v>
      </c>
      <c r="H537" s="71" t="s">
        <v>303</v>
      </c>
      <c r="I537" s="71" t="s">
        <v>843</v>
      </c>
      <c r="J537" s="71" t="s">
        <v>2765</v>
      </c>
      <c r="K537" s="71" t="s">
        <v>810</v>
      </c>
      <c r="L537" s="71" t="s">
        <v>675</v>
      </c>
      <c r="M537" s="72" t="s">
        <v>549</v>
      </c>
      <c r="N537" s="71" t="s">
        <v>2481</v>
      </c>
      <c r="O537" s="71"/>
      <c r="P537" s="70" t="s">
        <v>3565</v>
      </c>
      <c r="Q537" s="71"/>
      <c r="R537" s="71"/>
      <c r="S537" s="71"/>
      <c r="T537" s="71" t="s">
        <v>3493</v>
      </c>
      <c r="U537" s="71" t="s">
        <v>3494</v>
      </c>
      <c r="V537" s="71" t="s">
        <v>3622</v>
      </c>
      <c r="W537" s="71" t="s">
        <v>3647</v>
      </c>
      <c r="X537" s="71" t="s">
        <v>495</v>
      </c>
      <c r="Y537" s="71"/>
      <c r="Z537" s="71"/>
      <c r="AA537" s="71"/>
    </row>
    <row r="538" spans="1:27" ht="63.75">
      <c r="A538" s="75">
        <v>537</v>
      </c>
      <c r="B538" s="71" t="s">
        <v>3467</v>
      </c>
      <c r="C538" s="71" t="s">
        <v>3217</v>
      </c>
      <c r="D538" s="71" t="s">
        <v>3219</v>
      </c>
      <c r="E538" s="71" t="s">
        <v>834</v>
      </c>
      <c r="F538" s="71" t="s">
        <v>809</v>
      </c>
      <c r="G538" s="71" t="s">
        <v>1909</v>
      </c>
      <c r="H538" s="71" t="s">
        <v>1290</v>
      </c>
      <c r="I538" s="71" t="s">
        <v>3219</v>
      </c>
      <c r="J538" s="71" t="s">
        <v>834</v>
      </c>
      <c r="K538" s="71" t="s">
        <v>809</v>
      </c>
      <c r="L538" s="71" t="s">
        <v>687</v>
      </c>
      <c r="M538" s="72" t="s">
        <v>549</v>
      </c>
      <c r="N538" s="71" t="s">
        <v>437</v>
      </c>
      <c r="O538" s="71"/>
      <c r="P538" s="70" t="s">
        <v>3565</v>
      </c>
      <c r="Q538" s="71"/>
      <c r="R538" s="71"/>
      <c r="S538" s="71"/>
      <c r="T538" s="71" t="s">
        <v>3495</v>
      </c>
      <c r="U538" s="71" t="s">
        <v>3496</v>
      </c>
      <c r="V538" s="71"/>
      <c r="W538" s="71"/>
      <c r="X538" s="71"/>
      <c r="Y538" s="71"/>
      <c r="Z538" s="71"/>
      <c r="AA538" s="71"/>
    </row>
    <row r="539" spans="1:27" ht="38.25">
      <c r="A539" s="75">
        <v>538</v>
      </c>
      <c r="B539" s="71" t="s">
        <v>3467</v>
      </c>
      <c r="C539" s="71" t="s">
        <v>2504</v>
      </c>
      <c r="D539" s="71" t="s">
        <v>2839</v>
      </c>
      <c r="E539" s="71" t="s">
        <v>69</v>
      </c>
      <c r="F539" s="71" t="s">
        <v>809</v>
      </c>
      <c r="G539" s="71" t="s">
        <v>808</v>
      </c>
      <c r="H539" s="71" t="s">
        <v>1289</v>
      </c>
      <c r="I539" s="71" t="s">
        <v>2839</v>
      </c>
      <c r="J539" s="71" t="s">
        <v>69</v>
      </c>
      <c r="K539" s="71" t="s">
        <v>809</v>
      </c>
      <c r="L539" s="71" t="s">
        <v>690</v>
      </c>
      <c r="M539" s="72" t="s">
        <v>549</v>
      </c>
      <c r="N539" s="71" t="s">
        <v>286</v>
      </c>
      <c r="O539" s="71"/>
      <c r="P539" s="70" t="s">
        <v>3565</v>
      </c>
      <c r="Q539" s="71" t="s">
        <v>761</v>
      </c>
      <c r="R539" s="71"/>
      <c r="S539" s="71"/>
      <c r="T539" s="71" t="s">
        <v>3497</v>
      </c>
      <c r="U539" s="71" t="s">
        <v>3498</v>
      </c>
      <c r="V539" s="71"/>
      <c r="W539" s="71"/>
      <c r="X539" s="71"/>
      <c r="Y539" s="71"/>
      <c r="Z539" s="71"/>
      <c r="AA539" s="71"/>
    </row>
    <row r="540" spans="1:27" ht="63.75">
      <c r="A540" s="75">
        <v>539</v>
      </c>
      <c r="B540" s="71" t="s">
        <v>3467</v>
      </c>
      <c r="C540" s="71" t="s">
        <v>2504</v>
      </c>
      <c r="D540" s="71" t="s">
        <v>2839</v>
      </c>
      <c r="E540" s="71" t="s">
        <v>835</v>
      </c>
      <c r="F540" s="71" t="s">
        <v>809</v>
      </c>
      <c r="G540" s="71" t="s">
        <v>808</v>
      </c>
      <c r="H540" s="71" t="s">
        <v>1289</v>
      </c>
      <c r="I540" s="71" t="s">
        <v>2839</v>
      </c>
      <c r="J540" s="71" t="s">
        <v>835</v>
      </c>
      <c r="K540" s="71" t="s">
        <v>809</v>
      </c>
      <c r="L540" s="71" t="s">
        <v>690</v>
      </c>
      <c r="M540" s="72" t="s">
        <v>549</v>
      </c>
      <c r="N540" s="71" t="s">
        <v>286</v>
      </c>
      <c r="O540" s="71"/>
      <c r="P540" s="70" t="s">
        <v>3565</v>
      </c>
      <c r="Q540" s="71" t="s">
        <v>761</v>
      </c>
      <c r="R540" s="71"/>
      <c r="S540" s="71"/>
      <c r="T540" s="71" t="s">
        <v>1236</v>
      </c>
      <c r="U540" s="71" t="s">
        <v>621</v>
      </c>
      <c r="V540" s="71"/>
      <c r="W540" s="71"/>
      <c r="X540" s="71"/>
      <c r="Y540" s="71"/>
      <c r="Z540" s="71"/>
      <c r="AA540" s="71"/>
    </row>
    <row r="541" spans="1:27" ht="38.25">
      <c r="A541" s="75">
        <v>540</v>
      </c>
      <c r="B541" s="71" t="s">
        <v>3467</v>
      </c>
      <c r="C541" s="71" t="s">
        <v>323</v>
      </c>
      <c r="D541" s="71" t="s">
        <v>1257</v>
      </c>
      <c r="E541" s="71" t="s">
        <v>1934</v>
      </c>
      <c r="F541" s="71" t="s">
        <v>809</v>
      </c>
      <c r="G541" s="71" t="s">
        <v>808</v>
      </c>
      <c r="H541" s="71" t="s">
        <v>1289</v>
      </c>
      <c r="I541" s="71" t="s">
        <v>1257</v>
      </c>
      <c r="J541" s="71" t="s">
        <v>1934</v>
      </c>
      <c r="K541" s="71" t="s">
        <v>809</v>
      </c>
      <c r="L541" s="71" t="s">
        <v>697</v>
      </c>
      <c r="M541" s="72" t="s">
        <v>549</v>
      </c>
      <c r="N541" s="71" t="s">
        <v>424</v>
      </c>
      <c r="O541" s="71"/>
      <c r="P541" s="70" t="s">
        <v>3565</v>
      </c>
      <c r="Q541" s="71" t="s">
        <v>784</v>
      </c>
      <c r="R541" s="71"/>
      <c r="S541" s="71"/>
      <c r="T541" s="71" t="s">
        <v>1237</v>
      </c>
      <c r="U541" s="71" t="s">
        <v>1238</v>
      </c>
      <c r="V541" s="71"/>
      <c r="W541" s="71"/>
      <c r="X541" s="71"/>
      <c r="Y541" s="71"/>
      <c r="Z541" s="71"/>
      <c r="AA541" s="71"/>
    </row>
    <row r="542" spans="1:27" ht="229.5">
      <c r="A542" s="75">
        <v>541</v>
      </c>
      <c r="B542" s="71" t="s">
        <v>3246</v>
      </c>
      <c r="C542" s="71" t="s">
        <v>3468</v>
      </c>
      <c r="D542" s="71" t="s">
        <v>1255</v>
      </c>
      <c r="E542" s="71" t="s">
        <v>830</v>
      </c>
      <c r="F542" s="71" t="s">
        <v>809</v>
      </c>
      <c r="G542" s="71" t="s">
        <v>808</v>
      </c>
      <c r="H542" s="71" t="s">
        <v>303</v>
      </c>
      <c r="I542" s="71" t="s">
        <v>1255</v>
      </c>
      <c r="J542" s="71" t="s">
        <v>830</v>
      </c>
      <c r="K542" s="71" t="s">
        <v>809</v>
      </c>
      <c r="L542" s="71" t="s">
        <v>629</v>
      </c>
      <c r="M542" s="72" t="s">
        <v>3187</v>
      </c>
      <c r="N542" s="71" t="s">
        <v>429</v>
      </c>
      <c r="O542" s="71"/>
      <c r="P542" s="70" t="s">
        <v>3565</v>
      </c>
      <c r="Q542" s="71"/>
      <c r="R542" s="71"/>
      <c r="S542" s="71"/>
      <c r="T542" s="71" t="s">
        <v>3507</v>
      </c>
      <c r="U542" s="71" t="s">
        <v>1252</v>
      </c>
      <c r="V542" s="71"/>
      <c r="W542" s="71"/>
      <c r="X542" s="71"/>
      <c r="Y542" s="71"/>
      <c r="Z542" s="71"/>
      <c r="AA542" s="71"/>
    </row>
    <row r="543" spans="1:27" ht="76.5">
      <c r="A543" s="75">
        <v>542</v>
      </c>
      <c r="B543" s="71" t="s">
        <v>3246</v>
      </c>
      <c r="C543" s="71" t="s">
        <v>3505</v>
      </c>
      <c r="D543" s="71" t="s">
        <v>3506</v>
      </c>
      <c r="E543" s="71" t="s">
        <v>2770</v>
      </c>
      <c r="F543" s="71" t="s">
        <v>809</v>
      </c>
      <c r="G543" s="71" t="s">
        <v>808</v>
      </c>
      <c r="H543" s="71" t="s">
        <v>1289</v>
      </c>
      <c r="I543" s="71" t="s">
        <v>3506</v>
      </c>
      <c r="J543" s="71" t="s">
        <v>2770</v>
      </c>
      <c r="K543" s="71" t="s">
        <v>809</v>
      </c>
      <c r="L543" s="71" t="s">
        <v>1527</v>
      </c>
      <c r="M543" s="72" t="s">
        <v>1515</v>
      </c>
      <c r="N543" s="71" t="s">
        <v>1003</v>
      </c>
      <c r="O543" s="71"/>
      <c r="P543" s="70" t="s">
        <v>1000</v>
      </c>
      <c r="Q543" s="71" t="s">
        <v>761</v>
      </c>
      <c r="R543" s="71"/>
      <c r="S543" s="71"/>
      <c r="T543" s="71" t="s">
        <v>3511</v>
      </c>
      <c r="U543" s="71" t="s">
        <v>3512</v>
      </c>
      <c r="V543" s="71"/>
      <c r="W543" s="71"/>
      <c r="X543" s="71"/>
      <c r="Y543" s="71"/>
      <c r="Z543" s="71"/>
      <c r="AA543" s="71"/>
    </row>
    <row r="544" spans="1:27" ht="76.5">
      <c r="A544" s="75">
        <v>543</v>
      </c>
      <c r="B544" s="71" t="s">
        <v>3246</v>
      </c>
      <c r="C544" s="71" t="s">
        <v>3505</v>
      </c>
      <c r="D544" s="71" t="s">
        <v>3506</v>
      </c>
      <c r="E544" s="71" t="s">
        <v>3411</v>
      </c>
      <c r="F544" s="71" t="s">
        <v>809</v>
      </c>
      <c r="G544" s="71" t="s">
        <v>808</v>
      </c>
      <c r="H544" s="71" t="s">
        <v>1289</v>
      </c>
      <c r="I544" s="71" t="s">
        <v>3506</v>
      </c>
      <c r="J544" s="71" t="s">
        <v>3411</v>
      </c>
      <c r="K544" s="71" t="s">
        <v>809</v>
      </c>
      <c r="L544" s="71" t="s">
        <v>1527</v>
      </c>
      <c r="M544" s="72" t="s">
        <v>1528</v>
      </c>
      <c r="N544" s="71" t="s">
        <v>1003</v>
      </c>
      <c r="O544" s="71"/>
      <c r="P544" s="70" t="s">
        <v>1000</v>
      </c>
      <c r="Q544" s="71" t="s">
        <v>761</v>
      </c>
      <c r="R544" s="71"/>
      <c r="S544" s="71"/>
      <c r="T544" s="71" t="s">
        <v>3513</v>
      </c>
      <c r="U544" s="71" t="s">
        <v>828</v>
      </c>
      <c r="V544" s="71"/>
      <c r="W544" s="71"/>
      <c r="X544" s="71"/>
      <c r="Y544" s="71"/>
      <c r="Z544" s="71"/>
      <c r="AA544" s="71"/>
    </row>
    <row r="545" spans="1:27" ht="63.75">
      <c r="A545" s="75">
        <v>544</v>
      </c>
      <c r="B545" s="71" t="s">
        <v>3246</v>
      </c>
      <c r="C545" s="71" t="s">
        <v>332</v>
      </c>
      <c r="D545" s="71" t="s">
        <v>333</v>
      </c>
      <c r="E545" s="71" t="s">
        <v>797</v>
      </c>
      <c r="F545" s="71" t="s">
        <v>809</v>
      </c>
      <c r="G545" s="71" t="s">
        <v>808</v>
      </c>
      <c r="H545" s="71" t="s">
        <v>1289</v>
      </c>
      <c r="I545" s="71" t="s">
        <v>333</v>
      </c>
      <c r="J545" s="71" t="s">
        <v>797</v>
      </c>
      <c r="K545" s="71" t="s">
        <v>809</v>
      </c>
      <c r="L545" s="71" t="s">
        <v>1535</v>
      </c>
      <c r="M545" s="72" t="s">
        <v>1515</v>
      </c>
      <c r="N545" s="71" t="s">
        <v>1003</v>
      </c>
      <c r="O545" s="71"/>
      <c r="P545" s="70" t="s">
        <v>1000</v>
      </c>
      <c r="Q545" s="71" t="s">
        <v>761</v>
      </c>
      <c r="R545" s="71"/>
      <c r="S545" s="71"/>
      <c r="T545" s="71" t="s">
        <v>3516</v>
      </c>
      <c r="U545" s="71" t="s">
        <v>3517</v>
      </c>
      <c r="V545" s="71"/>
      <c r="W545" s="71"/>
      <c r="X545" s="71"/>
      <c r="Y545" s="71"/>
      <c r="Z545" s="71"/>
      <c r="AA545" s="71"/>
    </row>
    <row r="546" spans="1:27" ht="178.5">
      <c r="A546" s="75">
        <v>545</v>
      </c>
      <c r="B546" s="71" t="s">
        <v>3246</v>
      </c>
      <c r="C546" s="71" t="s">
        <v>332</v>
      </c>
      <c r="D546" s="71" t="s">
        <v>333</v>
      </c>
      <c r="E546" s="71" t="s">
        <v>1927</v>
      </c>
      <c r="F546" s="71" t="s">
        <v>809</v>
      </c>
      <c r="G546" s="71" t="s">
        <v>808</v>
      </c>
      <c r="H546" s="71" t="s">
        <v>1289</v>
      </c>
      <c r="I546" s="71" t="s">
        <v>333</v>
      </c>
      <c r="J546" s="71" t="s">
        <v>1927</v>
      </c>
      <c r="K546" s="71" t="s">
        <v>809</v>
      </c>
      <c r="L546" s="71" t="s">
        <v>1536</v>
      </c>
      <c r="M546" s="72" t="s">
        <v>1537</v>
      </c>
      <c r="N546" s="71" t="s">
        <v>1003</v>
      </c>
      <c r="O546" s="71"/>
      <c r="P546" s="70" t="s">
        <v>1000</v>
      </c>
      <c r="Q546" s="71" t="s">
        <v>761</v>
      </c>
      <c r="R546" s="71"/>
      <c r="S546" s="71"/>
      <c r="T546" s="71" t="s">
        <v>2851</v>
      </c>
      <c r="U546" s="71" t="s">
        <v>297</v>
      </c>
      <c r="V546" s="71"/>
      <c r="W546" s="71"/>
      <c r="X546" s="71"/>
      <c r="Y546" s="71"/>
      <c r="Z546" s="71"/>
      <c r="AA546" s="71"/>
    </row>
    <row r="547" spans="1:27" ht="216.75">
      <c r="A547" s="75">
        <v>546</v>
      </c>
      <c r="B547" s="71" t="s">
        <v>3246</v>
      </c>
      <c r="C547" s="71" t="s">
        <v>387</v>
      </c>
      <c r="D547" s="71" t="s">
        <v>1415</v>
      </c>
      <c r="E547" s="71" t="s">
        <v>2833</v>
      </c>
      <c r="F547" s="71" t="s">
        <v>809</v>
      </c>
      <c r="G547" s="71" t="s">
        <v>808</v>
      </c>
      <c r="H547" s="71" t="s">
        <v>1289</v>
      </c>
      <c r="I547" s="71" t="s">
        <v>1415</v>
      </c>
      <c r="J547" s="71" t="s">
        <v>2833</v>
      </c>
      <c r="K547" s="71" t="s">
        <v>809</v>
      </c>
      <c r="L547" s="71" t="s">
        <v>1547</v>
      </c>
      <c r="M547" s="72" t="s">
        <v>1537</v>
      </c>
      <c r="N547" s="71" t="s">
        <v>1003</v>
      </c>
      <c r="O547" s="71"/>
      <c r="P547" s="70" t="s">
        <v>1000</v>
      </c>
      <c r="Q547" s="71" t="s">
        <v>761</v>
      </c>
      <c r="R547" s="71"/>
      <c r="S547" s="71"/>
      <c r="T547" s="71" t="s">
        <v>1235</v>
      </c>
      <c r="U547" s="71" t="s">
        <v>828</v>
      </c>
      <c r="V547" s="71"/>
      <c r="W547" s="71"/>
      <c r="X547" s="71"/>
      <c r="Y547" s="71"/>
      <c r="Z547" s="71"/>
      <c r="AA547" s="71"/>
    </row>
    <row r="548" spans="1:27" ht="38.25">
      <c r="A548" s="75">
        <v>547</v>
      </c>
      <c r="B548" s="71" t="s">
        <v>1239</v>
      </c>
      <c r="C548" s="71" t="s">
        <v>3375</v>
      </c>
      <c r="D548" s="71" t="s">
        <v>2835</v>
      </c>
      <c r="E548" s="71" t="s">
        <v>2768</v>
      </c>
      <c r="F548" s="71" t="s">
        <v>810</v>
      </c>
      <c r="G548" s="71" t="s">
        <v>1909</v>
      </c>
      <c r="H548" s="71" t="s">
        <v>303</v>
      </c>
      <c r="I548" s="71" t="s">
        <v>2835</v>
      </c>
      <c r="J548" s="71" t="s">
        <v>2768</v>
      </c>
      <c r="K548" s="71" t="s">
        <v>810</v>
      </c>
      <c r="L548" s="71" t="s">
        <v>534</v>
      </c>
      <c r="M548" s="72" t="s">
        <v>3186</v>
      </c>
      <c r="N548" s="71" t="s">
        <v>2481</v>
      </c>
      <c r="O548" s="71"/>
      <c r="P548" s="70" t="s">
        <v>3565</v>
      </c>
      <c r="Q548" s="71"/>
      <c r="R548" s="71"/>
      <c r="S548" s="71"/>
      <c r="T548" s="71" t="s">
        <v>1243</v>
      </c>
      <c r="U548" s="71" t="s">
        <v>1244</v>
      </c>
      <c r="V548" s="71" t="s">
        <v>3622</v>
      </c>
      <c r="W548" s="71"/>
      <c r="X548" s="71" t="s">
        <v>495</v>
      </c>
      <c r="Y548" s="71"/>
      <c r="Z548" s="71"/>
      <c r="AA548" s="71"/>
    </row>
    <row r="549" spans="1:27" ht="38.25">
      <c r="A549" s="75">
        <v>548</v>
      </c>
      <c r="B549" s="71" t="s">
        <v>1239</v>
      </c>
      <c r="C549" s="71" t="s">
        <v>846</v>
      </c>
      <c r="D549" s="71" t="s">
        <v>1927</v>
      </c>
      <c r="E549" s="71" t="s">
        <v>1258</v>
      </c>
      <c r="F549" s="71" t="s">
        <v>810</v>
      </c>
      <c r="G549" s="71" t="s">
        <v>1909</v>
      </c>
      <c r="H549" s="71" t="s">
        <v>1289</v>
      </c>
      <c r="I549" s="71" t="s">
        <v>1927</v>
      </c>
      <c r="J549" s="71" t="s">
        <v>1258</v>
      </c>
      <c r="K549" s="71" t="s">
        <v>810</v>
      </c>
      <c r="L549" s="71" t="s">
        <v>632</v>
      </c>
      <c r="M549" s="72" t="s">
        <v>3187</v>
      </c>
      <c r="N549" s="71" t="s">
        <v>286</v>
      </c>
      <c r="O549" s="71"/>
      <c r="P549" s="70" t="s">
        <v>3565</v>
      </c>
      <c r="Q549" s="71" t="s">
        <v>761</v>
      </c>
      <c r="R549" s="71"/>
      <c r="S549" s="71"/>
      <c r="T549" s="71" t="s">
        <v>1245</v>
      </c>
      <c r="U549" s="71" t="s">
        <v>1246</v>
      </c>
      <c r="V549" s="71"/>
      <c r="W549" s="71"/>
      <c r="X549" s="71"/>
      <c r="Y549" s="71"/>
      <c r="Z549" s="71"/>
      <c r="AA549" s="71"/>
    </row>
    <row r="550" spans="1:27" ht="63.75">
      <c r="A550" s="75">
        <v>549</v>
      </c>
      <c r="B550" s="71" t="s">
        <v>1239</v>
      </c>
      <c r="C550" s="71" t="s">
        <v>846</v>
      </c>
      <c r="D550" s="71" t="s">
        <v>1927</v>
      </c>
      <c r="E550" s="71" t="s">
        <v>305</v>
      </c>
      <c r="F550" s="71" t="s">
        <v>810</v>
      </c>
      <c r="G550" s="71" t="s">
        <v>1909</v>
      </c>
      <c r="H550" s="71" t="s">
        <v>1289</v>
      </c>
      <c r="I550" s="71" t="s">
        <v>1927</v>
      </c>
      <c r="J550" s="71" t="s">
        <v>305</v>
      </c>
      <c r="K550" s="71" t="s">
        <v>810</v>
      </c>
      <c r="L550" s="71" t="s">
        <v>632</v>
      </c>
      <c r="M550" s="72" t="s">
        <v>3187</v>
      </c>
      <c r="N550" s="71" t="s">
        <v>286</v>
      </c>
      <c r="O550" s="71"/>
      <c r="P550" s="70" t="s">
        <v>3565</v>
      </c>
      <c r="Q550" s="71" t="s">
        <v>761</v>
      </c>
      <c r="R550" s="71"/>
      <c r="S550" s="71"/>
      <c r="T550" s="71" t="s">
        <v>1247</v>
      </c>
      <c r="U550" s="71" t="s">
        <v>1246</v>
      </c>
      <c r="V550" s="71"/>
      <c r="W550" s="71"/>
      <c r="X550" s="71"/>
      <c r="Y550" s="71"/>
      <c r="Z550" s="71"/>
      <c r="AA550" s="71"/>
    </row>
    <row r="551" spans="1:27" ht="38.25">
      <c r="A551" s="75">
        <v>550</v>
      </c>
      <c r="B551" s="71" t="s">
        <v>1239</v>
      </c>
      <c r="C551" s="71" t="s">
        <v>851</v>
      </c>
      <c r="D551" s="71" t="s">
        <v>852</v>
      </c>
      <c r="E551" s="71" t="s">
        <v>853</v>
      </c>
      <c r="F551" s="71" t="s">
        <v>809</v>
      </c>
      <c r="G551" s="71" t="s">
        <v>808</v>
      </c>
      <c r="H551" s="71" t="s">
        <v>303</v>
      </c>
      <c r="I551" s="71" t="s">
        <v>852</v>
      </c>
      <c r="J551" s="71" t="s">
        <v>853</v>
      </c>
      <c r="K551" s="71" t="s">
        <v>809</v>
      </c>
      <c r="L551" s="71" t="s">
        <v>639</v>
      </c>
      <c r="M551" s="72" t="s">
        <v>3187</v>
      </c>
      <c r="N551" s="71" t="s">
        <v>429</v>
      </c>
      <c r="O551" s="71"/>
      <c r="P551" s="70" t="s">
        <v>3565</v>
      </c>
      <c r="Q551" s="71"/>
      <c r="R551" s="71"/>
      <c r="S551" s="71"/>
      <c r="T551" s="71" t="s">
        <v>1248</v>
      </c>
      <c r="U551" s="71" t="s">
        <v>1249</v>
      </c>
      <c r="V551" s="71"/>
      <c r="W551" s="71"/>
      <c r="X551" s="71"/>
      <c r="Y551" s="71"/>
      <c r="Z551" s="71"/>
      <c r="AA551" s="71"/>
    </row>
    <row r="552" spans="1:27" ht="25.5">
      <c r="A552" s="75">
        <v>551</v>
      </c>
      <c r="B552" s="71" t="s">
        <v>1239</v>
      </c>
      <c r="C552" s="71" t="s">
        <v>65</v>
      </c>
      <c r="D552" s="71" t="s">
        <v>834</v>
      </c>
      <c r="E552" s="71" t="s">
        <v>2768</v>
      </c>
      <c r="F552" s="71" t="s">
        <v>810</v>
      </c>
      <c r="G552" s="71" t="s">
        <v>808</v>
      </c>
      <c r="H552" s="71" t="s">
        <v>303</v>
      </c>
      <c r="I552" s="71" t="s">
        <v>834</v>
      </c>
      <c r="J552" s="71" t="s">
        <v>2768</v>
      </c>
      <c r="K552" s="71" t="s">
        <v>810</v>
      </c>
      <c r="L552" s="71" t="s">
        <v>641</v>
      </c>
      <c r="M552" s="72" t="s">
        <v>3187</v>
      </c>
      <c r="N552" s="71" t="s">
        <v>2481</v>
      </c>
      <c r="O552" s="71">
        <v>1119</v>
      </c>
      <c r="P552" s="70" t="s">
        <v>3565</v>
      </c>
      <c r="Q552" s="71"/>
      <c r="R552" s="71"/>
      <c r="S552" s="71"/>
      <c r="T552" s="71" t="s">
        <v>1250</v>
      </c>
      <c r="U552" s="71" t="s">
        <v>1251</v>
      </c>
      <c r="V552" s="71" t="s">
        <v>3622</v>
      </c>
      <c r="W552" s="71"/>
      <c r="X552" s="71" t="s">
        <v>495</v>
      </c>
      <c r="Y552" s="71"/>
      <c r="Z552" s="71"/>
      <c r="AA552" s="71"/>
    </row>
    <row r="553" spans="1:27" ht="51">
      <c r="A553" s="75">
        <v>552</v>
      </c>
      <c r="B553" s="71" t="s">
        <v>1239</v>
      </c>
      <c r="C553" s="71" t="s">
        <v>1483</v>
      </c>
      <c r="D553" s="71" t="s">
        <v>67</v>
      </c>
      <c r="E553" s="71" t="s">
        <v>2509</v>
      </c>
      <c r="F553" s="71" t="s">
        <v>809</v>
      </c>
      <c r="G553" s="71" t="s">
        <v>808</v>
      </c>
      <c r="H553" s="71" t="s">
        <v>1291</v>
      </c>
      <c r="I553" s="71" t="s">
        <v>67</v>
      </c>
      <c r="J553" s="71" t="s">
        <v>2509</v>
      </c>
      <c r="K553" s="71" t="s">
        <v>809</v>
      </c>
      <c r="L553" s="71" t="s">
        <v>644</v>
      </c>
      <c r="M553" s="72" t="s">
        <v>3187</v>
      </c>
      <c r="N553" s="71" t="s">
        <v>3552</v>
      </c>
      <c r="O553" s="71"/>
      <c r="P553" s="70" t="s">
        <v>3565</v>
      </c>
      <c r="Q553" s="71"/>
      <c r="R553" s="71"/>
      <c r="S553" s="71"/>
      <c r="T553" s="71" t="s">
        <v>1317</v>
      </c>
      <c r="U553" s="71" t="s">
        <v>1318</v>
      </c>
      <c r="V553" s="71"/>
      <c r="W553" s="71"/>
      <c r="X553" s="71"/>
      <c r="Y553" s="71"/>
      <c r="Z553" s="71"/>
      <c r="AA553" s="71"/>
    </row>
    <row r="554" spans="1:27" ht="51">
      <c r="A554" s="75">
        <v>553</v>
      </c>
      <c r="B554" s="71" t="s">
        <v>1239</v>
      </c>
      <c r="C554" s="71" t="s">
        <v>1240</v>
      </c>
      <c r="D554" s="71" t="s">
        <v>1934</v>
      </c>
      <c r="E554" s="71" t="s">
        <v>67</v>
      </c>
      <c r="F554" s="71" t="s">
        <v>809</v>
      </c>
      <c r="G554" s="71" t="s">
        <v>808</v>
      </c>
      <c r="H554" s="71" t="s">
        <v>303</v>
      </c>
      <c r="I554" s="71" t="s">
        <v>1934</v>
      </c>
      <c r="J554" s="71" t="s">
        <v>67</v>
      </c>
      <c r="K554" s="71" t="s">
        <v>809</v>
      </c>
      <c r="L554" s="71" t="s">
        <v>648</v>
      </c>
      <c r="M554" s="72" t="s">
        <v>3187</v>
      </c>
      <c r="N554" s="71" t="s">
        <v>429</v>
      </c>
      <c r="O554" s="71"/>
      <c r="P554" s="70" t="s">
        <v>3565</v>
      </c>
      <c r="Q554" s="71"/>
      <c r="R554" s="71"/>
      <c r="S554" s="71"/>
      <c r="T554" s="71" t="s">
        <v>1319</v>
      </c>
      <c r="U554" s="71" t="s">
        <v>1320</v>
      </c>
      <c r="V554" s="71"/>
      <c r="W554" s="71"/>
      <c r="X554" s="71"/>
      <c r="Y554" s="71"/>
      <c r="Z554" s="71"/>
      <c r="AA554" s="71"/>
    </row>
    <row r="555" spans="1:27" ht="51">
      <c r="A555" s="75">
        <v>554</v>
      </c>
      <c r="B555" s="71" t="s">
        <v>1239</v>
      </c>
      <c r="C555" s="71" t="s">
        <v>2766</v>
      </c>
      <c r="D555" s="71" t="s">
        <v>1934</v>
      </c>
      <c r="E555" s="71" t="s">
        <v>1913</v>
      </c>
      <c r="F555" s="71" t="s">
        <v>809</v>
      </c>
      <c r="G555" s="71" t="s">
        <v>808</v>
      </c>
      <c r="H555" s="71" t="s">
        <v>1289</v>
      </c>
      <c r="I555" s="71" t="s">
        <v>1934</v>
      </c>
      <c r="J555" s="71" t="s">
        <v>1913</v>
      </c>
      <c r="K555" s="71" t="s">
        <v>809</v>
      </c>
      <c r="L555" s="71" t="s">
        <v>649</v>
      </c>
      <c r="M555" s="72" t="s">
        <v>3196</v>
      </c>
      <c r="N555" s="71" t="s">
        <v>285</v>
      </c>
      <c r="O555" s="71"/>
      <c r="P555" s="70" t="s">
        <v>3565</v>
      </c>
      <c r="Q555" s="71"/>
      <c r="R555" s="71"/>
      <c r="S555" s="71"/>
      <c r="T555" s="71" t="s">
        <v>1321</v>
      </c>
      <c r="U555" s="71" t="s">
        <v>1322</v>
      </c>
      <c r="V555" s="71" t="s">
        <v>765</v>
      </c>
      <c r="W555" s="71" t="s">
        <v>775</v>
      </c>
      <c r="X555" s="71" t="s">
        <v>3953</v>
      </c>
      <c r="Y555" s="71"/>
      <c r="Z555" s="71"/>
      <c r="AA555" s="71"/>
    </row>
    <row r="556" spans="1:27" ht="38.25">
      <c r="A556" s="75">
        <v>555</v>
      </c>
      <c r="B556" s="71" t="s">
        <v>1239</v>
      </c>
      <c r="C556" s="71" t="s">
        <v>2767</v>
      </c>
      <c r="D556" s="71" t="s">
        <v>1934</v>
      </c>
      <c r="E556" s="71" t="s">
        <v>2839</v>
      </c>
      <c r="F556" s="71" t="s">
        <v>809</v>
      </c>
      <c r="G556" s="71" t="s">
        <v>808</v>
      </c>
      <c r="H556" s="71" t="s">
        <v>303</v>
      </c>
      <c r="I556" s="71" t="s">
        <v>1934</v>
      </c>
      <c r="J556" s="71" t="s">
        <v>2839</v>
      </c>
      <c r="K556" s="71" t="s">
        <v>809</v>
      </c>
      <c r="L556" s="71" t="s">
        <v>650</v>
      </c>
      <c r="M556" s="72" t="s">
        <v>3196</v>
      </c>
      <c r="N556" s="71" t="s">
        <v>429</v>
      </c>
      <c r="O556" s="71"/>
      <c r="P556" s="70" t="s">
        <v>3565</v>
      </c>
      <c r="Q556" s="71"/>
      <c r="R556" s="71"/>
      <c r="S556" s="71"/>
      <c r="T556" s="71" t="s">
        <v>1323</v>
      </c>
      <c r="U556" s="71" t="s">
        <v>1249</v>
      </c>
      <c r="V556" s="71"/>
      <c r="W556" s="71"/>
      <c r="X556" s="71"/>
      <c r="Y556" s="71"/>
      <c r="Z556" s="71"/>
      <c r="AA556" s="71"/>
    </row>
    <row r="557" spans="1:27" ht="25.5">
      <c r="A557" s="75">
        <v>556</v>
      </c>
      <c r="B557" s="71" t="s">
        <v>1239</v>
      </c>
      <c r="C557" s="71" t="s">
        <v>2767</v>
      </c>
      <c r="D557" s="71" t="s">
        <v>1934</v>
      </c>
      <c r="E557" s="71" t="s">
        <v>845</v>
      </c>
      <c r="F557" s="71" t="s">
        <v>810</v>
      </c>
      <c r="G557" s="71" t="s">
        <v>1909</v>
      </c>
      <c r="H557" s="71" t="s">
        <v>303</v>
      </c>
      <c r="I557" s="71" t="s">
        <v>1934</v>
      </c>
      <c r="J557" s="71" t="s">
        <v>845</v>
      </c>
      <c r="K557" s="71" t="s">
        <v>810</v>
      </c>
      <c r="L557" s="71" t="s">
        <v>650</v>
      </c>
      <c r="M557" s="72" t="s">
        <v>3196</v>
      </c>
      <c r="N557" s="71" t="s">
        <v>2481</v>
      </c>
      <c r="O557" s="71"/>
      <c r="P557" s="70" t="s">
        <v>3565</v>
      </c>
      <c r="Q557" s="71"/>
      <c r="R557" s="71"/>
      <c r="S557" s="71"/>
      <c r="T557" s="71" t="s">
        <v>1283</v>
      </c>
      <c r="U557" s="71" t="s">
        <v>1284</v>
      </c>
      <c r="V557" s="71" t="s">
        <v>3622</v>
      </c>
      <c r="W557" s="71" t="s">
        <v>3636</v>
      </c>
      <c r="X557" s="71" t="s">
        <v>495</v>
      </c>
      <c r="Y557" s="71"/>
      <c r="Z557" s="71"/>
      <c r="AA557" s="71"/>
    </row>
    <row r="558" spans="1:27" ht="89.25">
      <c r="A558" s="75">
        <v>557</v>
      </c>
      <c r="B558" s="71" t="s">
        <v>1239</v>
      </c>
      <c r="C558" s="71" t="s">
        <v>798</v>
      </c>
      <c r="D558" s="71" t="s">
        <v>1934</v>
      </c>
      <c r="E558" s="71" t="s">
        <v>1258</v>
      </c>
      <c r="F558" s="71" t="s">
        <v>810</v>
      </c>
      <c r="G558" s="71" t="s">
        <v>808</v>
      </c>
      <c r="H558" s="71" t="s">
        <v>303</v>
      </c>
      <c r="I558" s="71" t="s">
        <v>1934</v>
      </c>
      <c r="J558" s="71" t="s">
        <v>1258</v>
      </c>
      <c r="K558" s="71" t="s">
        <v>810</v>
      </c>
      <c r="L558" s="71" t="s">
        <v>651</v>
      </c>
      <c r="M558" s="72" t="s">
        <v>3196</v>
      </c>
      <c r="N558" s="71" t="s">
        <v>2481</v>
      </c>
      <c r="O558" s="71"/>
      <c r="P558" s="70" t="s">
        <v>3565</v>
      </c>
      <c r="Q558" s="71"/>
      <c r="R558" s="71"/>
      <c r="S558" s="71"/>
      <c r="T558" s="71" t="s">
        <v>1273</v>
      </c>
      <c r="U558" s="71" t="s">
        <v>1274</v>
      </c>
      <c r="V558" s="71" t="s">
        <v>3622</v>
      </c>
      <c r="W558" s="71"/>
      <c r="X558" s="71" t="s">
        <v>495</v>
      </c>
      <c r="Y558" s="71"/>
      <c r="Z558" s="71"/>
      <c r="AA558" s="71"/>
    </row>
    <row r="559" spans="1:27" ht="63.75">
      <c r="A559" s="75">
        <v>558</v>
      </c>
      <c r="B559" s="71" t="s">
        <v>1239</v>
      </c>
      <c r="C559" s="71" t="s">
        <v>798</v>
      </c>
      <c r="D559" s="71" t="s">
        <v>1934</v>
      </c>
      <c r="E559" s="71" t="s">
        <v>307</v>
      </c>
      <c r="F559" s="71" t="s">
        <v>810</v>
      </c>
      <c r="G559" s="71" t="s">
        <v>808</v>
      </c>
      <c r="H559" s="71" t="s">
        <v>303</v>
      </c>
      <c r="I559" s="71" t="s">
        <v>1934</v>
      </c>
      <c r="J559" s="71" t="s">
        <v>307</v>
      </c>
      <c r="K559" s="71" t="s">
        <v>810</v>
      </c>
      <c r="L559" s="71" t="s">
        <v>651</v>
      </c>
      <c r="M559" s="72" t="s">
        <v>3196</v>
      </c>
      <c r="N559" s="71" t="s">
        <v>2481</v>
      </c>
      <c r="O559" s="71"/>
      <c r="P559" s="70" t="s">
        <v>3565</v>
      </c>
      <c r="Q559" s="71"/>
      <c r="R559" s="71"/>
      <c r="S559" s="71"/>
      <c r="T559" s="71" t="s">
        <v>1275</v>
      </c>
      <c r="U559" s="71" t="s">
        <v>1276</v>
      </c>
      <c r="V559" s="71" t="s">
        <v>3637</v>
      </c>
      <c r="W559" s="71" t="s">
        <v>3640</v>
      </c>
      <c r="X559" s="71" t="s">
        <v>495</v>
      </c>
      <c r="Y559" s="71"/>
      <c r="Z559" s="71"/>
      <c r="AA559" s="71"/>
    </row>
    <row r="560" spans="1:27" ht="38.25">
      <c r="A560" s="75">
        <v>559</v>
      </c>
      <c r="B560" s="71" t="s">
        <v>1239</v>
      </c>
      <c r="C560" s="71" t="s">
        <v>309</v>
      </c>
      <c r="D560" s="71" t="s">
        <v>2753</v>
      </c>
      <c r="E560" s="71" t="s">
        <v>834</v>
      </c>
      <c r="F560" s="71" t="s">
        <v>810</v>
      </c>
      <c r="G560" s="71" t="s">
        <v>1909</v>
      </c>
      <c r="H560" s="71" t="s">
        <v>303</v>
      </c>
      <c r="I560" s="71" t="s">
        <v>2753</v>
      </c>
      <c r="J560" s="71" t="s">
        <v>834</v>
      </c>
      <c r="K560" s="71" t="s">
        <v>810</v>
      </c>
      <c r="L560" s="71" t="s">
        <v>653</v>
      </c>
      <c r="M560" s="72" t="s">
        <v>3196</v>
      </c>
      <c r="N560" s="71" t="s">
        <v>2481</v>
      </c>
      <c r="O560" s="71"/>
      <c r="P560" s="70" t="s">
        <v>3565</v>
      </c>
      <c r="Q560" s="71"/>
      <c r="R560" s="71"/>
      <c r="S560" s="71"/>
      <c r="T560" s="71" t="s">
        <v>1277</v>
      </c>
      <c r="U560" s="71" t="s">
        <v>1278</v>
      </c>
      <c r="V560" s="71" t="s">
        <v>3623</v>
      </c>
      <c r="W560" s="71" t="s">
        <v>3639</v>
      </c>
      <c r="X560" s="71" t="s">
        <v>495</v>
      </c>
      <c r="Y560" s="71"/>
      <c r="Z560" s="71"/>
      <c r="AA560" s="71"/>
    </row>
    <row r="561" spans="1:27" ht="25.5">
      <c r="A561" s="75">
        <v>560</v>
      </c>
      <c r="B561" s="71" t="s">
        <v>1239</v>
      </c>
      <c r="C561" s="71" t="s">
        <v>2466</v>
      </c>
      <c r="D561" s="71" t="s">
        <v>2837</v>
      </c>
      <c r="E561" s="71" t="s">
        <v>2509</v>
      </c>
      <c r="F561" s="71" t="s">
        <v>810</v>
      </c>
      <c r="G561" s="71" t="s">
        <v>1909</v>
      </c>
      <c r="H561" s="71" t="s">
        <v>1290</v>
      </c>
      <c r="I561" s="71" t="s">
        <v>2837</v>
      </c>
      <c r="J561" s="71" t="s">
        <v>2509</v>
      </c>
      <c r="K561" s="71" t="s">
        <v>810</v>
      </c>
      <c r="L561" s="71" t="s">
        <v>654</v>
      </c>
      <c r="M561" s="72" t="s">
        <v>3196</v>
      </c>
      <c r="N561" s="71" t="s">
        <v>3561</v>
      </c>
      <c r="O561" s="71"/>
      <c r="P561" s="70" t="s">
        <v>3565</v>
      </c>
      <c r="Q561" s="71"/>
      <c r="R561" s="71"/>
      <c r="S561" s="71"/>
      <c r="T561" s="71" t="s">
        <v>288</v>
      </c>
      <c r="U561" s="71" t="s">
        <v>289</v>
      </c>
      <c r="V561" s="71"/>
      <c r="W561" s="71"/>
      <c r="X561" s="71"/>
      <c r="Y561" s="71"/>
      <c r="Z561" s="71"/>
      <c r="AA561" s="71"/>
    </row>
    <row r="562" spans="1:27" ht="51">
      <c r="A562" s="75">
        <v>561</v>
      </c>
      <c r="B562" s="71" t="s">
        <v>1239</v>
      </c>
      <c r="C562" s="71" t="s">
        <v>1241</v>
      </c>
      <c r="D562" s="71" t="s">
        <v>2441</v>
      </c>
      <c r="E562" s="71" t="s">
        <v>2839</v>
      </c>
      <c r="F562" s="71" t="s">
        <v>809</v>
      </c>
      <c r="G562" s="71" t="s">
        <v>808</v>
      </c>
      <c r="H562" s="71" t="s">
        <v>303</v>
      </c>
      <c r="I562" s="71" t="s">
        <v>2441</v>
      </c>
      <c r="J562" s="71" t="s">
        <v>2839</v>
      </c>
      <c r="K562" s="71" t="s">
        <v>809</v>
      </c>
      <c r="L562" s="71" t="s">
        <v>656</v>
      </c>
      <c r="M562" s="72" t="s">
        <v>549</v>
      </c>
      <c r="N562" s="71" t="s">
        <v>2481</v>
      </c>
      <c r="O562" s="71"/>
      <c r="P562" s="70" t="s">
        <v>3565</v>
      </c>
      <c r="Q562" s="71"/>
      <c r="R562" s="71"/>
      <c r="S562" s="71"/>
      <c r="T562" s="71" t="s">
        <v>290</v>
      </c>
      <c r="U562" s="71" t="s">
        <v>289</v>
      </c>
      <c r="V562" s="71" t="s">
        <v>3623</v>
      </c>
      <c r="W562" s="71" t="s">
        <v>3644</v>
      </c>
      <c r="X562" s="71" t="s">
        <v>495</v>
      </c>
      <c r="Y562" s="71"/>
      <c r="Z562" s="71"/>
      <c r="AA562" s="71"/>
    </row>
    <row r="563" spans="1:27" ht="38.25">
      <c r="A563" s="75">
        <v>562</v>
      </c>
      <c r="B563" s="71" t="s">
        <v>1239</v>
      </c>
      <c r="C563" s="71" t="s">
        <v>1242</v>
      </c>
      <c r="D563" s="71" t="s">
        <v>2704</v>
      </c>
      <c r="E563" s="71" t="s">
        <v>1913</v>
      </c>
      <c r="F563" s="71" t="s">
        <v>810</v>
      </c>
      <c r="G563" s="71" t="s">
        <v>1909</v>
      </c>
      <c r="H563" s="71" t="s">
        <v>303</v>
      </c>
      <c r="I563" s="71" t="s">
        <v>2704</v>
      </c>
      <c r="J563" s="71" t="s">
        <v>1913</v>
      </c>
      <c r="K563" s="71" t="s">
        <v>810</v>
      </c>
      <c r="L563" s="71" t="s">
        <v>658</v>
      </c>
      <c r="M563" s="72" t="s">
        <v>549</v>
      </c>
      <c r="N563" s="71" t="s">
        <v>2481</v>
      </c>
      <c r="O563" s="71"/>
      <c r="P563" s="70" t="s">
        <v>3565</v>
      </c>
      <c r="Q563" s="71"/>
      <c r="R563" s="71"/>
      <c r="S563" s="71"/>
      <c r="T563" s="71" t="s">
        <v>291</v>
      </c>
      <c r="U563" s="71" t="s">
        <v>289</v>
      </c>
      <c r="V563" s="71" t="s">
        <v>3622</v>
      </c>
      <c r="W563" s="71"/>
      <c r="X563" s="71" t="s">
        <v>495</v>
      </c>
      <c r="Y563" s="71"/>
      <c r="Z563" s="71"/>
      <c r="AA563" s="71"/>
    </row>
    <row r="564" spans="1:27" ht="38.25">
      <c r="A564" s="75">
        <v>563</v>
      </c>
      <c r="B564" s="71" t="s">
        <v>1239</v>
      </c>
      <c r="C564" s="71" t="s">
        <v>2442</v>
      </c>
      <c r="D564" s="71" t="s">
        <v>3215</v>
      </c>
      <c r="E564" s="71" t="s">
        <v>2838</v>
      </c>
      <c r="F564" s="71" t="s">
        <v>810</v>
      </c>
      <c r="G564" s="71" t="s">
        <v>1909</v>
      </c>
      <c r="H564" s="71" t="s">
        <v>303</v>
      </c>
      <c r="I564" s="71" t="s">
        <v>3215</v>
      </c>
      <c r="J564" s="71" t="s">
        <v>2838</v>
      </c>
      <c r="K564" s="71" t="s">
        <v>810</v>
      </c>
      <c r="L564" s="71" t="s">
        <v>664</v>
      </c>
      <c r="M564" s="72" t="s">
        <v>549</v>
      </c>
      <c r="N564" s="71" t="s">
        <v>2481</v>
      </c>
      <c r="O564" s="71"/>
      <c r="P564" s="70" t="s">
        <v>3565</v>
      </c>
      <c r="Q564" s="71"/>
      <c r="R564" s="71"/>
      <c r="S564" s="71"/>
      <c r="T564" s="71" t="s">
        <v>292</v>
      </c>
      <c r="U564" s="71" t="s">
        <v>289</v>
      </c>
      <c r="V564" s="71" t="s">
        <v>3622</v>
      </c>
      <c r="W564" s="71" t="s">
        <v>3645</v>
      </c>
      <c r="X564" s="71" t="s">
        <v>495</v>
      </c>
      <c r="Y564" s="71"/>
      <c r="Z564" s="71"/>
      <c r="AA564" s="71"/>
    </row>
    <row r="565" spans="1:27" ht="38.25">
      <c r="A565" s="75">
        <v>564</v>
      </c>
      <c r="B565" s="71" t="s">
        <v>1239</v>
      </c>
      <c r="C565" s="71" t="s">
        <v>2469</v>
      </c>
      <c r="D565" s="71" t="s">
        <v>324</v>
      </c>
      <c r="E565" s="71" t="s">
        <v>2835</v>
      </c>
      <c r="F565" s="71" t="s">
        <v>810</v>
      </c>
      <c r="G565" s="71" t="s">
        <v>1909</v>
      </c>
      <c r="H565" s="71" t="s">
        <v>303</v>
      </c>
      <c r="I565" s="71" t="s">
        <v>324</v>
      </c>
      <c r="J565" s="71" t="s">
        <v>2835</v>
      </c>
      <c r="K565" s="71" t="s">
        <v>810</v>
      </c>
      <c r="L565" s="71" t="s">
        <v>665</v>
      </c>
      <c r="M565" s="72" t="s">
        <v>549</v>
      </c>
      <c r="N565" s="71" t="s">
        <v>2481</v>
      </c>
      <c r="O565" s="71"/>
      <c r="P565" s="70" t="s">
        <v>3565</v>
      </c>
      <c r="Q565" s="71"/>
      <c r="R565" s="71"/>
      <c r="S565" s="71"/>
      <c r="T565" s="71" t="s">
        <v>292</v>
      </c>
      <c r="U565" s="71" t="s">
        <v>289</v>
      </c>
      <c r="V565" s="71" t="s">
        <v>3622</v>
      </c>
      <c r="W565" s="71" t="s">
        <v>3645</v>
      </c>
      <c r="X565" s="71" t="s">
        <v>495</v>
      </c>
      <c r="Y565" s="71"/>
      <c r="Z565" s="71"/>
      <c r="AA565" s="71"/>
    </row>
    <row r="566" spans="1:27" ht="38.25">
      <c r="A566" s="75">
        <v>565</v>
      </c>
      <c r="B566" s="71" t="s">
        <v>1239</v>
      </c>
      <c r="C566" s="71" t="s">
        <v>71</v>
      </c>
      <c r="D566" s="71" t="s">
        <v>324</v>
      </c>
      <c r="E566" s="71" t="s">
        <v>829</v>
      </c>
      <c r="F566" s="71" t="s">
        <v>809</v>
      </c>
      <c r="G566" s="71" t="s">
        <v>808</v>
      </c>
      <c r="H566" s="71" t="s">
        <v>1289</v>
      </c>
      <c r="I566" s="71" t="s">
        <v>324</v>
      </c>
      <c r="J566" s="71" t="s">
        <v>829</v>
      </c>
      <c r="K566" s="71" t="s">
        <v>809</v>
      </c>
      <c r="L566" s="71" t="s">
        <v>667</v>
      </c>
      <c r="M566" s="72" t="s">
        <v>549</v>
      </c>
      <c r="N566" s="71" t="s">
        <v>424</v>
      </c>
      <c r="O566" s="71"/>
      <c r="P566" s="70" t="s">
        <v>3565</v>
      </c>
      <c r="Q566" s="71" t="s">
        <v>784</v>
      </c>
      <c r="R566" s="71"/>
      <c r="S566" s="71"/>
      <c r="T566" s="71" t="s">
        <v>293</v>
      </c>
      <c r="U566" s="71" t="s">
        <v>289</v>
      </c>
      <c r="V566" s="71"/>
      <c r="W566" s="71"/>
      <c r="X566" s="71"/>
      <c r="Y566" s="71"/>
      <c r="Z566" s="71"/>
      <c r="AA566" s="71"/>
    </row>
    <row r="567" spans="1:27" ht="38.25">
      <c r="A567" s="75">
        <v>566</v>
      </c>
      <c r="B567" s="71" t="s">
        <v>1239</v>
      </c>
      <c r="C567" s="71" t="s">
        <v>71</v>
      </c>
      <c r="D567" s="71" t="s">
        <v>324</v>
      </c>
      <c r="E567" s="71" t="s">
        <v>1928</v>
      </c>
      <c r="F567" s="71" t="s">
        <v>810</v>
      </c>
      <c r="G567" s="71" t="s">
        <v>808</v>
      </c>
      <c r="H567" s="71" t="s">
        <v>303</v>
      </c>
      <c r="I567" s="71" t="s">
        <v>324</v>
      </c>
      <c r="J567" s="71" t="s">
        <v>1928</v>
      </c>
      <c r="K567" s="71" t="s">
        <v>810</v>
      </c>
      <c r="L567" s="71" t="s">
        <v>667</v>
      </c>
      <c r="M567" s="72" t="s">
        <v>549</v>
      </c>
      <c r="N567" s="71" t="s">
        <v>2481</v>
      </c>
      <c r="O567" s="71"/>
      <c r="P567" s="70" t="s">
        <v>3565</v>
      </c>
      <c r="Q567" s="71"/>
      <c r="R567" s="71"/>
      <c r="S567" s="71"/>
      <c r="T567" s="71" t="s">
        <v>294</v>
      </c>
      <c r="U567" s="71" t="s">
        <v>289</v>
      </c>
      <c r="V567" s="71" t="s">
        <v>3622</v>
      </c>
      <c r="W567" s="71"/>
      <c r="X567" s="71" t="s">
        <v>495</v>
      </c>
      <c r="Y567" s="71"/>
      <c r="Z567" s="71"/>
      <c r="AA567" s="71"/>
    </row>
    <row r="568" spans="1:27" ht="38.25">
      <c r="A568" s="75">
        <v>567</v>
      </c>
      <c r="B568" s="71" t="s">
        <v>1239</v>
      </c>
      <c r="C568" s="71" t="s">
        <v>71</v>
      </c>
      <c r="D568" s="71" t="s">
        <v>830</v>
      </c>
      <c r="E568" s="71" t="s">
        <v>2835</v>
      </c>
      <c r="F568" s="71" t="s">
        <v>810</v>
      </c>
      <c r="G568" s="71" t="s">
        <v>1909</v>
      </c>
      <c r="H568" s="71" t="s">
        <v>303</v>
      </c>
      <c r="I568" s="71" t="s">
        <v>830</v>
      </c>
      <c r="J568" s="71" t="s">
        <v>2835</v>
      </c>
      <c r="K568" s="71" t="s">
        <v>810</v>
      </c>
      <c r="L568" s="71" t="s">
        <v>667</v>
      </c>
      <c r="M568" s="72" t="s">
        <v>549</v>
      </c>
      <c r="N568" s="71" t="s">
        <v>2481</v>
      </c>
      <c r="O568" s="71">
        <v>192</v>
      </c>
      <c r="P568" s="70" t="s">
        <v>3565</v>
      </c>
      <c r="Q568" s="71"/>
      <c r="R568" s="71"/>
      <c r="S568" s="71"/>
      <c r="T568" s="71" t="s">
        <v>295</v>
      </c>
      <c r="U568" s="71" t="s">
        <v>289</v>
      </c>
      <c r="V568" s="71" t="s">
        <v>3622</v>
      </c>
      <c r="W568" s="71"/>
      <c r="X568" s="71" t="s">
        <v>495</v>
      </c>
      <c r="Y568" s="71"/>
      <c r="Z568" s="71"/>
      <c r="AA568" s="71"/>
    </row>
    <row r="569" spans="1:27" ht="38.25">
      <c r="A569" s="75">
        <v>568</v>
      </c>
      <c r="B569" s="71" t="s">
        <v>1239</v>
      </c>
      <c r="C569" s="71" t="s">
        <v>71</v>
      </c>
      <c r="D569" s="71" t="s">
        <v>830</v>
      </c>
      <c r="E569" s="71" t="s">
        <v>2704</v>
      </c>
      <c r="F569" s="71" t="s">
        <v>810</v>
      </c>
      <c r="G569" s="71" t="s">
        <v>808</v>
      </c>
      <c r="H569" s="71" t="s">
        <v>1289</v>
      </c>
      <c r="I569" s="71" t="s">
        <v>830</v>
      </c>
      <c r="J569" s="71" t="s">
        <v>2704</v>
      </c>
      <c r="K569" s="71" t="s">
        <v>810</v>
      </c>
      <c r="L569" s="71" t="s">
        <v>667</v>
      </c>
      <c r="M569" s="72" t="s">
        <v>549</v>
      </c>
      <c r="N569" s="71" t="s">
        <v>424</v>
      </c>
      <c r="O569" s="71"/>
      <c r="P569" s="70" t="s">
        <v>3565</v>
      </c>
      <c r="Q569" s="71" t="s">
        <v>784</v>
      </c>
      <c r="R569" s="71"/>
      <c r="S569" s="71"/>
      <c r="T569" s="71" t="s">
        <v>296</v>
      </c>
      <c r="U569" s="71" t="s">
        <v>354</v>
      </c>
      <c r="V569" s="71"/>
      <c r="W569" s="71"/>
      <c r="X569" s="71"/>
      <c r="Y569" s="71"/>
      <c r="Z569" s="71"/>
      <c r="AA569" s="71"/>
    </row>
    <row r="570" spans="1:27" ht="51">
      <c r="A570" s="75">
        <v>569</v>
      </c>
      <c r="B570" s="71" t="s">
        <v>1239</v>
      </c>
      <c r="C570" s="71" t="s">
        <v>3484</v>
      </c>
      <c r="D570" s="71" t="s">
        <v>1913</v>
      </c>
      <c r="E570" s="71" t="s">
        <v>2749</v>
      </c>
      <c r="F570" s="71" t="s">
        <v>810</v>
      </c>
      <c r="G570" s="71" t="s">
        <v>808</v>
      </c>
      <c r="H570" s="71" t="s">
        <v>303</v>
      </c>
      <c r="I570" s="71" t="s">
        <v>1913</v>
      </c>
      <c r="J570" s="71" t="s">
        <v>2749</v>
      </c>
      <c r="K570" s="71" t="s">
        <v>810</v>
      </c>
      <c r="L570" s="71" t="s">
        <v>668</v>
      </c>
      <c r="M570" s="72" t="s">
        <v>549</v>
      </c>
      <c r="N570" s="71" t="s">
        <v>2481</v>
      </c>
      <c r="O570" s="71">
        <v>520</v>
      </c>
      <c r="P570" s="70" t="s">
        <v>3565</v>
      </c>
      <c r="Q570" s="71"/>
      <c r="R570" s="71"/>
      <c r="S570" s="71"/>
      <c r="T570" s="71" t="s">
        <v>355</v>
      </c>
      <c r="U570" s="71" t="s">
        <v>356</v>
      </c>
      <c r="V570" s="71" t="s">
        <v>3622</v>
      </c>
      <c r="W570" s="71"/>
      <c r="X570" s="71" t="s">
        <v>495</v>
      </c>
      <c r="Y570" s="71"/>
      <c r="Z570" s="71"/>
      <c r="AA570" s="71"/>
    </row>
    <row r="571" spans="1:27" ht="38.25">
      <c r="A571" s="75">
        <v>570</v>
      </c>
      <c r="B571" s="71" t="s">
        <v>1239</v>
      </c>
      <c r="C571" s="71" t="s">
        <v>2443</v>
      </c>
      <c r="D571" s="71" t="s">
        <v>1913</v>
      </c>
      <c r="E571" s="71" t="s">
        <v>883</v>
      </c>
      <c r="F571" s="71" t="s">
        <v>810</v>
      </c>
      <c r="G571" s="71" t="s">
        <v>1909</v>
      </c>
      <c r="H571" s="71" t="s">
        <v>303</v>
      </c>
      <c r="I571" s="71" t="s">
        <v>1913</v>
      </c>
      <c r="J571" s="71" t="s">
        <v>883</v>
      </c>
      <c r="K571" s="71" t="s">
        <v>810</v>
      </c>
      <c r="L571" s="71" t="s">
        <v>669</v>
      </c>
      <c r="M571" s="72" t="s">
        <v>549</v>
      </c>
      <c r="N571" s="71" t="s">
        <v>2481</v>
      </c>
      <c r="O571" s="71"/>
      <c r="P571" s="70" t="s">
        <v>3565</v>
      </c>
      <c r="Q571" s="71"/>
      <c r="R571" s="71"/>
      <c r="S571" s="71"/>
      <c r="T571" s="71" t="s">
        <v>357</v>
      </c>
      <c r="U571" s="71" t="s">
        <v>289</v>
      </c>
      <c r="V571" s="71" t="s">
        <v>3622</v>
      </c>
      <c r="W571" s="71"/>
      <c r="X571" s="71" t="s">
        <v>495</v>
      </c>
      <c r="Y571" s="71"/>
      <c r="Z571" s="71"/>
      <c r="AA571" s="71"/>
    </row>
    <row r="572" spans="1:27" ht="127.5">
      <c r="A572" s="75">
        <v>571</v>
      </c>
      <c r="B572" s="71" t="s">
        <v>1239</v>
      </c>
      <c r="C572" s="71" t="s">
        <v>614</v>
      </c>
      <c r="D572" s="71" t="s">
        <v>2771</v>
      </c>
      <c r="E572" s="71" t="s">
        <v>1264</v>
      </c>
      <c r="F572" s="71" t="s">
        <v>809</v>
      </c>
      <c r="G572" s="71" t="s">
        <v>808</v>
      </c>
      <c r="H572" s="71" t="s">
        <v>303</v>
      </c>
      <c r="I572" s="71" t="s">
        <v>2771</v>
      </c>
      <c r="J572" s="71" t="s">
        <v>1264</v>
      </c>
      <c r="K572" s="71" t="s">
        <v>809</v>
      </c>
      <c r="L572" s="71" t="s">
        <v>675</v>
      </c>
      <c r="M572" s="72" t="s">
        <v>549</v>
      </c>
      <c r="N572" s="71" t="s">
        <v>3544</v>
      </c>
      <c r="O572" s="71"/>
      <c r="P572" s="70" t="s">
        <v>3565</v>
      </c>
      <c r="Q572" s="71"/>
      <c r="R572" s="71"/>
      <c r="S572" s="71"/>
      <c r="T572" s="71" t="s">
        <v>2161</v>
      </c>
      <c r="U572" s="71" t="s">
        <v>1293</v>
      </c>
      <c r="V572" s="71"/>
      <c r="W572" s="71"/>
      <c r="X572" s="71"/>
      <c r="Y572" s="71"/>
      <c r="Z572" s="71"/>
      <c r="AA572" s="71"/>
    </row>
    <row r="573" spans="1:27" ht="89.25">
      <c r="A573" s="75">
        <v>572</v>
      </c>
      <c r="B573" s="71" t="s">
        <v>1239</v>
      </c>
      <c r="C573" s="71" t="s">
        <v>614</v>
      </c>
      <c r="D573" s="71" t="s">
        <v>2771</v>
      </c>
      <c r="E573" s="71" t="s">
        <v>1264</v>
      </c>
      <c r="F573" s="71" t="s">
        <v>809</v>
      </c>
      <c r="G573" s="71" t="s">
        <v>808</v>
      </c>
      <c r="H573" s="71" t="s">
        <v>303</v>
      </c>
      <c r="I573" s="71" t="s">
        <v>2771</v>
      </c>
      <c r="J573" s="71" t="s">
        <v>1264</v>
      </c>
      <c r="K573" s="71" t="s">
        <v>809</v>
      </c>
      <c r="L573" s="71" t="s">
        <v>675</v>
      </c>
      <c r="M573" s="72" t="s">
        <v>549</v>
      </c>
      <c r="N573" s="71" t="s">
        <v>3544</v>
      </c>
      <c r="O573" s="71"/>
      <c r="P573" s="70" t="s">
        <v>3565</v>
      </c>
      <c r="Q573" s="71"/>
      <c r="R573" s="71"/>
      <c r="S573" s="71"/>
      <c r="T573" s="71" t="s">
        <v>1294</v>
      </c>
      <c r="U573" s="71" t="s">
        <v>1295</v>
      </c>
      <c r="V573" s="71"/>
      <c r="W573" s="71"/>
      <c r="X573" s="71"/>
      <c r="Y573" s="71"/>
      <c r="Z573" s="71"/>
      <c r="AA573" s="71"/>
    </row>
    <row r="574" spans="1:27" ht="127.5">
      <c r="A574" s="75">
        <v>573</v>
      </c>
      <c r="B574" s="71" t="s">
        <v>1239</v>
      </c>
      <c r="C574" s="71" t="s">
        <v>2444</v>
      </c>
      <c r="D574" s="71" t="s">
        <v>2771</v>
      </c>
      <c r="E574" s="71" t="s">
        <v>2771</v>
      </c>
      <c r="F574" s="71" t="s">
        <v>809</v>
      </c>
      <c r="G574" s="71" t="s">
        <v>808</v>
      </c>
      <c r="H574" s="71" t="s">
        <v>303</v>
      </c>
      <c r="I574" s="71" t="s">
        <v>2771</v>
      </c>
      <c r="J574" s="71" t="s">
        <v>2771</v>
      </c>
      <c r="K574" s="71" t="s">
        <v>809</v>
      </c>
      <c r="L574" s="71" t="s">
        <v>677</v>
      </c>
      <c r="M574" s="72" t="s">
        <v>549</v>
      </c>
      <c r="N574" s="71" t="s">
        <v>3544</v>
      </c>
      <c r="O574" s="71"/>
      <c r="P574" s="70" t="s">
        <v>3565</v>
      </c>
      <c r="Q574" s="71"/>
      <c r="R574" s="71"/>
      <c r="S574" s="71"/>
      <c r="T574" s="71" t="s">
        <v>2161</v>
      </c>
      <c r="U574" s="71" t="s">
        <v>1293</v>
      </c>
      <c r="V574" s="71"/>
      <c r="W574" s="71"/>
      <c r="X574" s="71"/>
      <c r="Y574" s="71"/>
      <c r="Z574" s="71"/>
      <c r="AA574" s="71"/>
    </row>
    <row r="575" spans="1:27" ht="89.25">
      <c r="A575" s="75">
        <v>574</v>
      </c>
      <c r="B575" s="71" t="s">
        <v>1239</v>
      </c>
      <c r="C575" s="71" t="s">
        <v>2444</v>
      </c>
      <c r="D575" s="71" t="s">
        <v>2771</v>
      </c>
      <c r="E575" s="71" t="s">
        <v>2771</v>
      </c>
      <c r="F575" s="71" t="s">
        <v>809</v>
      </c>
      <c r="G575" s="71" t="s">
        <v>808</v>
      </c>
      <c r="H575" s="71" t="s">
        <v>303</v>
      </c>
      <c r="I575" s="71" t="s">
        <v>2771</v>
      </c>
      <c r="J575" s="71" t="s">
        <v>2771</v>
      </c>
      <c r="K575" s="71" t="s">
        <v>809</v>
      </c>
      <c r="L575" s="71" t="s">
        <v>677</v>
      </c>
      <c r="M575" s="72" t="s">
        <v>549</v>
      </c>
      <c r="N575" s="71" t="s">
        <v>3544</v>
      </c>
      <c r="O575" s="71"/>
      <c r="P575" s="70" t="s">
        <v>3565</v>
      </c>
      <c r="Q575" s="71"/>
      <c r="R575" s="71"/>
      <c r="S575" s="71"/>
      <c r="T575" s="71" t="s">
        <v>1294</v>
      </c>
      <c r="U575" s="71" t="s">
        <v>1295</v>
      </c>
      <c r="V575" s="71"/>
      <c r="W575" s="71"/>
      <c r="X575" s="71"/>
      <c r="Y575" s="71"/>
      <c r="Z575" s="71"/>
      <c r="AA575" s="71"/>
    </row>
    <row r="576" spans="1:27" ht="127.5">
      <c r="A576" s="75">
        <v>575</v>
      </c>
      <c r="B576" s="71" t="s">
        <v>1239</v>
      </c>
      <c r="C576" s="71" t="s">
        <v>374</v>
      </c>
      <c r="D576" s="71" t="s">
        <v>2771</v>
      </c>
      <c r="E576" s="71" t="s">
        <v>3400</v>
      </c>
      <c r="F576" s="71" t="s">
        <v>809</v>
      </c>
      <c r="G576" s="71" t="s">
        <v>808</v>
      </c>
      <c r="H576" s="71" t="s">
        <v>303</v>
      </c>
      <c r="I576" s="71" t="s">
        <v>2771</v>
      </c>
      <c r="J576" s="71" t="s">
        <v>3400</v>
      </c>
      <c r="K576" s="71" t="s">
        <v>809</v>
      </c>
      <c r="L576" s="71" t="s">
        <v>679</v>
      </c>
      <c r="M576" s="72" t="s">
        <v>549</v>
      </c>
      <c r="N576" s="71" t="s">
        <v>3544</v>
      </c>
      <c r="O576" s="71"/>
      <c r="P576" s="70" t="s">
        <v>3565</v>
      </c>
      <c r="Q576" s="71"/>
      <c r="R576" s="71"/>
      <c r="S576" s="71"/>
      <c r="T576" s="71" t="s">
        <v>2161</v>
      </c>
      <c r="U576" s="71" t="s">
        <v>1293</v>
      </c>
      <c r="V576" s="71"/>
      <c r="W576" s="71"/>
      <c r="X576" s="71"/>
      <c r="Y576" s="71"/>
      <c r="Z576" s="71"/>
      <c r="AA576" s="71"/>
    </row>
    <row r="577" spans="1:27" ht="89.25">
      <c r="A577" s="75">
        <v>576</v>
      </c>
      <c r="B577" s="71" t="s">
        <v>1239</v>
      </c>
      <c r="C577" s="71" t="s">
        <v>374</v>
      </c>
      <c r="D577" s="71" t="s">
        <v>2771</v>
      </c>
      <c r="E577" s="71" t="s">
        <v>3400</v>
      </c>
      <c r="F577" s="71" t="s">
        <v>809</v>
      </c>
      <c r="G577" s="71" t="s">
        <v>808</v>
      </c>
      <c r="H577" s="71" t="s">
        <v>303</v>
      </c>
      <c r="I577" s="71" t="s">
        <v>2771</v>
      </c>
      <c r="J577" s="71" t="s">
        <v>3400</v>
      </c>
      <c r="K577" s="71" t="s">
        <v>809</v>
      </c>
      <c r="L577" s="71" t="s">
        <v>679</v>
      </c>
      <c r="M577" s="72" t="s">
        <v>549</v>
      </c>
      <c r="N577" s="71" t="s">
        <v>3544</v>
      </c>
      <c r="O577" s="71"/>
      <c r="P577" s="70" t="s">
        <v>3565</v>
      </c>
      <c r="Q577" s="71"/>
      <c r="R577" s="71"/>
      <c r="S577" s="71"/>
      <c r="T577" s="71" t="s">
        <v>1294</v>
      </c>
      <c r="U577" s="71" t="s">
        <v>1295</v>
      </c>
      <c r="V577" s="71"/>
      <c r="W577" s="71"/>
      <c r="X577" s="71"/>
      <c r="Y577" s="71"/>
      <c r="Z577" s="71"/>
      <c r="AA577" s="71"/>
    </row>
    <row r="578" spans="1:27" ht="127.5">
      <c r="A578" s="75">
        <v>577</v>
      </c>
      <c r="B578" s="71" t="s">
        <v>1239</v>
      </c>
      <c r="C578" s="71" t="s">
        <v>375</v>
      </c>
      <c r="D578" s="71" t="s">
        <v>2838</v>
      </c>
      <c r="E578" s="71" t="s">
        <v>1913</v>
      </c>
      <c r="F578" s="71" t="s">
        <v>809</v>
      </c>
      <c r="G578" s="71" t="s">
        <v>808</v>
      </c>
      <c r="H578" s="71" t="s">
        <v>303</v>
      </c>
      <c r="I578" s="71" t="s">
        <v>2838</v>
      </c>
      <c r="J578" s="71" t="s">
        <v>1913</v>
      </c>
      <c r="K578" s="71" t="s">
        <v>809</v>
      </c>
      <c r="L578" s="71" t="s">
        <v>680</v>
      </c>
      <c r="M578" s="72" t="s">
        <v>549</v>
      </c>
      <c r="N578" s="71" t="s">
        <v>3544</v>
      </c>
      <c r="O578" s="71"/>
      <c r="P578" s="70" t="s">
        <v>3565</v>
      </c>
      <c r="Q578" s="71"/>
      <c r="R578" s="71"/>
      <c r="S578" s="71"/>
      <c r="T578" s="71" t="s">
        <v>2161</v>
      </c>
      <c r="U578" s="71" t="s">
        <v>1293</v>
      </c>
      <c r="V578" s="71"/>
      <c r="W578" s="71"/>
      <c r="X578" s="71"/>
      <c r="Y578" s="71"/>
      <c r="Z578" s="71"/>
      <c r="AA578" s="71"/>
    </row>
    <row r="579" spans="1:27" ht="89.25">
      <c r="A579" s="75">
        <v>578</v>
      </c>
      <c r="B579" s="71" t="s">
        <v>1239</v>
      </c>
      <c r="C579" s="71" t="s">
        <v>375</v>
      </c>
      <c r="D579" s="71" t="s">
        <v>2838</v>
      </c>
      <c r="E579" s="71" t="s">
        <v>1913</v>
      </c>
      <c r="F579" s="71" t="s">
        <v>809</v>
      </c>
      <c r="G579" s="71" t="s">
        <v>808</v>
      </c>
      <c r="H579" s="71" t="s">
        <v>303</v>
      </c>
      <c r="I579" s="71" t="s">
        <v>2838</v>
      </c>
      <c r="J579" s="71" t="s">
        <v>1913</v>
      </c>
      <c r="K579" s="71" t="s">
        <v>809</v>
      </c>
      <c r="L579" s="71" t="s">
        <v>680</v>
      </c>
      <c r="M579" s="72" t="s">
        <v>549</v>
      </c>
      <c r="N579" s="71" t="s">
        <v>3544</v>
      </c>
      <c r="O579" s="71"/>
      <c r="P579" s="70" t="s">
        <v>3565</v>
      </c>
      <c r="Q579" s="71"/>
      <c r="R579" s="71"/>
      <c r="S579" s="71"/>
      <c r="T579" s="71" t="s">
        <v>1294</v>
      </c>
      <c r="U579" s="71" t="s">
        <v>1295</v>
      </c>
      <c r="V579" s="71"/>
      <c r="W579" s="71"/>
      <c r="X579" s="71"/>
      <c r="Y579" s="71"/>
      <c r="Z579" s="71"/>
      <c r="AA579" s="71"/>
    </row>
    <row r="580" spans="1:27" ht="127.5">
      <c r="A580" s="75">
        <v>579</v>
      </c>
      <c r="B580" s="71" t="s">
        <v>1239</v>
      </c>
      <c r="C580" s="71" t="s">
        <v>376</v>
      </c>
      <c r="D580" s="71" t="s">
        <v>829</v>
      </c>
      <c r="E580" s="71" t="s">
        <v>1264</v>
      </c>
      <c r="F580" s="71" t="s">
        <v>809</v>
      </c>
      <c r="G580" s="71" t="s">
        <v>808</v>
      </c>
      <c r="H580" s="71" t="s">
        <v>303</v>
      </c>
      <c r="I580" s="71" t="s">
        <v>829</v>
      </c>
      <c r="J580" s="71" t="s">
        <v>1264</v>
      </c>
      <c r="K580" s="71" t="s">
        <v>809</v>
      </c>
      <c r="L580" s="71" t="s">
        <v>681</v>
      </c>
      <c r="M580" s="72" t="s">
        <v>549</v>
      </c>
      <c r="N580" s="71" t="s">
        <v>3544</v>
      </c>
      <c r="O580" s="71"/>
      <c r="P580" s="70" t="s">
        <v>3565</v>
      </c>
      <c r="Q580" s="71"/>
      <c r="R580" s="71"/>
      <c r="S580" s="71"/>
      <c r="T580" s="71" t="s">
        <v>2161</v>
      </c>
      <c r="U580" s="71" t="s">
        <v>1293</v>
      </c>
      <c r="V580" s="71"/>
      <c r="W580" s="71"/>
      <c r="X580" s="71"/>
      <c r="Y580" s="71"/>
      <c r="Z580" s="71"/>
      <c r="AA580" s="71"/>
    </row>
    <row r="581" spans="1:27" ht="89.25">
      <c r="A581" s="75">
        <v>580</v>
      </c>
      <c r="B581" s="71" t="s">
        <v>1239</v>
      </c>
      <c r="C581" s="71" t="s">
        <v>376</v>
      </c>
      <c r="D581" s="71" t="s">
        <v>829</v>
      </c>
      <c r="E581" s="71" t="s">
        <v>1264</v>
      </c>
      <c r="F581" s="71" t="s">
        <v>809</v>
      </c>
      <c r="G581" s="71" t="s">
        <v>808</v>
      </c>
      <c r="H581" s="71" t="s">
        <v>303</v>
      </c>
      <c r="I581" s="71" t="s">
        <v>829</v>
      </c>
      <c r="J581" s="71" t="s">
        <v>1264</v>
      </c>
      <c r="K581" s="71" t="s">
        <v>809</v>
      </c>
      <c r="L581" s="71" t="s">
        <v>681</v>
      </c>
      <c r="M581" s="72" t="s">
        <v>549</v>
      </c>
      <c r="N581" s="71" t="s">
        <v>3544</v>
      </c>
      <c r="O581" s="71"/>
      <c r="P581" s="70" t="s">
        <v>3565</v>
      </c>
      <c r="Q581" s="71"/>
      <c r="R581" s="71"/>
      <c r="S581" s="71"/>
      <c r="T581" s="71" t="s">
        <v>1294</v>
      </c>
      <c r="U581" s="71" t="s">
        <v>1295</v>
      </c>
      <c r="V581" s="71"/>
      <c r="W581" s="71"/>
      <c r="X581" s="71"/>
      <c r="Y581" s="71"/>
      <c r="Z581" s="71"/>
      <c r="AA581" s="71"/>
    </row>
    <row r="582" spans="1:27" ht="38.25">
      <c r="A582" s="75">
        <v>581</v>
      </c>
      <c r="B582" s="71" t="s">
        <v>1239</v>
      </c>
      <c r="C582" s="71" t="s">
        <v>73</v>
      </c>
      <c r="D582" s="71" t="s">
        <v>1930</v>
      </c>
      <c r="E582" s="71" t="s">
        <v>1913</v>
      </c>
      <c r="F582" s="71" t="s">
        <v>810</v>
      </c>
      <c r="G582" s="71" t="s">
        <v>808</v>
      </c>
      <c r="H582" s="71" t="s">
        <v>303</v>
      </c>
      <c r="I582" s="71" t="s">
        <v>1930</v>
      </c>
      <c r="J582" s="71" t="s">
        <v>1913</v>
      </c>
      <c r="K582" s="71" t="s">
        <v>810</v>
      </c>
      <c r="L582" s="71" t="s">
        <v>707</v>
      </c>
      <c r="M582" s="72" t="s">
        <v>549</v>
      </c>
      <c r="N582" s="71" t="s">
        <v>2481</v>
      </c>
      <c r="O582" s="71"/>
      <c r="P582" s="70" t="s">
        <v>3565</v>
      </c>
      <c r="Q582" s="71"/>
      <c r="R582" s="71"/>
      <c r="S582" s="71"/>
      <c r="T582" s="71" t="s">
        <v>1296</v>
      </c>
      <c r="U582" s="71" t="s">
        <v>1297</v>
      </c>
      <c r="V582" s="71" t="s">
        <v>3622</v>
      </c>
      <c r="W582" s="71" t="s">
        <v>3650</v>
      </c>
      <c r="X582" s="71" t="s">
        <v>495</v>
      </c>
      <c r="Y582" s="71"/>
      <c r="Z582" s="71"/>
      <c r="AA582" s="71"/>
    </row>
    <row r="583" spans="1:27" ht="51">
      <c r="A583" s="75">
        <v>582</v>
      </c>
      <c r="B583" s="71" t="s">
        <v>1239</v>
      </c>
      <c r="C583" s="71" t="s">
        <v>73</v>
      </c>
      <c r="D583" s="71" t="s">
        <v>1930</v>
      </c>
      <c r="E583" s="71" t="s">
        <v>1913</v>
      </c>
      <c r="F583" s="71" t="s">
        <v>809</v>
      </c>
      <c r="G583" s="71" t="s">
        <v>808</v>
      </c>
      <c r="H583" s="71" t="s">
        <v>1290</v>
      </c>
      <c r="I583" s="71" t="s">
        <v>1930</v>
      </c>
      <c r="J583" s="71" t="s">
        <v>1913</v>
      </c>
      <c r="K583" s="71" t="s">
        <v>809</v>
      </c>
      <c r="L583" s="71" t="s">
        <v>707</v>
      </c>
      <c r="M583" s="72" t="s">
        <v>549</v>
      </c>
      <c r="N583" s="71" t="s">
        <v>437</v>
      </c>
      <c r="O583" s="71"/>
      <c r="P583" s="70" t="s">
        <v>3565</v>
      </c>
      <c r="Q583" s="71"/>
      <c r="R583" s="71"/>
      <c r="S583" s="71"/>
      <c r="T583" s="71" t="s">
        <v>1298</v>
      </c>
      <c r="U583" s="71" t="s">
        <v>1299</v>
      </c>
      <c r="V583" s="71"/>
      <c r="W583" s="71"/>
      <c r="X583" s="71"/>
      <c r="Y583" s="71"/>
      <c r="Z583" s="71"/>
      <c r="AA583" s="71"/>
    </row>
    <row r="584" spans="1:27" ht="38.25">
      <c r="A584" s="75">
        <v>583</v>
      </c>
      <c r="B584" s="71" t="s">
        <v>1300</v>
      </c>
      <c r="C584" s="71" t="s">
        <v>1265</v>
      </c>
      <c r="D584" s="71" t="s">
        <v>66</v>
      </c>
      <c r="E584" s="71" t="s">
        <v>324</v>
      </c>
      <c r="F584" s="71" t="s">
        <v>809</v>
      </c>
      <c r="G584" s="71" t="s">
        <v>808</v>
      </c>
      <c r="H584" s="71" t="s">
        <v>1290</v>
      </c>
      <c r="I584" s="71" t="s">
        <v>66</v>
      </c>
      <c r="J584" s="71" t="s">
        <v>324</v>
      </c>
      <c r="K584" s="71" t="s">
        <v>809</v>
      </c>
      <c r="L584" s="71" t="s">
        <v>670</v>
      </c>
      <c r="M584" s="72" t="s">
        <v>549</v>
      </c>
      <c r="N584" s="71" t="s">
        <v>3562</v>
      </c>
      <c r="O584" s="71"/>
      <c r="P584" s="70" t="s">
        <v>3565</v>
      </c>
      <c r="Q584" s="71"/>
      <c r="R584" s="71"/>
      <c r="S584" s="71"/>
      <c r="T584" s="71" t="s">
        <v>1315</v>
      </c>
      <c r="U584" s="71" t="s">
        <v>1316</v>
      </c>
      <c r="V584" s="71"/>
      <c r="W584" s="71"/>
      <c r="X584" s="71"/>
      <c r="Y584" s="71"/>
      <c r="Z584" s="71"/>
      <c r="AA584" s="71"/>
    </row>
    <row r="585" spans="1:27" ht="38.25">
      <c r="A585" s="75">
        <v>584</v>
      </c>
      <c r="B585" s="71" t="s">
        <v>1300</v>
      </c>
      <c r="C585" s="71" t="s">
        <v>376</v>
      </c>
      <c r="D585" s="71" t="s">
        <v>829</v>
      </c>
      <c r="E585" s="71" t="s">
        <v>69</v>
      </c>
      <c r="F585" s="71" t="s">
        <v>809</v>
      </c>
      <c r="G585" s="71" t="s">
        <v>808</v>
      </c>
      <c r="H585" s="71" t="s">
        <v>1290</v>
      </c>
      <c r="I585" s="71" t="s">
        <v>829</v>
      </c>
      <c r="J585" s="71" t="s">
        <v>69</v>
      </c>
      <c r="K585" s="71" t="s">
        <v>809</v>
      </c>
      <c r="L585" s="71" t="s">
        <v>681</v>
      </c>
      <c r="M585" s="72" t="s">
        <v>549</v>
      </c>
      <c r="N585" s="71" t="s">
        <v>3557</v>
      </c>
      <c r="O585" s="71"/>
      <c r="P585" s="70" t="s">
        <v>3565</v>
      </c>
      <c r="Q585" s="71"/>
      <c r="R585" s="71"/>
      <c r="S585" s="71"/>
      <c r="T585" s="71" t="s">
        <v>2170</v>
      </c>
      <c r="U585" s="71" t="s">
        <v>2171</v>
      </c>
      <c r="V585" s="71"/>
      <c r="W585" s="71"/>
      <c r="X585" s="71"/>
      <c r="Y585" s="71"/>
      <c r="Z585" s="71"/>
      <c r="AA585" s="71"/>
    </row>
    <row r="586" spans="1:27" ht="63.75">
      <c r="A586" s="75">
        <v>585</v>
      </c>
      <c r="B586" s="71" t="s">
        <v>1300</v>
      </c>
      <c r="C586" s="71" t="s">
        <v>1301</v>
      </c>
      <c r="D586" s="71" t="s">
        <v>590</v>
      </c>
      <c r="E586" s="71" t="s">
        <v>3401</v>
      </c>
      <c r="F586" s="71" t="s">
        <v>809</v>
      </c>
      <c r="G586" s="71" t="s">
        <v>808</v>
      </c>
      <c r="H586" s="71" t="s">
        <v>1290</v>
      </c>
      <c r="I586" s="71" t="s">
        <v>590</v>
      </c>
      <c r="J586" s="71" t="s">
        <v>3401</v>
      </c>
      <c r="K586" s="71" t="s">
        <v>809</v>
      </c>
      <c r="L586" s="71" t="s">
        <v>2303</v>
      </c>
      <c r="M586" s="72" t="s">
        <v>2454</v>
      </c>
      <c r="N586" s="71" t="s">
        <v>3562</v>
      </c>
      <c r="O586" s="71"/>
      <c r="P586" s="70" t="s">
        <v>3565</v>
      </c>
      <c r="Q586" s="71"/>
      <c r="R586" s="71" t="s">
        <v>4100</v>
      </c>
      <c r="S586" s="71"/>
      <c r="T586" s="71" t="s">
        <v>2172</v>
      </c>
      <c r="U586" s="71" t="s">
        <v>2173</v>
      </c>
      <c r="V586" s="71" t="s">
        <v>4101</v>
      </c>
      <c r="W586" s="71" t="s">
        <v>4094</v>
      </c>
      <c r="X586" s="71" t="s">
        <v>4099</v>
      </c>
      <c r="Y586" s="71"/>
      <c r="Z586" s="71" t="s">
        <v>4040</v>
      </c>
      <c r="AA586" s="71"/>
    </row>
    <row r="587" spans="1:27" ht="25.5">
      <c r="A587" s="75">
        <v>586</v>
      </c>
      <c r="B587" s="71" t="s">
        <v>1302</v>
      </c>
      <c r="C587" s="71">
        <v>3</v>
      </c>
      <c r="D587" s="71">
        <v>2</v>
      </c>
      <c r="E587" s="71">
        <v>41</v>
      </c>
      <c r="F587" s="71" t="s">
        <v>809</v>
      </c>
      <c r="G587" s="71" t="s">
        <v>1314</v>
      </c>
      <c r="H587" s="71" t="s">
        <v>303</v>
      </c>
      <c r="I587" s="71">
        <v>2</v>
      </c>
      <c r="J587" s="71">
        <v>41</v>
      </c>
      <c r="K587" s="71" t="s">
        <v>809</v>
      </c>
      <c r="L587" s="71">
        <v>3</v>
      </c>
      <c r="M587" s="72" t="s">
        <v>3684</v>
      </c>
      <c r="N587" s="71" t="s">
        <v>432</v>
      </c>
      <c r="O587" s="71"/>
      <c r="P587" s="70" t="s">
        <v>3565</v>
      </c>
      <c r="Q587" s="71"/>
      <c r="R587" s="71"/>
      <c r="S587" s="71"/>
      <c r="T587" s="71" t="s">
        <v>2174</v>
      </c>
      <c r="U587" s="71" t="s">
        <v>1324</v>
      </c>
      <c r="V587" s="71"/>
      <c r="W587" s="71"/>
      <c r="X587" s="71"/>
      <c r="Y587" s="71"/>
      <c r="Z587" s="71"/>
      <c r="AA587" s="71"/>
    </row>
    <row r="588" spans="1:27" ht="25.5">
      <c r="A588" s="75">
        <v>587</v>
      </c>
      <c r="B588" s="71" t="s">
        <v>1302</v>
      </c>
      <c r="C588" s="71">
        <v>3</v>
      </c>
      <c r="D588" s="71">
        <v>2</v>
      </c>
      <c r="E588" s="71">
        <v>50</v>
      </c>
      <c r="F588" s="71" t="s">
        <v>810</v>
      </c>
      <c r="G588" s="71" t="s">
        <v>1314</v>
      </c>
      <c r="H588" s="71" t="s">
        <v>1289</v>
      </c>
      <c r="I588" s="71">
        <v>2</v>
      </c>
      <c r="J588" s="71">
        <v>50</v>
      </c>
      <c r="K588" s="71" t="s">
        <v>810</v>
      </c>
      <c r="L588" s="71">
        <v>3</v>
      </c>
      <c r="M588" s="72" t="s">
        <v>3684</v>
      </c>
      <c r="N588" s="71" t="s">
        <v>424</v>
      </c>
      <c r="O588" s="71"/>
      <c r="P588" s="70" t="s">
        <v>3565</v>
      </c>
      <c r="Q588" s="71" t="s">
        <v>784</v>
      </c>
      <c r="R588" s="71"/>
      <c r="S588" s="71"/>
      <c r="T588" s="71" t="s">
        <v>1325</v>
      </c>
      <c r="U588" s="71" t="s">
        <v>337</v>
      </c>
      <c r="V588" s="71"/>
      <c r="W588" s="71"/>
      <c r="X588" s="71"/>
      <c r="Y588" s="71"/>
      <c r="Z588" s="71"/>
      <c r="AA588" s="71"/>
    </row>
    <row r="589" spans="1:27" ht="38.25">
      <c r="A589" s="75">
        <v>588</v>
      </c>
      <c r="B589" s="71" t="s">
        <v>1302</v>
      </c>
      <c r="C589" s="71">
        <v>3</v>
      </c>
      <c r="D589" s="71">
        <v>3</v>
      </c>
      <c r="E589" s="71">
        <v>10</v>
      </c>
      <c r="F589" s="71" t="s">
        <v>809</v>
      </c>
      <c r="G589" s="71" t="s">
        <v>1314</v>
      </c>
      <c r="H589" s="71" t="s">
        <v>303</v>
      </c>
      <c r="I589" s="71">
        <v>3</v>
      </c>
      <c r="J589" s="71">
        <v>10</v>
      </c>
      <c r="K589" s="71" t="s">
        <v>809</v>
      </c>
      <c r="L589" s="71">
        <v>3</v>
      </c>
      <c r="M589" s="72" t="s">
        <v>3684</v>
      </c>
      <c r="N589" s="71" t="s">
        <v>432</v>
      </c>
      <c r="O589" s="71"/>
      <c r="P589" s="70" t="s">
        <v>3565</v>
      </c>
      <c r="Q589" s="71"/>
      <c r="R589" s="71"/>
      <c r="S589" s="71"/>
      <c r="T589" s="71" t="s">
        <v>338</v>
      </c>
      <c r="U589" s="71" t="s">
        <v>339</v>
      </c>
      <c r="V589" s="71"/>
      <c r="W589" s="71"/>
      <c r="X589" s="71"/>
      <c r="Y589" s="71"/>
      <c r="Z589" s="71"/>
      <c r="AA589" s="71"/>
    </row>
    <row r="590" spans="1:27" ht="38.25">
      <c r="A590" s="75">
        <v>589</v>
      </c>
      <c r="B590" s="71" t="s">
        <v>1302</v>
      </c>
      <c r="C590" s="71" t="s">
        <v>3376</v>
      </c>
      <c r="D590" s="71">
        <v>6</v>
      </c>
      <c r="E590" s="71">
        <v>26</v>
      </c>
      <c r="F590" s="71" t="s">
        <v>1313</v>
      </c>
      <c r="G590" s="71" t="s">
        <v>1314</v>
      </c>
      <c r="H590" s="71" t="s">
        <v>303</v>
      </c>
      <c r="I590" s="71">
        <v>6</v>
      </c>
      <c r="J590" s="71">
        <v>26</v>
      </c>
      <c r="K590" s="71" t="s">
        <v>1313</v>
      </c>
      <c r="L590" s="71" t="s">
        <v>540</v>
      </c>
      <c r="M590" s="72" t="s">
        <v>3186</v>
      </c>
      <c r="N590" s="71" t="s">
        <v>3541</v>
      </c>
      <c r="O590" s="71"/>
      <c r="P590" s="70" t="s">
        <v>3565</v>
      </c>
      <c r="Q590" s="71"/>
      <c r="R590" s="71"/>
      <c r="S590" s="71"/>
      <c r="T590" s="71" t="s">
        <v>340</v>
      </c>
      <c r="U590" s="71" t="s">
        <v>337</v>
      </c>
      <c r="V590" s="71"/>
      <c r="W590" s="71"/>
      <c r="X590" s="71"/>
      <c r="Y590" s="71"/>
      <c r="Z590" s="71"/>
      <c r="AA590" s="71"/>
    </row>
    <row r="591" spans="1:27" ht="25.5">
      <c r="A591" s="75">
        <v>590</v>
      </c>
      <c r="B591" s="71" t="s">
        <v>1302</v>
      </c>
      <c r="C591" s="71" t="s">
        <v>846</v>
      </c>
      <c r="D591" s="71">
        <v>10</v>
      </c>
      <c r="E591" s="71">
        <v>51</v>
      </c>
      <c r="F591" s="71" t="s">
        <v>810</v>
      </c>
      <c r="G591" s="71" t="s">
        <v>1314</v>
      </c>
      <c r="H591" s="71" t="s">
        <v>1289</v>
      </c>
      <c r="I591" s="71">
        <v>10</v>
      </c>
      <c r="J591" s="71">
        <v>51</v>
      </c>
      <c r="K591" s="71" t="s">
        <v>810</v>
      </c>
      <c r="L591" s="71" t="s">
        <v>632</v>
      </c>
      <c r="M591" s="72" t="s">
        <v>3187</v>
      </c>
      <c r="N591" s="71" t="s">
        <v>286</v>
      </c>
      <c r="O591" s="71"/>
      <c r="P591" s="70" t="s">
        <v>3565</v>
      </c>
      <c r="Q591" s="71" t="s">
        <v>761</v>
      </c>
      <c r="R591" s="71"/>
      <c r="S591" s="71"/>
      <c r="T591" s="71" t="s">
        <v>341</v>
      </c>
      <c r="U591" s="71" t="s">
        <v>337</v>
      </c>
      <c r="V591" s="71"/>
      <c r="W591" s="71"/>
      <c r="X591" s="71"/>
      <c r="Y591" s="71"/>
      <c r="Z591" s="71"/>
      <c r="AA591" s="71"/>
    </row>
    <row r="592" spans="1:27" ht="38.25">
      <c r="A592" s="75">
        <v>591</v>
      </c>
      <c r="B592" s="71" t="s">
        <v>1302</v>
      </c>
      <c r="C592" s="71" t="s">
        <v>71</v>
      </c>
      <c r="D592" s="71">
        <v>25</v>
      </c>
      <c r="E592" s="71">
        <v>33</v>
      </c>
      <c r="F592" s="71" t="s">
        <v>810</v>
      </c>
      <c r="G592" s="71" t="s">
        <v>1314</v>
      </c>
      <c r="H592" s="71" t="s">
        <v>303</v>
      </c>
      <c r="I592" s="71">
        <v>25</v>
      </c>
      <c r="J592" s="71">
        <v>33</v>
      </c>
      <c r="K592" s="71" t="s">
        <v>810</v>
      </c>
      <c r="L592" s="71" t="s">
        <v>667</v>
      </c>
      <c r="M592" s="72" t="s">
        <v>549</v>
      </c>
      <c r="N592" s="71" t="s">
        <v>2481</v>
      </c>
      <c r="O592" s="71">
        <v>852</v>
      </c>
      <c r="P592" s="70" t="s">
        <v>3565</v>
      </c>
      <c r="Q592" s="71"/>
      <c r="R592" s="71"/>
      <c r="S592" s="71"/>
      <c r="T592" s="71" t="s">
        <v>342</v>
      </c>
      <c r="U592" s="71" t="s">
        <v>337</v>
      </c>
      <c r="V592" s="71" t="s">
        <v>3622</v>
      </c>
      <c r="W592" s="71"/>
      <c r="X592" s="71" t="s">
        <v>495</v>
      </c>
      <c r="Y592" s="71"/>
      <c r="Z592" s="71"/>
      <c r="AA592" s="71"/>
    </row>
    <row r="593" spans="1:27" ht="38.25">
      <c r="A593" s="75">
        <v>592</v>
      </c>
      <c r="B593" s="71" t="s">
        <v>1302</v>
      </c>
      <c r="C593" s="71" t="s">
        <v>1303</v>
      </c>
      <c r="D593" s="71">
        <v>35</v>
      </c>
      <c r="E593" s="71">
        <v>25</v>
      </c>
      <c r="F593" s="71" t="s">
        <v>809</v>
      </c>
      <c r="G593" s="71" t="s">
        <v>1314</v>
      </c>
      <c r="H593" s="71" t="s">
        <v>1289</v>
      </c>
      <c r="I593" s="71">
        <v>35</v>
      </c>
      <c r="J593" s="71">
        <v>25</v>
      </c>
      <c r="K593" s="71" t="s">
        <v>809</v>
      </c>
      <c r="L593" s="71" t="s">
        <v>686</v>
      </c>
      <c r="M593" s="72" t="s">
        <v>549</v>
      </c>
      <c r="N593" s="71" t="s">
        <v>434</v>
      </c>
      <c r="O593" s="71"/>
      <c r="P593" s="70" t="s">
        <v>3565</v>
      </c>
      <c r="Q593" s="71" t="s">
        <v>785</v>
      </c>
      <c r="R593" s="71"/>
      <c r="S593" s="71"/>
      <c r="T593" s="71" t="s">
        <v>343</v>
      </c>
      <c r="U593" s="71" t="s">
        <v>344</v>
      </c>
      <c r="V593" s="71"/>
      <c r="W593" s="71"/>
      <c r="X593" s="71"/>
      <c r="Y593" s="71"/>
      <c r="Z593" s="71"/>
      <c r="AA593" s="71"/>
    </row>
    <row r="594" spans="1:27" ht="38.25">
      <c r="A594" s="75">
        <v>593</v>
      </c>
      <c r="B594" s="71" t="s">
        <v>1302</v>
      </c>
      <c r="C594" s="71" t="s">
        <v>261</v>
      </c>
      <c r="D594" s="71">
        <v>37</v>
      </c>
      <c r="E594" s="71">
        <v>29</v>
      </c>
      <c r="F594" s="71" t="s">
        <v>810</v>
      </c>
      <c r="G594" s="71" t="s">
        <v>1314</v>
      </c>
      <c r="H594" s="71" t="s">
        <v>1289</v>
      </c>
      <c r="I594" s="71">
        <v>37</v>
      </c>
      <c r="J594" s="71">
        <v>29</v>
      </c>
      <c r="K594" s="71" t="s">
        <v>810</v>
      </c>
      <c r="L594" s="71" t="s">
        <v>689</v>
      </c>
      <c r="M594" s="72" t="s">
        <v>549</v>
      </c>
      <c r="N594" s="71" t="s">
        <v>425</v>
      </c>
      <c r="O594" s="71"/>
      <c r="P594" s="70" t="s">
        <v>3565</v>
      </c>
      <c r="Q594" s="71" t="s">
        <v>763</v>
      </c>
      <c r="R594" s="71"/>
      <c r="S594" s="71"/>
      <c r="T594" s="71" t="s">
        <v>345</v>
      </c>
      <c r="U594" s="71" t="s">
        <v>346</v>
      </c>
      <c r="V594" s="71"/>
      <c r="W594" s="71"/>
      <c r="X594" s="71"/>
      <c r="Y594" s="71"/>
      <c r="Z594" s="71"/>
      <c r="AA594" s="71"/>
    </row>
    <row r="595" spans="1:27" ht="63.75">
      <c r="A595" s="75">
        <v>594</v>
      </c>
      <c r="B595" s="71" t="s">
        <v>1302</v>
      </c>
      <c r="C595" s="71" t="s">
        <v>1304</v>
      </c>
      <c r="D595" s="71">
        <v>39</v>
      </c>
      <c r="E595" s="71">
        <v>26</v>
      </c>
      <c r="F595" s="71" t="s">
        <v>809</v>
      </c>
      <c r="G595" s="71" t="s">
        <v>1314</v>
      </c>
      <c r="H595" s="71" t="s">
        <v>1289</v>
      </c>
      <c r="I595" s="71">
        <v>39</v>
      </c>
      <c r="J595" s="71">
        <v>26</v>
      </c>
      <c r="K595" s="71" t="s">
        <v>809</v>
      </c>
      <c r="L595" s="71" t="s">
        <v>691</v>
      </c>
      <c r="M595" s="72" t="s">
        <v>549</v>
      </c>
      <c r="N595" s="71" t="s">
        <v>286</v>
      </c>
      <c r="O595" s="71"/>
      <c r="P595" s="70" t="s">
        <v>3565</v>
      </c>
      <c r="Q595" s="71" t="s">
        <v>761</v>
      </c>
      <c r="R595" s="71"/>
      <c r="S595" s="71"/>
      <c r="T595" s="71" t="s">
        <v>347</v>
      </c>
      <c r="U595" s="71" t="s">
        <v>348</v>
      </c>
      <c r="V595" s="71"/>
      <c r="W595" s="71"/>
      <c r="X595" s="71"/>
      <c r="Y595" s="71"/>
      <c r="Z595" s="71"/>
      <c r="AA595" s="71"/>
    </row>
    <row r="596" spans="1:27" ht="38.25">
      <c r="A596" s="75">
        <v>595</v>
      </c>
      <c r="B596" s="71" t="s">
        <v>1302</v>
      </c>
      <c r="C596" s="71" t="s">
        <v>1304</v>
      </c>
      <c r="D596" s="71">
        <v>39</v>
      </c>
      <c r="E596" s="71">
        <v>26</v>
      </c>
      <c r="F596" s="71" t="s">
        <v>810</v>
      </c>
      <c r="G596" s="71" t="s">
        <v>1314</v>
      </c>
      <c r="H596" s="71" t="s">
        <v>303</v>
      </c>
      <c r="I596" s="71">
        <v>39</v>
      </c>
      <c r="J596" s="71">
        <v>26</v>
      </c>
      <c r="K596" s="71" t="s">
        <v>810</v>
      </c>
      <c r="L596" s="71" t="s">
        <v>691</v>
      </c>
      <c r="M596" s="72" t="s">
        <v>549</v>
      </c>
      <c r="N596" s="71" t="s">
        <v>2481</v>
      </c>
      <c r="O596" s="71"/>
      <c r="P596" s="70" t="s">
        <v>3565</v>
      </c>
      <c r="Q596" s="71"/>
      <c r="R596" s="71"/>
      <c r="S596" s="71"/>
      <c r="T596" s="71" t="s">
        <v>349</v>
      </c>
      <c r="U596" s="71" t="s">
        <v>337</v>
      </c>
      <c r="V596" s="71" t="s">
        <v>3622</v>
      </c>
      <c r="W596" s="71"/>
      <c r="X596" s="71" t="s">
        <v>495</v>
      </c>
      <c r="Y596" s="71"/>
      <c r="Z596" s="71"/>
      <c r="AA596" s="71"/>
    </row>
    <row r="597" spans="1:27" ht="242.25">
      <c r="A597" s="75">
        <v>596</v>
      </c>
      <c r="B597" s="71" t="s">
        <v>1302</v>
      </c>
      <c r="C597" s="71" t="s">
        <v>314</v>
      </c>
      <c r="D597" s="71">
        <v>40</v>
      </c>
      <c r="E597" s="71">
        <v>18</v>
      </c>
      <c r="F597" s="71" t="s">
        <v>809</v>
      </c>
      <c r="G597" s="71" t="s">
        <v>1314</v>
      </c>
      <c r="H597" s="71" t="s">
        <v>1289</v>
      </c>
      <c r="I597" s="71">
        <v>40</v>
      </c>
      <c r="J597" s="71">
        <v>18</v>
      </c>
      <c r="K597" s="71" t="s">
        <v>809</v>
      </c>
      <c r="L597" s="71" t="s">
        <v>692</v>
      </c>
      <c r="M597" s="72" t="s">
        <v>549</v>
      </c>
      <c r="N597" s="71" t="s">
        <v>426</v>
      </c>
      <c r="O597" s="71">
        <v>1024</v>
      </c>
      <c r="P597" s="70" t="s">
        <v>3565</v>
      </c>
      <c r="Q597" s="71" t="s">
        <v>762</v>
      </c>
      <c r="R597" s="71" t="s">
        <v>232</v>
      </c>
      <c r="S597" s="71"/>
      <c r="T597" s="71" t="s">
        <v>350</v>
      </c>
      <c r="U597" s="71" t="s">
        <v>344</v>
      </c>
      <c r="V597" s="71" t="s">
        <v>3623</v>
      </c>
      <c r="W597" s="71" t="s">
        <v>244</v>
      </c>
      <c r="X597" s="71" t="s">
        <v>254</v>
      </c>
      <c r="Y597" s="71"/>
      <c r="Z597" s="71"/>
      <c r="AA597" s="71"/>
    </row>
    <row r="598" spans="1:27" ht="204">
      <c r="A598" s="75">
        <v>597</v>
      </c>
      <c r="B598" s="71" t="s">
        <v>1302</v>
      </c>
      <c r="C598" s="71" t="s">
        <v>314</v>
      </c>
      <c r="D598" s="71">
        <v>40</v>
      </c>
      <c r="E598" s="71">
        <v>22</v>
      </c>
      <c r="F598" s="71" t="s">
        <v>810</v>
      </c>
      <c r="G598" s="71" t="s">
        <v>1314</v>
      </c>
      <c r="H598" s="71" t="s">
        <v>1289</v>
      </c>
      <c r="I598" s="71">
        <v>40</v>
      </c>
      <c r="J598" s="71">
        <v>22</v>
      </c>
      <c r="K598" s="71" t="s">
        <v>810</v>
      </c>
      <c r="L598" s="71" t="s">
        <v>692</v>
      </c>
      <c r="M598" s="72" t="s">
        <v>549</v>
      </c>
      <c r="N598" s="71" t="s">
        <v>426</v>
      </c>
      <c r="O598" s="71"/>
      <c r="P598" s="70" t="s">
        <v>3565</v>
      </c>
      <c r="Q598" s="71" t="s">
        <v>762</v>
      </c>
      <c r="R598" s="71" t="s">
        <v>232</v>
      </c>
      <c r="S598" s="71"/>
      <c r="T598" s="71" t="s">
        <v>351</v>
      </c>
      <c r="U598" s="71" t="s">
        <v>337</v>
      </c>
      <c r="V598" s="71" t="s">
        <v>3623</v>
      </c>
      <c r="W598" s="71" t="s">
        <v>245</v>
      </c>
      <c r="X598" s="71" t="s">
        <v>254</v>
      </c>
      <c r="Y598" s="71"/>
      <c r="Z598" s="71"/>
      <c r="AA598" s="71"/>
    </row>
    <row r="599" spans="1:27" ht="38.25">
      <c r="A599" s="75">
        <v>598</v>
      </c>
      <c r="B599" s="71" t="s">
        <v>1302</v>
      </c>
      <c r="C599" s="71" t="s">
        <v>2445</v>
      </c>
      <c r="D599" s="71">
        <v>40</v>
      </c>
      <c r="E599" s="71">
        <v>64</v>
      </c>
      <c r="F599" s="71" t="s">
        <v>810</v>
      </c>
      <c r="G599" s="71" t="s">
        <v>1314</v>
      </c>
      <c r="H599" s="71" t="s">
        <v>1289</v>
      </c>
      <c r="I599" s="71">
        <v>40</v>
      </c>
      <c r="J599" s="71">
        <v>64</v>
      </c>
      <c r="K599" s="71" t="s">
        <v>810</v>
      </c>
      <c r="L599" s="71" t="s">
        <v>693</v>
      </c>
      <c r="M599" s="72" t="s">
        <v>549</v>
      </c>
      <c r="N599" s="71" t="s">
        <v>424</v>
      </c>
      <c r="O599" s="71"/>
      <c r="P599" s="70" t="s">
        <v>3565</v>
      </c>
      <c r="Q599" s="71" t="s">
        <v>784</v>
      </c>
      <c r="R599" s="71"/>
      <c r="S599" s="71"/>
      <c r="T599" s="71" t="s">
        <v>352</v>
      </c>
      <c r="U599" s="71" t="s">
        <v>337</v>
      </c>
      <c r="V599" s="71"/>
      <c r="W599" s="71"/>
      <c r="X599" s="71"/>
      <c r="Y599" s="71"/>
      <c r="Z599" s="71"/>
      <c r="AA599" s="71"/>
    </row>
    <row r="600" spans="1:27" ht="51">
      <c r="A600" s="75">
        <v>599</v>
      </c>
      <c r="B600" s="71" t="s">
        <v>1302</v>
      </c>
      <c r="C600" s="71" t="s">
        <v>2446</v>
      </c>
      <c r="D600" s="71">
        <v>41</v>
      </c>
      <c r="E600" s="71">
        <v>33</v>
      </c>
      <c r="F600" s="71" t="s">
        <v>810</v>
      </c>
      <c r="G600" s="71" t="s">
        <v>1314</v>
      </c>
      <c r="H600" s="71" t="s">
        <v>1289</v>
      </c>
      <c r="I600" s="71">
        <v>41</v>
      </c>
      <c r="J600" s="71">
        <v>33</v>
      </c>
      <c r="K600" s="71" t="s">
        <v>810</v>
      </c>
      <c r="L600" s="71" t="s">
        <v>694</v>
      </c>
      <c r="M600" s="72" t="s">
        <v>549</v>
      </c>
      <c r="N600" s="71" t="s">
        <v>424</v>
      </c>
      <c r="O600" s="71"/>
      <c r="P600" s="70" t="s">
        <v>3565</v>
      </c>
      <c r="Q600" s="71" t="s">
        <v>784</v>
      </c>
      <c r="R600" s="71"/>
      <c r="S600" s="71"/>
      <c r="T600" s="71" t="s">
        <v>353</v>
      </c>
      <c r="U600" s="71" t="s">
        <v>337</v>
      </c>
      <c r="V600" s="71"/>
      <c r="W600" s="71"/>
      <c r="X600" s="71"/>
      <c r="Y600" s="71"/>
      <c r="Z600" s="71"/>
      <c r="AA600" s="71"/>
    </row>
    <row r="601" spans="1:27" ht="38.25">
      <c r="A601" s="75">
        <v>600</v>
      </c>
      <c r="B601" s="71" t="s">
        <v>1302</v>
      </c>
      <c r="C601" s="71" t="s">
        <v>320</v>
      </c>
      <c r="D601" s="71">
        <v>42</v>
      </c>
      <c r="E601" s="71">
        <v>49</v>
      </c>
      <c r="F601" s="71" t="s">
        <v>810</v>
      </c>
      <c r="G601" s="71" t="s">
        <v>1314</v>
      </c>
      <c r="H601" s="71" t="s">
        <v>1289</v>
      </c>
      <c r="I601" s="71">
        <v>42</v>
      </c>
      <c r="J601" s="71">
        <v>49</v>
      </c>
      <c r="K601" s="71" t="s">
        <v>810</v>
      </c>
      <c r="L601" s="71" t="s">
        <v>696</v>
      </c>
      <c r="M601" s="72" t="s">
        <v>549</v>
      </c>
      <c r="N601" s="71" t="s">
        <v>424</v>
      </c>
      <c r="O601" s="71"/>
      <c r="P601" s="70" t="s">
        <v>3565</v>
      </c>
      <c r="Q601" s="71" t="s">
        <v>784</v>
      </c>
      <c r="R601" s="71"/>
      <c r="S601" s="71"/>
      <c r="T601" s="71" t="s">
        <v>2180</v>
      </c>
      <c r="U601" s="71" t="s">
        <v>337</v>
      </c>
      <c r="V601" s="71"/>
      <c r="W601" s="71"/>
      <c r="X601" s="71"/>
      <c r="Y601" s="71"/>
      <c r="Z601" s="71"/>
      <c r="AA601" s="71"/>
    </row>
    <row r="602" spans="1:27" ht="38.25">
      <c r="A602" s="75">
        <v>601</v>
      </c>
      <c r="B602" s="71" t="s">
        <v>1302</v>
      </c>
      <c r="C602" s="71" t="s">
        <v>2508</v>
      </c>
      <c r="D602" s="71">
        <v>49</v>
      </c>
      <c r="E602" s="71">
        <v>27</v>
      </c>
      <c r="F602" s="71" t="s">
        <v>810</v>
      </c>
      <c r="G602" s="71" t="s">
        <v>1314</v>
      </c>
      <c r="H602" s="71" t="s">
        <v>1291</v>
      </c>
      <c r="I602" s="71">
        <v>49</v>
      </c>
      <c r="J602" s="71">
        <v>27</v>
      </c>
      <c r="K602" s="71" t="s">
        <v>810</v>
      </c>
      <c r="L602" s="71" t="s">
        <v>704</v>
      </c>
      <c r="M602" s="72" t="s">
        <v>549</v>
      </c>
      <c r="N602" s="71" t="s">
        <v>3551</v>
      </c>
      <c r="O602" s="71"/>
      <c r="P602" s="70" t="s">
        <v>3565</v>
      </c>
      <c r="Q602" s="71"/>
      <c r="R602" s="71"/>
      <c r="S602" s="71"/>
      <c r="T602" s="71" t="s">
        <v>1398</v>
      </c>
      <c r="U602" s="71" t="s">
        <v>337</v>
      </c>
      <c r="V602" s="71"/>
      <c r="W602" s="71"/>
      <c r="X602" s="71"/>
      <c r="Y602" s="71"/>
      <c r="Z602" s="71"/>
      <c r="AA602" s="71"/>
    </row>
    <row r="603" spans="1:27" ht="51">
      <c r="A603" s="75">
        <v>602</v>
      </c>
      <c r="B603" s="71" t="s">
        <v>1302</v>
      </c>
      <c r="C603" s="71" t="s">
        <v>379</v>
      </c>
      <c r="D603" s="71">
        <v>60</v>
      </c>
      <c r="E603" s="71">
        <v>9</v>
      </c>
      <c r="F603" s="71" t="s">
        <v>809</v>
      </c>
      <c r="G603" s="71" t="s">
        <v>1314</v>
      </c>
      <c r="H603" s="71" t="s">
        <v>1289</v>
      </c>
      <c r="I603" s="71">
        <v>60</v>
      </c>
      <c r="J603" s="71">
        <v>9</v>
      </c>
      <c r="K603" s="71" t="s">
        <v>809</v>
      </c>
      <c r="L603" s="71" t="s">
        <v>718</v>
      </c>
      <c r="M603" s="72" t="s">
        <v>3523</v>
      </c>
      <c r="N603" s="71" t="s">
        <v>434</v>
      </c>
      <c r="O603" s="71"/>
      <c r="P603" s="70" t="s">
        <v>3565</v>
      </c>
      <c r="Q603" s="71" t="s">
        <v>785</v>
      </c>
      <c r="R603" s="71"/>
      <c r="S603" s="71"/>
      <c r="T603" s="71" t="s">
        <v>1399</v>
      </c>
      <c r="U603" s="71" t="s">
        <v>1400</v>
      </c>
      <c r="V603" s="71"/>
      <c r="W603" s="71"/>
      <c r="X603" s="71"/>
      <c r="Y603" s="71"/>
      <c r="Z603" s="71"/>
      <c r="AA603" s="71"/>
    </row>
    <row r="604" spans="1:27" ht="25.5">
      <c r="A604" s="75">
        <v>603</v>
      </c>
      <c r="B604" s="71" t="s">
        <v>1302</v>
      </c>
      <c r="C604" s="71" t="s">
        <v>327</v>
      </c>
      <c r="D604" s="71">
        <v>60</v>
      </c>
      <c r="E604" s="71">
        <v>36</v>
      </c>
      <c r="F604" s="71" t="s">
        <v>809</v>
      </c>
      <c r="G604" s="71" t="s">
        <v>1314</v>
      </c>
      <c r="H604" s="71" t="s">
        <v>1289</v>
      </c>
      <c r="I604" s="71">
        <v>60</v>
      </c>
      <c r="J604" s="71">
        <v>36</v>
      </c>
      <c r="K604" s="71" t="s">
        <v>809</v>
      </c>
      <c r="L604" s="71" t="s">
        <v>719</v>
      </c>
      <c r="M604" s="72" t="s">
        <v>3523</v>
      </c>
      <c r="N604" s="71" t="s">
        <v>424</v>
      </c>
      <c r="O604" s="71"/>
      <c r="P604" s="70" t="s">
        <v>3565</v>
      </c>
      <c r="Q604" s="71" t="s">
        <v>784</v>
      </c>
      <c r="R604" s="71"/>
      <c r="S604" s="71"/>
      <c r="T604" s="71" t="s">
        <v>1401</v>
      </c>
      <c r="U604" s="71" t="s">
        <v>1402</v>
      </c>
      <c r="V604" s="71"/>
      <c r="W604" s="71"/>
      <c r="X604" s="71"/>
      <c r="Y604" s="71"/>
      <c r="Z604" s="71"/>
      <c r="AA604" s="71"/>
    </row>
    <row r="605" spans="1:27" ht="25.5">
      <c r="A605" s="75">
        <v>604</v>
      </c>
      <c r="B605" s="71" t="s">
        <v>1302</v>
      </c>
      <c r="C605" s="71" t="s">
        <v>1305</v>
      </c>
      <c r="D605" s="71">
        <v>61</v>
      </c>
      <c r="E605" s="71">
        <v>42</v>
      </c>
      <c r="F605" s="71" t="s">
        <v>810</v>
      </c>
      <c r="G605" s="71" t="s">
        <v>1314</v>
      </c>
      <c r="H605" s="71" t="s">
        <v>1289</v>
      </c>
      <c r="I605" s="71">
        <v>61</v>
      </c>
      <c r="J605" s="71">
        <v>42</v>
      </c>
      <c r="K605" s="71" t="s">
        <v>810</v>
      </c>
      <c r="L605" s="71" t="s">
        <v>720</v>
      </c>
      <c r="M605" s="72" t="s">
        <v>3523</v>
      </c>
      <c r="N605" s="71" t="s">
        <v>424</v>
      </c>
      <c r="O605" s="71"/>
      <c r="P605" s="70" t="s">
        <v>3565</v>
      </c>
      <c r="Q605" s="71" t="s">
        <v>784</v>
      </c>
      <c r="R605" s="71"/>
      <c r="S605" s="71"/>
      <c r="T605" s="71" t="s">
        <v>2162</v>
      </c>
      <c r="U605" s="71" t="s">
        <v>337</v>
      </c>
      <c r="V605" s="71"/>
      <c r="W605" s="71"/>
      <c r="X605" s="71"/>
      <c r="Y605" s="71"/>
      <c r="Z605" s="71"/>
      <c r="AA605" s="71"/>
    </row>
    <row r="606" spans="1:27" ht="89.25">
      <c r="A606" s="75">
        <v>605</v>
      </c>
      <c r="B606" s="71" t="s">
        <v>1302</v>
      </c>
      <c r="C606" s="71" t="s">
        <v>381</v>
      </c>
      <c r="D606" s="71">
        <v>77</v>
      </c>
      <c r="E606" s="71">
        <v>12</v>
      </c>
      <c r="F606" s="71" t="s">
        <v>809</v>
      </c>
      <c r="G606" s="71" t="s">
        <v>1314</v>
      </c>
      <c r="H606" s="71" t="s">
        <v>1289</v>
      </c>
      <c r="I606" s="71">
        <v>77</v>
      </c>
      <c r="J606" s="71">
        <v>12</v>
      </c>
      <c r="K606" s="71" t="s">
        <v>809</v>
      </c>
      <c r="L606" s="71" t="s">
        <v>743</v>
      </c>
      <c r="M606" s="72" t="s">
        <v>2503</v>
      </c>
      <c r="N606" s="71" t="s">
        <v>424</v>
      </c>
      <c r="O606" s="71"/>
      <c r="P606" s="70" t="s">
        <v>3565</v>
      </c>
      <c r="Q606" s="71" t="s">
        <v>784</v>
      </c>
      <c r="R606" s="71"/>
      <c r="S606" s="71"/>
      <c r="T606" s="71" t="s">
        <v>2163</v>
      </c>
      <c r="U606" s="71" t="s">
        <v>337</v>
      </c>
      <c r="V606" s="71"/>
      <c r="W606" s="71"/>
      <c r="X606" s="71"/>
      <c r="Y606" s="71"/>
      <c r="Z606" s="71"/>
      <c r="AA606" s="71"/>
    </row>
    <row r="607" spans="1:27" ht="153">
      <c r="A607" s="75">
        <v>606</v>
      </c>
      <c r="B607" s="71" t="s">
        <v>1302</v>
      </c>
      <c r="C607" s="71" t="s">
        <v>80</v>
      </c>
      <c r="D607" s="71">
        <v>77</v>
      </c>
      <c r="E607" s="71">
        <v>49</v>
      </c>
      <c r="F607" s="71" t="s">
        <v>809</v>
      </c>
      <c r="G607" s="71" t="s">
        <v>1314</v>
      </c>
      <c r="H607" s="71" t="s">
        <v>1289</v>
      </c>
      <c r="I607" s="71">
        <v>77</v>
      </c>
      <c r="J607" s="71">
        <v>49</v>
      </c>
      <c r="K607" s="71" t="s">
        <v>809</v>
      </c>
      <c r="L607" s="71" t="s">
        <v>744</v>
      </c>
      <c r="M607" s="72" t="s">
        <v>2503</v>
      </c>
      <c r="N607" s="71" t="s">
        <v>424</v>
      </c>
      <c r="O607" s="71"/>
      <c r="P607" s="70" t="s">
        <v>3565</v>
      </c>
      <c r="Q607" s="71" t="s">
        <v>784</v>
      </c>
      <c r="R607" s="71"/>
      <c r="S607" s="71"/>
      <c r="T607" s="71" t="s">
        <v>2164</v>
      </c>
      <c r="U607" s="71" t="s">
        <v>337</v>
      </c>
      <c r="V607" s="71"/>
      <c r="W607" s="71"/>
      <c r="X607" s="71"/>
      <c r="Y607" s="71"/>
      <c r="Z607" s="71"/>
      <c r="AA607" s="71"/>
    </row>
    <row r="608" spans="1:27" ht="89.25">
      <c r="A608" s="75">
        <v>607</v>
      </c>
      <c r="B608" s="71" t="s">
        <v>1302</v>
      </c>
      <c r="C608" s="71" t="s">
        <v>1306</v>
      </c>
      <c r="D608" s="71">
        <v>78</v>
      </c>
      <c r="E608" s="71">
        <v>24</v>
      </c>
      <c r="F608" s="71" t="s">
        <v>809</v>
      </c>
      <c r="G608" s="71" t="s">
        <v>1314</v>
      </c>
      <c r="H608" s="71" t="s">
        <v>1289</v>
      </c>
      <c r="I608" s="71">
        <v>78</v>
      </c>
      <c r="J608" s="71">
        <v>24</v>
      </c>
      <c r="K608" s="71" t="s">
        <v>809</v>
      </c>
      <c r="L608" s="71" t="s">
        <v>745</v>
      </c>
      <c r="M608" s="72" t="s">
        <v>2503</v>
      </c>
      <c r="N608" s="71" t="s">
        <v>424</v>
      </c>
      <c r="O608" s="71"/>
      <c r="P608" s="70" t="s">
        <v>3565</v>
      </c>
      <c r="Q608" s="71" t="s">
        <v>784</v>
      </c>
      <c r="R608" s="71"/>
      <c r="S608" s="71"/>
      <c r="T608" s="71" t="s">
        <v>2165</v>
      </c>
      <c r="U608" s="71" t="s">
        <v>337</v>
      </c>
      <c r="V608" s="71"/>
      <c r="W608" s="71"/>
      <c r="X608" s="71"/>
      <c r="Y608" s="71"/>
      <c r="Z608" s="71"/>
      <c r="AA608" s="71"/>
    </row>
    <row r="609" spans="1:27" ht="102">
      <c r="A609" s="75">
        <v>608</v>
      </c>
      <c r="B609" s="71" t="s">
        <v>1302</v>
      </c>
      <c r="C609" s="71" t="s">
        <v>1344</v>
      </c>
      <c r="D609" s="71">
        <v>80</v>
      </c>
      <c r="E609" s="71">
        <v>24</v>
      </c>
      <c r="F609" s="71" t="s">
        <v>809</v>
      </c>
      <c r="G609" s="71" t="s">
        <v>1314</v>
      </c>
      <c r="H609" s="71" t="s">
        <v>1289</v>
      </c>
      <c r="I609" s="71">
        <v>80</v>
      </c>
      <c r="J609" s="71">
        <v>24</v>
      </c>
      <c r="K609" s="71" t="s">
        <v>809</v>
      </c>
      <c r="L609" s="71" t="s">
        <v>750</v>
      </c>
      <c r="M609" s="72" t="s">
        <v>2503</v>
      </c>
      <c r="N609" s="71" t="s">
        <v>424</v>
      </c>
      <c r="O609" s="71"/>
      <c r="P609" s="70" t="s">
        <v>3565</v>
      </c>
      <c r="Q609" s="71" t="s">
        <v>784</v>
      </c>
      <c r="R609" s="71"/>
      <c r="S609" s="71"/>
      <c r="T609" s="71" t="s">
        <v>2166</v>
      </c>
      <c r="U609" s="71" t="s">
        <v>337</v>
      </c>
      <c r="V609" s="71"/>
      <c r="W609" s="71"/>
      <c r="X609" s="71"/>
      <c r="Y609" s="71"/>
      <c r="Z609" s="71"/>
      <c r="AA609" s="71"/>
    </row>
    <row r="610" spans="1:27" ht="25.5">
      <c r="A610" s="75">
        <v>609</v>
      </c>
      <c r="B610" s="71" t="s">
        <v>1302</v>
      </c>
      <c r="C610" s="71" t="s">
        <v>1344</v>
      </c>
      <c r="D610" s="71">
        <v>80</v>
      </c>
      <c r="E610" s="71">
        <v>43</v>
      </c>
      <c r="F610" s="71" t="s">
        <v>809</v>
      </c>
      <c r="G610" s="71" t="s">
        <v>1314</v>
      </c>
      <c r="H610" s="71" t="s">
        <v>1289</v>
      </c>
      <c r="I610" s="71">
        <v>80</v>
      </c>
      <c r="J610" s="71">
        <v>43</v>
      </c>
      <c r="K610" s="71" t="s">
        <v>809</v>
      </c>
      <c r="L610" s="71" t="s">
        <v>750</v>
      </c>
      <c r="M610" s="72" t="s">
        <v>2503</v>
      </c>
      <c r="N610" s="71" t="s">
        <v>424</v>
      </c>
      <c r="O610" s="71"/>
      <c r="P610" s="70" t="s">
        <v>3565</v>
      </c>
      <c r="Q610" s="71" t="s">
        <v>784</v>
      </c>
      <c r="R610" s="71"/>
      <c r="S610" s="71"/>
      <c r="T610" s="71" t="s">
        <v>2167</v>
      </c>
      <c r="U610" s="71" t="s">
        <v>2168</v>
      </c>
      <c r="V610" s="71"/>
      <c r="W610" s="71"/>
      <c r="X610" s="71"/>
      <c r="Y610" s="71"/>
      <c r="Z610" s="71"/>
      <c r="AA610" s="71"/>
    </row>
    <row r="611" spans="1:27" ht="25.5">
      <c r="A611" s="75">
        <v>610</v>
      </c>
      <c r="B611" s="71" t="s">
        <v>1302</v>
      </c>
      <c r="C611" s="71" t="s">
        <v>2382</v>
      </c>
      <c r="D611" s="71">
        <v>136</v>
      </c>
      <c r="E611" s="71">
        <v>50</v>
      </c>
      <c r="F611" s="71" t="s">
        <v>810</v>
      </c>
      <c r="G611" s="71" t="s">
        <v>1314</v>
      </c>
      <c r="H611" s="71" t="s">
        <v>303</v>
      </c>
      <c r="I611" s="71">
        <v>136</v>
      </c>
      <c r="J611" s="71">
        <v>50</v>
      </c>
      <c r="K611" s="71" t="s">
        <v>810</v>
      </c>
      <c r="L611" s="71" t="s">
        <v>1043</v>
      </c>
      <c r="M611" s="72" t="s">
        <v>1038</v>
      </c>
      <c r="N611" s="71" t="s">
        <v>2481</v>
      </c>
      <c r="O611" s="71">
        <v>289</v>
      </c>
      <c r="P611" s="70" t="s">
        <v>996</v>
      </c>
      <c r="Q611" s="71"/>
      <c r="R611" s="71"/>
      <c r="S611" s="71"/>
      <c r="T611" s="71" t="s">
        <v>2169</v>
      </c>
      <c r="U611" s="71" t="s">
        <v>337</v>
      </c>
      <c r="V611" s="71" t="s">
        <v>3622</v>
      </c>
      <c r="W611" s="71"/>
      <c r="X611" s="71" t="s">
        <v>495</v>
      </c>
      <c r="Y611" s="71"/>
      <c r="Z611" s="71"/>
      <c r="AA611" s="71"/>
    </row>
    <row r="612" spans="1:27" ht="76.5">
      <c r="A612" s="75">
        <v>611</v>
      </c>
      <c r="B612" s="71" t="s">
        <v>182</v>
      </c>
      <c r="C612" s="71" t="s">
        <v>1307</v>
      </c>
      <c r="D612" s="71">
        <v>176</v>
      </c>
      <c r="E612" s="71">
        <v>64</v>
      </c>
      <c r="F612" s="71" t="s">
        <v>809</v>
      </c>
      <c r="G612" s="71" t="s">
        <v>1314</v>
      </c>
      <c r="H612" s="71" t="s">
        <v>1001</v>
      </c>
      <c r="I612" s="71">
        <v>176</v>
      </c>
      <c r="J612" s="71">
        <v>64</v>
      </c>
      <c r="K612" s="71" t="s">
        <v>809</v>
      </c>
      <c r="L612" s="71" t="s">
        <v>180</v>
      </c>
      <c r="M612" s="72" t="s">
        <v>3519</v>
      </c>
      <c r="N612" s="71" t="s">
        <v>181</v>
      </c>
      <c r="O612" s="71"/>
      <c r="P612" s="70" t="s">
        <v>183</v>
      </c>
      <c r="Q612" s="71" t="s">
        <v>785</v>
      </c>
      <c r="R612" s="71"/>
      <c r="S612" s="71"/>
      <c r="T612" s="71" t="s">
        <v>2239</v>
      </c>
      <c r="U612" s="71" t="s">
        <v>2240</v>
      </c>
      <c r="V612" s="71"/>
      <c r="W612" s="71"/>
      <c r="X612" s="71"/>
      <c r="Y612" s="71"/>
      <c r="Z612" s="71"/>
      <c r="AA612" s="71"/>
    </row>
    <row r="613" spans="1:27" ht="38.25">
      <c r="A613" s="75">
        <v>612</v>
      </c>
      <c r="B613" s="71" t="s">
        <v>182</v>
      </c>
      <c r="C613" s="71" t="s">
        <v>1308</v>
      </c>
      <c r="D613" s="71">
        <v>179</v>
      </c>
      <c r="E613" s="71">
        <v>6</v>
      </c>
      <c r="F613" s="71" t="s">
        <v>810</v>
      </c>
      <c r="G613" s="71" t="s">
        <v>1314</v>
      </c>
      <c r="H613" s="71" t="s">
        <v>303</v>
      </c>
      <c r="I613" s="71">
        <v>179</v>
      </c>
      <c r="J613" s="71">
        <v>6</v>
      </c>
      <c r="K613" s="71" t="s">
        <v>810</v>
      </c>
      <c r="L613" s="71" t="s">
        <v>212</v>
      </c>
      <c r="M613" s="72" t="s">
        <v>197</v>
      </c>
      <c r="N613" s="71" t="s">
        <v>2481</v>
      </c>
      <c r="O613" s="71"/>
      <c r="P613" s="70" t="s">
        <v>107</v>
      </c>
      <c r="Q613" s="71"/>
      <c r="R613" s="71"/>
      <c r="S613" s="71"/>
      <c r="T613" s="71" t="s">
        <v>2241</v>
      </c>
      <c r="U613" s="71" t="s">
        <v>337</v>
      </c>
      <c r="V613" s="71" t="s">
        <v>3622</v>
      </c>
      <c r="W613" s="71"/>
      <c r="X613" s="71" t="s">
        <v>495</v>
      </c>
      <c r="Y613" s="71"/>
      <c r="Z613" s="71"/>
      <c r="AA613" s="71"/>
    </row>
    <row r="614" spans="1:27" ht="38.25">
      <c r="A614" s="75">
        <v>613</v>
      </c>
      <c r="B614" s="71" t="s">
        <v>182</v>
      </c>
      <c r="C614" s="71" t="s">
        <v>1308</v>
      </c>
      <c r="D614" s="71">
        <v>179</v>
      </c>
      <c r="E614" s="71">
        <v>13</v>
      </c>
      <c r="F614" s="71" t="s">
        <v>810</v>
      </c>
      <c r="G614" s="71" t="s">
        <v>1314</v>
      </c>
      <c r="H614" s="71" t="s">
        <v>1001</v>
      </c>
      <c r="I614" s="71">
        <v>179</v>
      </c>
      <c r="J614" s="71">
        <v>13</v>
      </c>
      <c r="K614" s="71" t="s">
        <v>810</v>
      </c>
      <c r="L614" s="71" t="s">
        <v>212</v>
      </c>
      <c r="M614" s="72" t="s">
        <v>197</v>
      </c>
      <c r="N614" s="71" t="s">
        <v>198</v>
      </c>
      <c r="O614" s="71"/>
      <c r="P614" s="70" t="s">
        <v>107</v>
      </c>
      <c r="Q614" s="71" t="s">
        <v>762</v>
      </c>
      <c r="R614" s="71" t="s">
        <v>232</v>
      </c>
      <c r="S614" s="71"/>
      <c r="T614" s="71" t="s">
        <v>2175</v>
      </c>
      <c r="U614" s="71" t="s">
        <v>337</v>
      </c>
      <c r="V614" s="71" t="s">
        <v>3622</v>
      </c>
      <c r="W614" s="71"/>
      <c r="X614" s="71" t="s">
        <v>254</v>
      </c>
      <c r="Y614" s="71"/>
      <c r="Z614" s="71"/>
      <c r="AA614" s="71"/>
    </row>
    <row r="615" spans="1:27" ht="38.25">
      <c r="A615" s="75">
        <v>614</v>
      </c>
      <c r="B615" s="71" t="s">
        <v>182</v>
      </c>
      <c r="C615" s="71" t="s">
        <v>1308</v>
      </c>
      <c r="D615" s="71">
        <v>179</v>
      </c>
      <c r="E615" s="71">
        <v>15</v>
      </c>
      <c r="F615" s="71" t="s">
        <v>810</v>
      </c>
      <c r="G615" s="71" t="s">
        <v>1314</v>
      </c>
      <c r="H615" s="71" t="s">
        <v>1001</v>
      </c>
      <c r="I615" s="71">
        <v>179</v>
      </c>
      <c r="J615" s="71">
        <v>15</v>
      </c>
      <c r="K615" s="71" t="s">
        <v>810</v>
      </c>
      <c r="L615" s="71" t="s">
        <v>212</v>
      </c>
      <c r="M615" s="72" t="s">
        <v>197</v>
      </c>
      <c r="N615" s="71" t="s">
        <v>198</v>
      </c>
      <c r="O615" s="71"/>
      <c r="P615" s="70" t="s">
        <v>107</v>
      </c>
      <c r="Q615" s="71" t="s">
        <v>762</v>
      </c>
      <c r="R615" s="71" t="s">
        <v>232</v>
      </c>
      <c r="S615" s="71"/>
      <c r="T615" s="71" t="s">
        <v>2176</v>
      </c>
      <c r="U615" s="71" t="s">
        <v>337</v>
      </c>
      <c r="V615" s="71" t="s">
        <v>3622</v>
      </c>
      <c r="W615" s="71"/>
      <c r="X615" s="71" t="s">
        <v>254</v>
      </c>
      <c r="Y615" s="71"/>
      <c r="Z615" s="71"/>
      <c r="AA615" s="71"/>
    </row>
    <row r="616" spans="1:27" ht="331.5">
      <c r="A616" s="75">
        <v>615</v>
      </c>
      <c r="B616" s="71" t="s">
        <v>182</v>
      </c>
      <c r="C616" s="71" t="s">
        <v>329</v>
      </c>
      <c r="D616" s="71">
        <v>179</v>
      </c>
      <c r="E616" s="71">
        <v>38</v>
      </c>
      <c r="F616" s="71" t="s">
        <v>810</v>
      </c>
      <c r="G616" s="71" t="s">
        <v>1314</v>
      </c>
      <c r="H616" s="71" t="s">
        <v>1001</v>
      </c>
      <c r="I616" s="71">
        <v>179</v>
      </c>
      <c r="J616" s="71">
        <v>38</v>
      </c>
      <c r="K616" s="71" t="s">
        <v>810</v>
      </c>
      <c r="L616" s="71" t="s">
        <v>1512</v>
      </c>
      <c r="M616" s="72" t="s">
        <v>197</v>
      </c>
      <c r="N616" s="71" t="s">
        <v>198</v>
      </c>
      <c r="O616" s="71"/>
      <c r="P616" s="70" t="s">
        <v>107</v>
      </c>
      <c r="Q616" s="71" t="s">
        <v>762</v>
      </c>
      <c r="R616" s="71" t="s">
        <v>232</v>
      </c>
      <c r="S616" s="71"/>
      <c r="T616" s="71" t="s">
        <v>2177</v>
      </c>
      <c r="U616" s="71" t="s">
        <v>2178</v>
      </c>
      <c r="V616" s="71" t="s">
        <v>3622</v>
      </c>
      <c r="W616" s="71" t="s">
        <v>246</v>
      </c>
      <c r="X616" s="71" t="s">
        <v>254</v>
      </c>
      <c r="Y616" s="71"/>
      <c r="Z616" s="71"/>
      <c r="AA616" s="71"/>
    </row>
    <row r="617" spans="1:27" ht="25.5">
      <c r="A617" s="75">
        <v>616</v>
      </c>
      <c r="B617" s="71" t="s">
        <v>182</v>
      </c>
      <c r="C617" s="71" t="s">
        <v>1309</v>
      </c>
      <c r="D617" s="71">
        <v>180</v>
      </c>
      <c r="E617" s="71">
        <v>50</v>
      </c>
      <c r="F617" s="71" t="s">
        <v>810</v>
      </c>
      <c r="G617" s="71" t="s">
        <v>1314</v>
      </c>
      <c r="H617" s="71" t="s">
        <v>1001</v>
      </c>
      <c r="I617" s="71">
        <v>180</v>
      </c>
      <c r="J617" s="71">
        <v>50</v>
      </c>
      <c r="K617" s="71" t="s">
        <v>810</v>
      </c>
      <c r="L617" s="71" t="s">
        <v>1519</v>
      </c>
      <c r="M617" s="72" t="s">
        <v>1520</v>
      </c>
      <c r="N617" s="71" t="s">
        <v>1003</v>
      </c>
      <c r="O617" s="71"/>
      <c r="P617" s="70" t="s">
        <v>1000</v>
      </c>
      <c r="Q617" s="71" t="s">
        <v>761</v>
      </c>
      <c r="R617" s="71"/>
      <c r="S617" s="71"/>
      <c r="T617" s="71" t="s">
        <v>2179</v>
      </c>
      <c r="U617" s="71" t="s">
        <v>337</v>
      </c>
      <c r="V617" s="71"/>
      <c r="W617" s="71"/>
      <c r="X617" s="71"/>
      <c r="Y617" s="71"/>
      <c r="Z617" s="71"/>
      <c r="AA617" s="71"/>
    </row>
    <row r="618" spans="1:27" ht="25.5">
      <c r="A618" s="75">
        <v>617</v>
      </c>
      <c r="B618" s="71" t="s">
        <v>182</v>
      </c>
      <c r="C618" s="71" t="s">
        <v>1309</v>
      </c>
      <c r="D618" s="71">
        <v>181</v>
      </c>
      <c r="E618" s="71">
        <v>10</v>
      </c>
      <c r="F618" s="71" t="s">
        <v>810</v>
      </c>
      <c r="G618" s="71" t="s">
        <v>1314</v>
      </c>
      <c r="H618" s="71" t="s">
        <v>1001</v>
      </c>
      <c r="I618" s="71">
        <v>181</v>
      </c>
      <c r="J618" s="71">
        <v>10</v>
      </c>
      <c r="K618" s="71" t="s">
        <v>810</v>
      </c>
      <c r="L618" s="71" t="s">
        <v>1519</v>
      </c>
      <c r="M618" s="72" t="s">
        <v>1517</v>
      </c>
      <c r="N618" s="71" t="s">
        <v>1518</v>
      </c>
      <c r="O618" s="71"/>
      <c r="P618" s="70" t="s">
        <v>107</v>
      </c>
      <c r="Q618" s="71" t="s">
        <v>761</v>
      </c>
      <c r="R618" s="71"/>
      <c r="S618" s="71"/>
      <c r="T618" s="71" t="s">
        <v>2268</v>
      </c>
      <c r="U618" s="71" t="s">
        <v>337</v>
      </c>
      <c r="V618" s="71"/>
      <c r="W618" s="71"/>
      <c r="X618" s="71"/>
      <c r="Y618" s="71"/>
      <c r="Z618" s="71"/>
      <c r="AA618" s="71"/>
    </row>
    <row r="619" spans="1:27" ht="38.25">
      <c r="A619" s="75">
        <v>618</v>
      </c>
      <c r="B619" s="71" t="s">
        <v>182</v>
      </c>
      <c r="C619" s="71" t="s">
        <v>1310</v>
      </c>
      <c r="D619" s="71">
        <v>182</v>
      </c>
      <c r="E619" s="71">
        <v>11</v>
      </c>
      <c r="F619" s="71" t="s">
        <v>810</v>
      </c>
      <c r="G619" s="71" t="s">
        <v>1314</v>
      </c>
      <c r="H619" s="71" t="s">
        <v>1001</v>
      </c>
      <c r="I619" s="71">
        <v>182</v>
      </c>
      <c r="J619" s="71">
        <v>11</v>
      </c>
      <c r="K619" s="71" t="s">
        <v>810</v>
      </c>
      <c r="L619" s="71" t="s">
        <v>1523</v>
      </c>
      <c r="M619" s="72" t="s">
        <v>1520</v>
      </c>
      <c r="N619" s="71" t="s">
        <v>1003</v>
      </c>
      <c r="O619" s="71"/>
      <c r="P619" s="70" t="s">
        <v>1000</v>
      </c>
      <c r="Q619" s="71" t="s">
        <v>761</v>
      </c>
      <c r="R619" s="71"/>
      <c r="S619" s="71"/>
      <c r="T619" s="71" t="s">
        <v>2269</v>
      </c>
      <c r="U619" s="71" t="s">
        <v>337</v>
      </c>
      <c r="V619" s="71"/>
      <c r="W619" s="71"/>
      <c r="X619" s="71"/>
      <c r="Y619" s="71"/>
      <c r="Z619" s="71"/>
      <c r="AA619" s="71"/>
    </row>
    <row r="620" spans="1:27" ht="25.5">
      <c r="A620" s="75">
        <v>619</v>
      </c>
      <c r="B620" s="71" t="s">
        <v>182</v>
      </c>
      <c r="C620" s="71" t="s">
        <v>3505</v>
      </c>
      <c r="D620" s="71">
        <v>183</v>
      </c>
      <c r="E620" s="71">
        <v>45</v>
      </c>
      <c r="F620" s="71" t="s">
        <v>810</v>
      </c>
      <c r="G620" s="71" t="s">
        <v>1314</v>
      </c>
      <c r="H620" s="71" t="s">
        <v>1001</v>
      </c>
      <c r="I620" s="71">
        <v>183</v>
      </c>
      <c r="J620" s="71">
        <v>45</v>
      </c>
      <c r="K620" s="71" t="s">
        <v>810</v>
      </c>
      <c r="L620" s="71" t="s">
        <v>1526</v>
      </c>
      <c r="M620" s="72" t="s">
        <v>1520</v>
      </c>
      <c r="N620" s="71" t="s">
        <v>1003</v>
      </c>
      <c r="O620" s="71"/>
      <c r="P620" s="70" t="s">
        <v>1000</v>
      </c>
      <c r="Q620" s="71" t="s">
        <v>761</v>
      </c>
      <c r="R620" s="71"/>
      <c r="S620" s="71"/>
      <c r="T620" s="71" t="s">
        <v>2270</v>
      </c>
      <c r="U620" s="71" t="s">
        <v>337</v>
      </c>
      <c r="V620" s="71"/>
      <c r="W620" s="71"/>
      <c r="X620" s="71"/>
      <c r="Y620" s="71"/>
      <c r="Z620" s="71"/>
      <c r="AA620" s="71"/>
    </row>
    <row r="621" spans="1:27" ht="25.5">
      <c r="A621" s="75">
        <v>620</v>
      </c>
      <c r="B621" s="71" t="s">
        <v>182</v>
      </c>
      <c r="C621" s="71" t="s">
        <v>1311</v>
      </c>
      <c r="D621" s="71">
        <v>184</v>
      </c>
      <c r="E621" s="71">
        <v>1</v>
      </c>
      <c r="F621" s="71" t="s">
        <v>810</v>
      </c>
      <c r="G621" s="71" t="s">
        <v>1314</v>
      </c>
      <c r="H621" s="71" t="s">
        <v>303</v>
      </c>
      <c r="I621" s="71">
        <v>184</v>
      </c>
      <c r="J621" s="71">
        <v>1</v>
      </c>
      <c r="K621" s="71" t="s">
        <v>810</v>
      </c>
      <c r="L621" s="71" t="s">
        <v>1530</v>
      </c>
      <c r="M621" s="72" t="s">
        <v>1515</v>
      </c>
      <c r="N621" s="71" t="s">
        <v>2481</v>
      </c>
      <c r="O621" s="71"/>
      <c r="P621" s="70" t="s">
        <v>1000</v>
      </c>
      <c r="Q621" s="71"/>
      <c r="R621" s="71"/>
      <c r="S621" s="71"/>
      <c r="T621" s="71" t="s">
        <v>2271</v>
      </c>
      <c r="U621" s="71" t="s">
        <v>337</v>
      </c>
      <c r="V621" s="71" t="s">
        <v>3622</v>
      </c>
      <c r="W621" s="71"/>
      <c r="X621" s="71" t="s">
        <v>495</v>
      </c>
      <c r="Y621" s="71"/>
      <c r="Z621" s="71"/>
      <c r="AA621" s="71"/>
    </row>
    <row r="622" spans="1:27" ht="25.5">
      <c r="A622" s="75">
        <v>621</v>
      </c>
      <c r="B622" s="71" t="s">
        <v>182</v>
      </c>
      <c r="C622" s="71" t="s">
        <v>1312</v>
      </c>
      <c r="D622" s="71">
        <v>184</v>
      </c>
      <c r="E622" s="71">
        <v>59</v>
      </c>
      <c r="F622" s="71" t="s">
        <v>810</v>
      </c>
      <c r="G622" s="71" t="s">
        <v>1314</v>
      </c>
      <c r="H622" s="71" t="s">
        <v>303</v>
      </c>
      <c r="I622" s="71">
        <v>184</v>
      </c>
      <c r="J622" s="71">
        <v>59</v>
      </c>
      <c r="K622" s="71" t="s">
        <v>810</v>
      </c>
      <c r="L622" s="71" t="s">
        <v>1533</v>
      </c>
      <c r="M622" s="72" t="s">
        <v>1534</v>
      </c>
      <c r="N622" s="71" t="s">
        <v>2481</v>
      </c>
      <c r="O622" s="71"/>
      <c r="P622" s="70" t="s">
        <v>1000</v>
      </c>
      <c r="Q622" s="71"/>
      <c r="R622" s="71"/>
      <c r="S622" s="71"/>
      <c r="T622" s="71" t="s">
        <v>2272</v>
      </c>
      <c r="U622" s="71" t="s">
        <v>337</v>
      </c>
      <c r="V622" s="71" t="s">
        <v>3622</v>
      </c>
      <c r="W622" s="71"/>
      <c r="X622" s="71" t="s">
        <v>495</v>
      </c>
      <c r="Y622" s="71"/>
      <c r="Z622" s="71"/>
      <c r="AA622" s="71"/>
    </row>
    <row r="623" spans="1:27" ht="229.5">
      <c r="A623" s="75">
        <v>622</v>
      </c>
      <c r="B623" s="71" t="s">
        <v>1302</v>
      </c>
      <c r="C623" s="71" t="s">
        <v>2831</v>
      </c>
      <c r="D623" s="71">
        <v>79</v>
      </c>
      <c r="E623" s="71">
        <v>13</v>
      </c>
      <c r="F623" s="71" t="s">
        <v>809</v>
      </c>
      <c r="G623" s="71" t="s">
        <v>1314</v>
      </c>
      <c r="H623" s="71" t="s">
        <v>1289</v>
      </c>
      <c r="I623" s="71">
        <v>79</v>
      </c>
      <c r="J623" s="71">
        <v>13</v>
      </c>
      <c r="K623" s="71" t="s">
        <v>809</v>
      </c>
      <c r="L623" s="71" t="s">
        <v>746</v>
      </c>
      <c r="M623" s="72" t="s">
        <v>2503</v>
      </c>
      <c r="N623" s="71" t="s">
        <v>424</v>
      </c>
      <c r="O623" s="71"/>
      <c r="P623" s="70" t="s">
        <v>3565</v>
      </c>
      <c r="Q623" s="71" t="s">
        <v>784</v>
      </c>
      <c r="R623" s="71"/>
      <c r="S623" s="71"/>
      <c r="T623" s="71" t="s">
        <v>2273</v>
      </c>
      <c r="U623" s="71" t="s">
        <v>2208</v>
      </c>
      <c r="V623" s="71"/>
      <c r="W623" s="71"/>
      <c r="X623" s="71"/>
      <c r="Y623" s="71"/>
      <c r="Z623" s="71"/>
      <c r="AA623" s="71"/>
    </row>
    <row r="624" spans="1:27" ht="89.25">
      <c r="A624" s="75">
        <v>623</v>
      </c>
      <c r="B624" s="71" t="s">
        <v>1601</v>
      </c>
      <c r="C624" s="71" t="s">
        <v>2487</v>
      </c>
      <c r="D624" s="71">
        <v>208</v>
      </c>
      <c r="E624" s="71">
        <v>52</v>
      </c>
      <c r="F624" s="71" t="s">
        <v>809</v>
      </c>
      <c r="G624" s="71" t="s">
        <v>2209</v>
      </c>
      <c r="H624" s="71" t="s">
        <v>303</v>
      </c>
      <c r="I624" s="71">
        <v>208</v>
      </c>
      <c r="J624" s="71">
        <v>52</v>
      </c>
      <c r="K624" s="71" t="s">
        <v>809</v>
      </c>
      <c r="L624" s="71" t="s">
        <v>1602</v>
      </c>
      <c r="M624" s="72" t="s">
        <v>1603</v>
      </c>
      <c r="N624" s="71" t="s">
        <v>1604</v>
      </c>
      <c r="O624" s="71"/>
      <c r="P624" s="70" t="s">
        <v>1605</v>
      </c>
      <c r="Q624" s="71"/>
      <c r="R624" s="71"/>
      <c r="S624" s="71"/>
      <c r="T624" s="71" t="s">
        <v>2210</v>
      </c>
      <c r="U624" s="71" t="s">
        <v>2211</v>
      </c>
      <c r="V624" s="71"/>
      <c r="W624" s="71"/>
      <c r="X624" s="71"/>
      <c r="Y624" s="71"/>
      <c r="Z624" s="71"/>
      <c r="AA624" s="71"/>
    </row>
    <row r="625" spans="1:27" ht="102">
      <c r="A625" s="75">
        <v>624</v>
      </c>
      <c r="B625" s="71" t="s">
        <v>2212</v>
      </c>
      <c r="C625" s="71" t="s">
        <v>2213</v>
      </c>
      <c r="D625" s="71" t="s">
        <v>1264</v>
      </c>
      <c r="E625" s="71" t="s">
        <v>1928</v>
      </c>
      <c r="F625" s="71" t="s">
        <v>809</v>
      </c>
      <c r="G625" s="71" t="s">
        <v>3780</v>
      </c>
      <c r="H625" s="71" t="s">
        <v>303</v>
      </c>
      <c r="I625" s="71" t="s">
        <v>1264</v>
      </c>
      <c r="J625" s="71" t="s">
        <v>1928</v>
      </c>
      <c r="K625" s="71" t="s">
        <v>809</v>
      </c>
      <c r="L625" s="71" t="s">
        <v>523</v>
      </c>
      <c r="M625" s="72" t="s">
        <v>3521</v>
      </c>
      <c r="N625" s="71" t="s">
        <v>432</v>
      </c>
      <c r="O625" s="71"/>
      <c r="P625" s="70" t="s">
        <v>3565</v>
      </c>
      <c r="Q625" s="71"/>
      <c r="R625" s="71"/>
      <c r="S625" s="71"/>
      <c r="T625" s="71" t="s">
        <v>3781</v>
      </c>
      <c r="U625" s="71" t="s">
        <v>3782</v>
      </c>
      <c r="V625" s="71"/>
      <c r="W625" s="71"/>
      <c r="X625" s="71"/>
      <c r="Y625" s="71"/>
      <c r="Z625" s="71"/>
      <c r="AA625" s="71"/>
    </row>
    <row r="626" spans="1:27" ht="63.75">
      <c r="A626" s="75">
        <v>625</v>
      </c>
      <c r="B626" s="71" t="s">
        <v>2212</v>
      </c>
      <c r="C626" s="71" t="s">
        <v>3376</v>
      </c>
      <c r="D626" s="71" t="s">
        <v>1920</v>
      </c>
      <c r="E626" s="71" t="s">
        <v>2509</v>
      </c>
      <c r="F626" s="71" t="s">
        <v>810</v>
      </c>
      <c r="G626" s="71" t="s">
        <v>3780</v>
      </c>
      <c r="H626" s="71" t="s">
        <v>303</v>
      </c>
      <c r="I626" s="71" t="s">
        <v>1920</v>
      </c>
      <c r="J626" s="71" t="s">
        <v>2509</v>
      </c>
      <c r="K626" s="71" t="s">
        <v>810</v>
      </c>
      <c r="L626" s="71" t="s">
        <v>540</v>
      </c>
      <c r="M626" s="72" t="s">
        <v>3186</v>
      </c>
      <c r="N626" s="71" t="s">
        <v>3541</v>
      </c>
      <c r="O626" s="71"/>
      <c r="P626" s="70" t="s">
        <v>3565</v>
      </c>
      <c r="Q626" s="71"/>
      <c r="R626" s="71"/>
      <c r="S626" s="71"/>
      <c r="T626" s="71" t="s">
        <v>2261</v>
      </c>
      <c r="U626" s="71" t="s">
        <v>2262</v>
      </c>
      <c r="V626" s="71"/>
      <c r="W626" s="71"/>
      <c r="X626" s="71"/>
      <c r="Y626" s="71"/>
      <c r="Z626" s="71"/>
      <c r="AA626" s="71"/>
    </row>
    <row r="627" spans="1:27" ht="25.5">
      <c r="A627" s="75">
        <v>626</v>
      </c>
      <c r="B627" s="71" t="s">
        <v>2212</v>
      </c>
      <c r="C627" s="71" t="s">
        <v>3468</v>
      </c>
      <c r="D627" s="71" t="s">
        <v>1255</v>
      </c>
      <c r="E627" s="71" t="s">
        <v>2214</v>
      </c>
      <c r="F627" s="71" t="s">
        <v>809</v>
      </c>
      <c r="G627" s="71" t="s">
        <v>3780</v>
      </c>
      <c r="H627" s="71" t="s">
        <v>1290</v>
      </c>
      <c r="I627" s="71" t="s">
        <v>1255</v>
      </c>
      <c r="J627" s="71" t="s">
        <v>2214</v>
      </c>
      <c r="K627" s="71" t="s">
        <v>809</v>
      </c>
      <c r="L627" s="71" t="s">
        <v>629</v>
      </c>
      <c r="M627" s="72" t="s">
        <v>3187</v>
      </c>
      <c r="N627" s="71" t="s">
        <v>3557</v>
      </c>
      <c r="O627" s="71"/>
      <c r="P627" s="70" t="s">
        <v>3565</v>
      </c>
      <c r="Q627" s="71"/>
      <c r="R627" s="71"/>
      <c r="S627" s="71"/>
      <c r="T627" s="71" t="s">
        <v>2263</v>
      </c>
      <c r="U627" s="71" t="s">
        <v>2264</v>
      </c>
      <c r="V627" s="71"/>
      <c r="W627" s="71"/>
      <c r="X627" s="71"/>
      <c r="Y627" s="71"/>
      <c r="Z627" s="71"/>
      <c r="AA627" s="71"/>
    </row>
    <row r="628" spans="1:27" ht="89.25">
      <c r="A628" s="75">
        <v>627</v>
      </c>
      <c r="B628" s="71" t="s">
        <v>2212</v>
      </c>
      <c r="C628" s="71" t="s">
        <v>844</v>
      </c>
      <c r="D628" s="71" t="s">
        <v>1927</v>
      </c>
      <c r="E628" s="71" t="s">
        <v>2838</v>
      </c>
      <c r="F628" s="71" t="s">
        <v>809</v>
      </c>
      <c r="G628" s="71" t="s">
        <v>3780</v>
      </c>
      <c r="H628" s="71" t="s">
        <v>303</v>
      </c>
      <c r="I628" s="71" t="s">
        <v>1927</v>
      </c>
      <c r="J628" s="71" t="s">
        <v>2838</v>
      </c>
      <c r="K628" s="71" t="s">
        <v>809</v>
      </c>
      <c r="L628" s="71" t="s">
        <v>631</v>
      </c>
      <c r="M628" s="72" t="s">
        <v>3187</v>
      </c>
      <c r="N628" s="71" t="s">
        <v>429</v>
      </c>
      <c r="O628" s="71"/>
      <c r="P628" s="70" t="s">
        <v>3565</v>
      </c>
      <c r="Q628" s="71"/>
      <c r="R628" s="71"/>
      <c r="S628" s="71"/>
      <c r="T628" s="71" t="s">
        <v>2265</v>
      </c>
      <c r="U628" s="71" t="s">
        <v>2266</v>
      </c>
      <c r="V628" s="71"/>
      <c r="W628" s="71"/>
      <c r="X628" s="71"/>
      <c r="Y628" s="71"/>
      <c r="Z628" s="71"/>
      <c r="AA628" s="71"/>
    </row>
    <row r="629" spans="1:27" ht="216.75">
      <c r="A629" s="75">
        <v>628</v>
      </c>
      <c r="B629" s="71" t="s">
        <v>2212</v>
      </c>
      <c r="C629" s="71" t="s">
        <v>846</v>
      </c>
      <c r="D629" s="71" t="s">
        <v>1927</v>
      </c>
      <c r="E629" s="71" t="s">
        <v>1189</v>
      </c>
      <c r="F629" s="71" t="s">
        <v>810</v>
      </c>
      <c r="G629" s="71" t="s">
        <v>3780</v>
      </c>
      <c r="H629" s="71" t="s">
        <v>1289</v>
      </c>
      <c r="I629" s="71" t="s">
        <v>1927</v>
      </c>
      <c r="J629" s="71" t="s">
        <v>1189</v>
      </c>
      <c r="K629" s="71" t="s">
        <v>810</v>
      </c>
      <c r="L629" s="71" t="s">
        <v>632</v>
      </c>
      <c r="M629" s="72" t="s">
        <v>3187</v>
      </c>
      <c r="N629" s="71" t="s">
        <v>286</v>
      </c>
      <c r="O629" s="71"/>
      <c r="P629" s="70" t="s">
        <v>3565</v>
      </c>
      <c r="Q629" s="71" t="s">
        <v>761</v>
      </c>
      <c r="R629" s="71"/>
      <c r="S629" s="71"/>
      <c r="T629" s="71" t="s">
        <v>2267</v>
      </c>
      <c r="U629" s="71" t="s">
        <v>3793</v>
      </c>
      <c r="V629" s="71"/>
      <c r="W629" s="71"/>
      <c r="X629" s="71"/>
      <c r="Y629" s="71"/>
      <c r="Z629" s="71"/>
      <c r="AA629" s="71"/>
    </row>
    <row r="630" spans="1:27" ht="51">
      <c r="A630" s="75">
        <v>629</v>
      </c>
      <c r="B630" s="71" t="s">
        <v>2212</v>
      </c>
      <c r="C630" s="71" t="s">
        <v>846</v>
      </c>
      <c r="D630" s="71" t="s">
        <v>1927</v>
      </c>
      <c r="E630" s="71" t="s">
        <v>2768</v>
      </c>
      <c r="F630" s="71" t="s">
        <v>810</v>
      </c>
      <c r="G630" s="71" t="s">
        <v>3780</v>
      </c>
      <c r="H630" s="71" t="s">
        <v>1289</v>
      </c>
      <c r="I630" s="71" t="s">
        <v>1927</v>
      </c>
      <c r="J630" s="71" t="s">
        <v>2768</v>
      </c>
      <c r="K630" s="71" t="s">
        <v>810</v>
      </c>
      <c r="L630" s="71" t="s">
        <v>632</v>
      </c>
      <c r="M630" s="72" t="s">
        <v>3187</v>
      </c>
      <c r="N630" s="71" t="s">
        <v>286</v>
      </c>
      <c r="O630" s="71"/>
      <c r="P630" s="70" t="s">
        <v>3565</v>
      </c>
      <c r="Q630" s="71" t="s">
        <v>761</v>
      </c>
      <c r="R630" s="71"/>
      <c r="S630" s="71"/>
      <c r="T630" s="71" t="s">
        <v>2274</v>
      </c>
      <c r="U630" s="71" t="s">
        <v>3114</v>
      </c>
      <c r="V630" s="71"/>
      <c r="W630" s="71"/>
      <c r="X630" s="71"/>
      <c r="Y630" s="71"/>
      <c r="Z630" s="71"/>
      <c r="AA630" s="71"/>
    </row>
    <row r="631" spans="1:27" ht="102">
      <c r="A631" s="75">
        <v>630</v>
      </c>
      <c r="B631" s="71" t="s">
        <v>2212</v>
      </c>
      <c r="C631" s="71" t="s">
        <v>2492</v>
      </c>
      <c r="D631" s="71" t="s">
        <v>2833</v>
      </c>
      <c r="E631" s="71" t="s">
        <v>852</v>
      </c>
      <c r="F631" s="71" t="s">
        <v>809</v>
      </c>
      <c r="G631" s="71" t="s">
        <v>3780</v>
      </c>
      <c r="H631" s="71" t="s">
        <v>1290</v>
      </c>
      <c r="I631" s="71" t="s">
        <v>2833</v>
      </c>
      <c r="J631" s="71" t="s">
        <v>852</v>
      </c>
      <c r="K631" s="71" t="s">
        <v>809</v>
      </c>
      <c r="L631" s="71" t="s">
        <v>712</v>
      </c>
      <c r="M631" s="72" t="s">
        <v>549</v>
      </c>
      <c r="N631" s="71" t="s">
        <v>437</v>
      </c>
      <c r="O631" s="71"/>
      <c r="P631" s="70" t="s">
        <v>3565</v>
      </c>
      <c r="Q631" s="71"/>
      <c r="R631" s="71"/>
      <c r="S631" s="71"/>
      <c r="T631" s="71" t="s">
        <v>3115</v>
      </c>
      <c r="U631" s="71" t="s">
        <v>2490</v>
      </c>
      <c r="V631" s="71"/>
      <c r="W631" s="71"/>
      <c r="X631" s="71"/>
      <c r="Y631" s="71"/>
      <c r="Z631" s="71"/>
      <c r="AA631" s="71"/>
    </row>
    <row r="632" spans="1:27" ht="51">
      <c r="A632" s="75">
        <v>631</v>
      </c>
      <c r="B632" s="71" t="s">
        <v>2212</v>
      </c>
      <c r="C632" s="71" t="s">
        <v>798</v>
      </c>
      <c r="D632" s="71" t="s">
        <v>2505</v>
      </c>
      <c r="E632" s="71" t="s">
        <v>1176</v>
      </c>
      <c r="F632" s="71" t="s">
        <v>809</v>
      </c>
      <c r="G632" s="71" t="s">
        <v>3780</v>
      </c>
      <c r="H632" s="71" t="s">
        <v>303</v>
      </c>
      <c r="I632" s="71" t="s">
        <v>2505</v>
      </c>
      <c r="J632" s="71" t="s">
        <v>1176</v>
      </c>
      <c r="K632" s="71" t="s">
        <v>809</v>
      </c>
      <c r="L632" s="71" t="s">
        <v>651</v>
      </c>
      <c r="M632" s="72" t="s">
        <v>3196</v>
      </c>
      <c r="N632" s="71" t="s">
        <v>429</v>
      </c>
      <c r="O632" s="71"/>
      <c r="P632" s="70" t="s">
        <v>3565</v>
      </c>
      <c r="Q632" s="71"/>
      <c r="R632" s="71"/>
      <c r="S632" s="71"/>
      <c r="T632" s="71" t="s">
        <v>3116</v>
      </c>
      <c r="U632" s="71" t="s">
        <v>3117</v>
      </c>
      <c r="V632" s="71"/>
      <c r="W632" s="71"/>
      <c r="X632" s="71"/>
      <c r="Y632" s="71"/>
      <c r="Z632" s="71"/>
      <c r="AA632" s="71"/>
    </row>
    <row r="633" spans="1:27" ht="63.75">
      <c r="A633" s="75">
        <v>632</v>
      </c>
      <c r="B633" s="71" t="s">
        <v>2212</v>
      </c>
      <c r="C633" s="71" t="s">
        <v>2508</v>
      </c>
      <c r="D633" s="71" t="s">
        <v>321</v>
      </c>
      <c r="E633" s="71" t="s">
        <v>2753</v>
      </c>
      <c r="F633" s="71" t="s">
        <v>809</v>
      </c>
      <c r="G633" s="71" t="s">
        <v>3780</v>
      </c>
      <c r="H633" s="71" t="s">
        <v>1291</v>
      </c>
      <c r="I633" s="71" t="s">
        <v>321</v>
      </c>
      <c r="J633" s="71" t="s">
        <v>2753</v>
      </c>
      <c r="K633" s="71" t="s">
        <v>809</v>
      </c>
      <c r="L633" s="71" t="s">
        <v>704</v>
      </c>
      <c r="M633" s="72" t="s">
        <v>549</v>
      </c>
      <c r="N633" s="71" t="s">
        <v>3551</v>
      </c>
      <c r="O633" s="71"/>
      <c r="P633" s="70" t="s">
        <v>3565</v>
      </c>
      <c r="Q633" s="71"/>
      <c r="R633" s="71"/>
      <c r="S633" s="71"/>
      <c r="T633" s="71" t="s">
        <v>3118</v>
      </c>
      <c r="U633" s="71" t="s">
        <v>3770</v>
      </c>
      <c r="V633" s="71"/>
      <c r="W633" s="71"/>
      <c r="X633" s="71"/>
      <c r="Y633" s="71"/>
      <c r="Z633" s="71"/>
      <c r="AA633" s="71"/>
    </row>
    <row r="634" spans="1:27" ht="38.25">
      <c r="A634" s="75">
        <v>633</v>
      </c>
      <c r="B634" s="71" t="s">
        <v>2212</v>
      </c>
      <c r="C634" s="71" t="s">
        <v>614</v>
      </c>
      <c r="D634" s="71" t="s">
        <v>2771</v>
      </c>
      <c r="E634" s="71"/>
      <c r="F634" s="71" t="s">
        <v>810</v>
      </c>
      <c r="G634" s="71" t="s">
        <v>3780</v>
      </c>
      <c r="H634" s="71" t="s">
        <v>1291</v>
      </c>
      <c r="I634" s="71" t="s">
        <v>2771</v>
      </c>
      <c r="J634" s="71"/>
      <c r="K634" s="71" t="s">
        <v>810</v>
      </c>
      <c r="L634" s="71" t="s">
        <v>675</v>
      </c>
      <c r="M634" s="72" t="s">
        <v>549</v>
      </c>
      <c r="N634" s="71" t="s">
        <v>438</v>
      </c>
      <c r="O634" s="71"/>
      <c r="P634" s="70" t="s">
        <v>3565</v>
      </c>
      <c r="Q634" s="71"/>
      <c r="R634" s="71"/>
      <c r="S634" s="71"/>
      <c r="T634" s="71" t="s">
        <v>3771</v>
      </c>
      <c r="U634" s="71" t="s">
        <v>3772</v>
      </c>
      <c r="V634" s="71"/>
      <c r="W634" s="71"/>
      <c r="X634" s="71"/>
      <c r="Y634" s="71"/>
      <c r="Z634" s="71"/>
      <c r="AA634" s="71"/>
    </row>
    <row r="635" spans="1:27" ht="38.25">
      <c r="A635" s="75">
        <v>634</v>
      </c>
      <c r="B635" s="71" t="s">
        <v>2212</v>
      </c>
      <c r="C635" s="71" t="s">
        <v>2444</v>
      </c>
      <c r="D635" s="71" t="s">
        <v>2771</v>
      </c>
      <c r="E635" s="71"/>
      <c r="F635" s="71" t="s">
        <v>810</v>
      </c>
      <c r="G635" s="71" t="s">
        <v>3780</v>
      </c>
      <c r="H635" s="71" t="s">
        <v>1291</v>
      </c>
      <c r="I635" s="71" t="s">
        <v>2771</v>
      </c>
      <c r="J635" s="71"/>
      <c r="K635" s="71" t="s">
        <v>810</v>
      </c>
      <c r="L635" s="71" t="s">
        <v>677</v>
      </c>
      <c r="M635" s="72" t="s">
        <v>549</v>
      </c>
      <c r="N635" s="71" t="s">
        <v>438</v>
      </c>
      <c r="O635" s="71"/>
      <c r="P635" s="70" t="s">
        <v>3565</v>
      </c>
      <c r="Q635" s="71"/>
      <c r="R635" s="71"/>
      <c r="S635" s="71"/>
      <c r="T635" s="71" t="s">
        <v>3773</v>
      </c>
      <c r="U635" s="71" t="s">
        <v>3774</v>
      </c>
      <c r="V635" s="71"/>
      <c r="W635" s="71"/>
      <c r="X635" s="71"/>
      <c r="Y635" s="71"/>
      <c r="Z635" s="71"/>
      <c r="AA635" s="71"/>
    </row>
    <row r="636" spans="1:27" ht="38.25">
      <c r="A636" s="75">
        <v>635</v>
      </c>
      <c r="B636" s="71" t="s">
        <v>2212</v>
      </c>
      <c r="C636" s="71" t="s">
        <v>2448</v>
      </c>
      <c r="D636" s="71" t="s">
        <v>2507</v>
      </c>
      <c r="E636" s="71" t="s">
        <v>1928</v>
      </c>
      <c r="F636" s="71" t="s">
        <v>810</v>
      </c>
      <c r="G636" s="71" t="s">
        <v>3780</v>
      </c>
      <c r="H636" s="71" t="s">
        <v>303</v>
      </c>
      <c r="I636" s="71" t="s">
        <v>2507</v>
      </c>
      <c r="J636" s="71" t="s">
        <v>1928</v>
      </c>
      <c r="K636" s="71" t="s">
        <v>810</v>
      </c>
      <c r="L636" s="71" t="s">
        <v>702</v>
      </c>
      <c r="M636" s="72" t="s">
        <v>549</v>
      </c>
      <c r="N636" s="71" t="s">
        <v>2481</v>
      </c>
      <c r="O636" s="71">
        <v>456</v>
      </c>
      <c r="P636" s="70" t="s">
        <v>3565</v>
      </c>
      <c r="Q636" s="71"/>
      <c r="R636" s="71"/>
      <c r="S636" s="71"/>
      <c r="T636" s="71" t="s">
        <v>3783</v>
      </c>
      <c r="U636" s="71" t="s">
        <v>3784</v>
      </c>
      <c r="V636" s="71" t="s">
        <v>3622</v>
      </c>
      <c r="W636" s="71"/>
      <c r="X636" s="71" t="s">
        <v>495</v>
      </c>
      <c r="Y636" s="71"/>
      <c r="Z636" s="71"/>
      <c r="AA636" s="71"/>
    </row>
    <row r="637" spans="1:27" ht="89.25">
      <c r="A637" s="75">
        <v>636</v>
      </c>
      <c r="B637" s="71" t="s">
        <v>2212</v>
      </c>
      <c r="C637" s="71" t="s">
        <v>1256</v>
      </c>
      <c r="D637" s="71" t="s">
        <v>1254</v>
      </c>
      <c r="E637" s="71" t="s">
        <v>2215</v>
      </c>
      <c r="F637" s="71" t="s">
        <v>809</v>
      </c>
      <c r="G637" s="71" t="s">
        <v>3780</v>
      </c>
      <c r="H637" s="71" t="s">
        <v>1290</v>
      </c>
      <c r="I637" s="71" t="s">
        <v>1254</v>
      </c>
      <c r="J637" s="71" t="s">
        <v>2215</v>
      </c>
      <c r="K637" s="71" t="s">
        <v>809</v>
      </c>
      <c r="L637" s="71" t="s">
        <v>726</v>
      </c>
      <c r="M637" s="72" t="s">
        <v>2451</v>
      </c>
      <c r="N637" s="71" t="s">
        <v>3557</v>
      </c>
      <c r="O637" s="71"/>
      <c r="P637" s="70" t="s">
        <v>3565</v>
      </c>
      <c r="Q637" s="71"/>
      <c r="R637" s="71"/>
      <c r="S637" s="71"/>
      <c r="T637" s="71" t="s">
        <v>3785</v>
      </c>
      <c r="U637" s="71" t="s">
        <v>828</v>
      </c>
      <c r="V637" s="71"/>
      <c r="W637" s="71"/>
      <c r="X637" s="71"/>
      <c r="Y637" s="71"/>
      <c r="Z637" s="71"/>
      <c r="AA637" s="71"/>
    </row>
    <row r="638" spans="1:27" ht="51">
      <c r="A638" s="75">
        <v>637</v>
      </c>
      <c r="B638" s="71" t="s">
        <v>2212</v>
      </c>
      <c r="C638" s="71" t="s">
        <v>2811</v>
      </c>
      <c r="D638" s="71" t="s">
        <v>1895</v>
      </c>
      <c r="E638" s="71" t="s">
        <v>1930</v>
      </c>
      <c r="F638" s="71" t="s">
        <v>809</v>
      </c>
      <c r="G638" s="71" t="s">
        <v>3780</v>
      </c>
      <c r="H638" s="71" t="s">
        <v>1289</v>
      </c>
      <c r="I638" s="71" t="s">
        <v>1895</v>
      </c>
      <c r="J638" s="71" t="s">
        <v>1930</v>
      </c>
      <c r="K638" s="71" t="s">
        <v>809</v>
      </c>
      <c r="L638" s="71" t="s">
        <v>731</v>
      </c>
      <c r="M638" s="72" t="s">
        <v>3525</v>
      </c>
      <c r="N638" s="71" t="s">
        <v>287</v>
      </c>
      <c r="O638" s="71"/>
      <c r="P638" s="70" t="s">
        <v>3565</v>
      </c>
      <c r="Q638" s="71" t="s">
        <v>402</v>
      </c>
      <c r="R638" s="71"/>
      <c r="S638" s="71"/>
      <c r="T638" s="71" t="s">
        <v>3786</v>
      </c>
      <c r="U638" s="71" t="s">
        <v>3787</v>
      </c>
      <c r="V638" s="71"/>
      <c r="W638" s="71"/>
      <c r="X638" s="71"/>
      <c r="Y638" s="71"/>
      <c r="Z638" s="71"/>
      <c r="AA638" s="71"/>
    </row>
    <row r="639" spans="1:27" ht="127.5">
      <c r="A639" s="75">
        <v>638</v>
      </c>
      <c r="B639" s="71" t="s">
        <v>2212</v>
      </c>
      <c r="C639" s="71" t="s">
        <v>2216</v>
      </c>
      <c r="D639" s="71" t="s">
        <v>1893</v>
      </c>
      <c r="E639" s="71" t="s">
        <v>2217</v>
      </c>
      <c r="F639" s="71" t="s">
        <v>809</v>
      </c>
      <c r="G639" s="71" t="s">
        <v>3780</v>
      </c>
      <c r="H639" s="71" t="s">
        <v>1289</v>
      </c>
      <c r="I639" s="71" t="s">
        <v>1893</v>
      </c>
      <c r="J639" s="71" t="s">
        <v>2217</v>
      </c>
      <c r="K639" s="71" t="s">
        <v>809</v>
      </c>
      <c r="L639" s="71" t="s">
        <v>733</v>
      </c>
      <c r="M639" s="72" t="s">
        <v>2452</v>
      </c>
      <c r="N639" s="71" t="s">
        <v>285</v>
      </c>
      <c r="O639" s="71"/>
      <c r="P639" s="70" t="s">
        <v>3565</v>
      </c>
      <c r="Q639" s="71"/>
      <c r="R639" s="71"/>
      <c r="S639" s="71"/>
      <c r="T639" s="71" t="s">
        <v>3788</v>
      </c>
      <c r="U639" s="71" t="s">
        <v>3789</v>
      </c>
      <c r="V639" s="71" t="s">
        <v>409</v>
      </c>
      <c r="W639" s="76" t="s">
        <v>410</v>
      </c>
      <c r="X639" s="71" t="s">
        <v>3953</v>
      </c>
      <c r="Y639" s="71"/>
      <c r="Z639" s="71"/>
      <c r="AA639" s="71"/>
    </row>
    <row r="640" spans="1:27" ht="25.5">
      <c r="A640" s="75">
        <v>639</v>
      </c>
      <c r="B640" s="71" t="s">
        <v>2212</v>
      </c>
      <c r="C640" s="71" t="s">
        <v>3385</v>
      </c>
      <c r="D640" s="71" t="s">
        <v>2218</v>
      </c>
      <c r="E640" s="71" t="s">
        <v>1171</v>
      </c>
      <c r="F640" s="71" t="s">
        <v>810</v>
      </c>
      <c r="G640" s="71" t="s">
        <v>3780</v>
      </c>
      <c r="H640" s="71" t="s">
        <v>1289</v>
      </c>
      <c r="I640" s="71" t="s">
        <v>2218</v>
      </c>
      <c r="J640" s="71" t="s">
        <v>1171</v>
      </c>
      <c r="K640" s="71" t="s">
        <v>810</v>
      </c>
      <c r="L640" s="71" t="s">
        <v>2291</v>
      </c>
      <c r="M640" s="72" t="s">
        <v>3686</v>
      </c>
      <c r="N640" s="71" t="s">
        <v>285</v>
      </c>
      <c r="O640" s="71"/>
      <c r="P640" s="70" t="s">
        <v>3565</v>
      </c>
      <c r="Q640" s="71"/>
      <c r="R640" s="71"/>
      <c r="S640" s="71"/>
      <c r="T640" s="71" t="s">
        <v>3790</v>
      </c>
      <c r="U640" s="71" t="s">
        <v>3791</v>
      </c>
      <c r="V640" s="71"/>
      <c r="W640" s="71"/>
      <c r="X640" s="71"/>
      <c r="Y640" s="71"/>
      <c r="Z640" s="71"/>
      <c r="AA640" s="71"/>
    </row>
    <row r="641" spans="1:27" ht="318.75">
      <c r="A641" s="75">
        <v>640</v>
      </c>
      <c r="B641" s="71" t="s">
        <v>2212</v>
      </c>
      <c r="C641" s="71" t="s">
        <v>3385</v>
      </c>
      <c r="D641" s="71" t="s">
        <v>2218</v>
      </c>
      <c r="E641" s="71" t="s">
        <v>2219</v>
      </c>
      <c r="F641" s="71" t="s">
        <v>809</v>
      </c>
      <c r="G641" s="71" t="s">
        <v>3780</v>
      </c>
      <c r="H641" s="71" t="s">
        <v>1289</v>
      </c>
      <c r="I641" s="71" t="s">
        <v>2218</v>
      </c>
      <c r="J641" s="71" t="s">
        <v>2219</v>
      </c>
      <c r="K641" s="71" t="s">
        <v>809</v>
      </c>
      <c r="L641" s="71" t="s">
        <v>2291</v>
      </c>
      <c r="M641" s="72" t="s">
        <v>3686</v>
      </c>
      <c r="N641" s="71" t="s">
        <v>285</v>
      </c>
      <c r="O641" s="71"/>
      <c r="P641" s="70" t="s">
        <v>3565</v>
      </c>
      <c r="Q641" s="71"/>
      <c r="R641" s="71"/>
      <c r="S641" s="71"/>
      <c r="T641" s="71" t="s">
        <v>3792</v>
      </c>
      <c r="U641" s="71" t="s">
        <v>3722</v>
      </c>
      <c r="V641" s="71"/>
      <c r="W641" s="71"/>
      <c r="X641" s="71"/>
      <c r="Y641" s="71"/>
      <c r="Z641" s="71"/>
      <c r="AA641" s="71"/>
    </row>
    <row r="642" spans="1:27" ht="38.25">
      <c r="A642" s="75">
        <v>641</v>
      </c>
      <c r="B642" s="71" t="s">
        <v>1066</v>
      </c>
      <c r="C642" s="71" t="s">
        <v>2821</v>
      </c>
      <c r="D642" s="71" t="s">
        <v>796</v>
      </c>
      <c r="E642" s="71" t="s">
        <v>2771</v>
      </c>
      <c r="F642" s="71" t="s">
        <v>810</v>
      </c>
      <c r="G642" s="71" t="s">
        <v>3780</v>
      </c>
      <c r="H642" s="71" t="s">
        <v>303</v>
      </c>
      <c r="I642" s="71" t="s">
        <v>796</v>
      </c>
      <c r="J642" s="71" t="s">
        <v>2771</v>
      </c>
      <c r="K642" s="71" t="s">
        <v>810</v>
      </c>
      <c r="L642" s="71" t="s">
        <v>1121</v>
      </c>
      <c r="M642" s="72" t="s">
        <v>1072</v>
      </c>
      <c r="N642" s="71" t="s">
        <v>2481</v>
      </c>
      <c r="O642" s="71"/>
      <c r="P642" s="70" t="s">
        <v>1077</v>
      </c>
      <c r="Q642" s="71"/>
      <c r="R642" s="71"/>
      <c r="S642" s="71"/>
      <c r="T642" s="71" t="s">
        <v>3723</v>
      </c>
      <c r="U642" s="71" t="s">
        <v>3724</v>
      </c>
      <c r="V642" s="71" t="s">
        <v>3622</v>
      </c>
      <c r="W642" s="71"/>
      <c r="X642" s="71" t="s">
        <v>495</v>
      </c>
      <c r="Y642" s="71"/>
      <c r="Z642" s="71"/>
      <c r="AA642" s="71"/>
    </row>
    <row r="643" spans="1:27" ht="114.75">
      <c r="A643" s="75">
        <v>642</v>
      </c>
      <c r="B643" s="71" t="s">
        <v>1066</v>
      </c>
      <c r="C643" s="71" t="s">
        <v>2821</v>
      </c>
      <c r="D643" s="71" t="s">
        <v>796</v>
      </c>
      <c r="E643" s="71" t="s">
        <v>2220</v>
      </c>
      <c r="F643" s="71" t="s">
        <v>809</v>
      </c>
      <c r="G643" s="71" t="s">
        <v>3780</v>
      </c>
      <c r="H643" s="71" t="s">
        <v>1067</v>
      </c>
      <c r="I643" s="71" t="s">
        <v>796</v>
      </c>
      <c r="J643" s="71" t="s">
        <v>2220</v>
      </c>
      <c r="K643" s="71" t="s">
        <v>809</v>
      </c>
      <c r="L643" s="71" t="s">
        <v>1125</v>
      </c>
      <c r="M643" s="72" t="s">
        <v>1072</v>
      </c>
      <c r="N643" s="71" t="s">
        <v>1076</v>
      </c>
      <c r="O643" s="71"/>
      <c r="P643" s="70" t="s">
        <v>1077</v>
      </c>
      <c r="Q643" s="71"/>
      <c r="R643" s="71"/>
      <c r="S643" s="71"/>
      <c r="T643" s="71" t="s">
        <v>3725</v>
      </c>
      <c r="U643" s="71" t="s">
        <v>3726</v>
      </c>
      <c r="V643" s="71"/>
      <c r="W643" s="71"/>
      <c r="X643" s="71"/>
      <c r="Y643" s="71"/>
      <c r="Z643" s="71"/>
      <c r="AA643" s="71"/>
    </row>
    <row r="644" spans="1:27" ht="153">
      <c r="A644" s="75">
        <v>643</v>
      </c>
      <c r="B644" s="71" t="s">
        <v>1066</v>
      </c>
      <c r="C644" s="71" t="s">
        <v>2821</v>
      </c>
      <c r="D644" s="71" t="s">
        <v>796</v>
      </c>
      <c r="E644" s="71" t="s">
        <v>2220</v>
      </c>
      <c r="F644" s="71" t="s">
        <v>809</v>
      </c>
      <c r="G644" s="71" t="s">
        <v>3780</v>
      </c>
      <c r="H644" s="71" t="s">
        <v>1067</v>
      </c>
      <c r="I644" s="71" t="s">
        <v>796</v>
      </c>
      <c r="J644" s="71" t="s">
        <v>2220</v>
      </c>
      <c r="K644" s="71" t="s">
        <v>809</v>
      </c>
      <c r="L644" s="71" t="s">
        <v>1125</v>
      </c>
      <c r="M644" s="72" t="s">
        <v>1072</v>
      </c>
      <c r="N644" s="71" t="s">
        <v>1076</v>
      </c>
      <c r="O644" s="71"/>
      <c r="P644" s="70" t="s">
        <v>1077</v>
      </c>
      <c r="Q644" s="71"/>
      <c r="R644" s="71"/>
      <c r="S644" s="71"/>
      <c r="T644" s="71" t="s">
        <v>3727</v>
      </c>
      <c r="U644" s="71" t="s">
        <v>3739</v>
      </c>
      <c r="V644" s="71"/>
      <c r="W644" s="71"/>
      <c r="X644" s="71"/>
      <c r="Y644" s="71"/>
      <c r="Z644" s="71"/>
      <c r="AA644" s="71"/>
    </row>
    <row r="645" spans="1:27" ht="178.5">
      <c r="A645" s="75">
        <v>644</v>
      </c>
      <c r="B645" s="71" t="s">
        <v>2212</v>
      </c>
      <c r="C645" s="71" t="s">
        <v>1463</v>
      </c>
      <c r="D645" s="71" t="s">
        <v>796</v>
      </c>
      <c r="E645" s="71" t="s">
        <v>2839</v>
      </c>
      <c r="F645" s="71" t="s">
        <v>809</v>
      </c>
      <c r="G645" s="71" t="s">
        <v>3780</v>
      </c>
      <c r="H645" s="71" t="s">
        <v>1067</v>
      </c>
      <c r="I645" s="71" t="s">
        <v>796</v>
      </c>
      <c r="J645" s="71" t="s">
        <v>2839</v>
      </c>
      <c r="K645" s="71" t="s">
        <v>809</v>
      </c>
      <c r="L645" s="71" t="s">
        <v>1123</v>
      </c>
      <c r="M645" s="72" t="s">
        <v>1116</v>
      </c>
      <c r="N645" s="71" t="s">
        <v>1062</v>
      </c>
      <c r="O645" s="71"/>
      <c r="P645" s="70" t="s">
        <v>986</v>
      </c>
      <c r="Q645" s="71"/>
      <c r="R645" s="71"/>
      <c r="S645" s="71"/>
      <c r="T645" s="71" t="s">
        <v>3740</v>
      </c>
      <c r="U645" s="71" t="s">
        <v>3728</v>
      </c>
      <c r="V645" s="71"/>
      <c r="W645" s="71"/>
      <c r="X645" s="71"/>
      <c r="Y645" s="71"/>
      <c r="Z645" s="71"/>
      <c r="AA645" s="71"/>
    </row>
    <row r="646" spans="1:27" ht="127.5">
      <c r="A646" s="75">
        <v>645</v>
      </c>
      <c r="B646" s="71" t="s">
        <v>1066</v>
      </c>
      <c r="C646" s="71" t="s">
        <v>1465</v>
      </c>
      <c r="D646" s="71" t="s">
        <v>1464</v>
      </c>
      <c r="E646" s="71" t="s">
        <v>305</v>
      </c>
      <c r="F646" s="71" t="s">
        <v>809</v>
      </c>
      <c r="G646" s="71" t="s">
        <v>3780</v>
      </c>
      <c r="H646" s="71" t="s">
        <v>1067</v>
      </c>
      <c r="I646" s="71" t="s">
        <v>1464</v>
      </c>
      <c r="J646" s="71" t="s">
        <v>305</v>
      </c>
      <c r="K646" s="71" t="s">
        <v>809</v>
      </c>
      <c r="L646" s="71" t="s">
        <v>1139</v>
      </c>
      <c r="M646" s="72" t="s">
        <v>1140</v>
      </c>
      <c r="N646" s="71" t="s">
        <v>3549</v>
      </c>
      <c r="O646" s="71"/>
      <c r="P646" s="70" t="s">
        <v>1137</v>
      </c>
      <c r="Q646" s="71"/>
      <c r="R646" s="71"/>
      <c r="S646" s="71"/>
      <c r="T646" s="71" t="s">
        <v>3729</v>
      </c>
      <c r="U646" s="71" t="s">
        <v>3730</v>
      </c>
      <c r="V646" s="71"/>
      <c r="W646" s="71"/>
      <c r="X646" s="71"/>
      <c r="Y646" s="71"/>
      <c r="Z646" s="71"/>
      <c r="AA646" s="71"/>
    </row>
    <row r="647" spans="1:27" ht="140.25">
      <c r="A647" s="75">
        <v>646</v>
      </c>
      <c r="B647" s="71" t="s">
        <v>1066</v>
      </c>
      <c r="C647" s="71" t="s">
        <v>2221</v>
      </c>
      <c r="D647" s="71" t="s">
        <v>2386</v>
      </c>
      <c r="E647" s="71" t="s">
        <v>2222</v>
      </c>
      <c r="F647" s="71" t="s">
        <v>809</v>
      </c>
      <c r="G647" s="71" t="s">
        <v>3780</v>
      </c>
      <c r="H647" s="71" t="s">
        <v>1067</v>
      </c>
      <c r="I647" s="71" t="s">
        <v>2386</v>
      </c>
      <c r="J647" s="71" t="s">
        <v>2222</v>
      </c>
      <c r="K647" s="71" t="s">
        <v>809</v>
      </c>
      <c r="L647" s="71" t="s">
        <v>1145</v>
      </c>
      <c r="M647" s="72" t="s">
        <v>1146</v>
      </c>
      <c r="N647" s="71" t="s">
        <v>1147</v>
      </c>
      <c r="O647" s="71"/>
      <c r="P647" s="70" t="s">
        <v>1148</v>
      </c>
      <c r="Q647" s="71"/>
      <c r="R647" s="71"/>
      <c r="S647" s="71"/>
      <c r="T647" s="71" t="s">
        <v>3731</v>
      </c>
      <c r="U647" s="71" t="s">
        <v>3162</v>
      </c>
      <c r="V647" s="71"/>
      <c r="W647" s="71"/>
      <c r="X647" s="71"/>
      <c r="Y647" s="71"/>
      <c r="Z647" s="71"/>
      <c r="AA647" s="71"/>
    </row>
    <row r="648" spans="1:27" ht="114.75">
      <c r="A648" s="75">
        <v>647</v>
      </c>
      <c r="B648" s="71" t="s">
        <v>1066</v>
      </c>
      <c r="C648" s="71" t="s">
        <v>1364</v>
      </c>
      <c r="D648" s="71" t="s">
        <v>1201</v>
      </c>
      <c r="E648" s="71" t="s">
        <v>2223</v>
      </c>
      <c r="F648" s="71" t="s">
        <v>809</v>
      </c>
      <c r="G648" s="71" t="s">
        <v>3780</v>
      </c>
      <c r="H648" s="71" t="s">
        <v>1067</v>
      </c>
      <c r="I648" s="71" t="s">
        <v>1201</v>
      </c>
      <c r="J648" s="71" t="s">
        <v>2223</v>
      </c>
      <c r="K648" s="71" t="s">
        <v>809</v>
      </c>
      <c r="L648" s="71" t="s">
        <v>154</v>
      </c>
      <c r="M648" s="72" t="s">
        <v>140</v>
      </c>
      <c r="N648" s="71" t="s">
        <v>137</v>
      </c>
      <c r="O648" s="71"/>
      <c r="P648" s="70" t="s">
        <v>3565</v>
      </c>
      <c r="Q648" s="71"/>
      <c r="R648" s="71"/>
      <c r="S648" s="71"/>
      <c r="T648" s="71" t="s">
        <v>3163</v>
      </c>
      <c r="U648" s="71" t="s">
        <v>828</v>
      </c>
      <c r="V648" s="71"/>
      <c r="W648" s="71"/>
      <c r="X648" s="71"/>
      <c r="Y648" s="71"/>
      <c r="Z648" s="71"/>
      <c r="AA648" s="71"/>
    </row>
    <row r="649" spans="1:27" ht="38.25">
      <c r="A649" s="75">
        <v>648</v>
      </c>
      <c r="B649" s="71" t="s">
        <v>1066</v>
      </c>
      <c r="C649" s="71" t="s">
        <v>1364</v>
      </c>
      <c r="D649" s="71" t="s">
        <v>1201</v>
      </c>
      <c r="E649" s="71" t="s">
        <v>834</v>
      </c>
      <c r="F649" s="71" t="s">
        <v>810</v>
      </c>
      <c r="G649" s="71" t="s">
        <v>3780</v>
      </c>
      <c r="H649" s="71" t="s">
        <v>152</v>
      </c>
      <c r="I649" s="71" t="s">
        <v>1201</v>
      </c>
      <c r="J649" s="71" t="s">
        <v>834</v>
      </c>
      <c r="K649" s="71" t="s">
        <v>810</v>
      </c>
      <c r="L649" s="71" t="s">
        <v>150</v>
      </c>
      <c r="M649" s="72" t="s">
        <v>140</v>
      </c>
      <c r="N649" s="71" t="s">
        <v>123</v>
      </c>
      <c r="O649" s="71">
        <v>928</v>
      </c>
      <c r="P649" s="70" t="s">
        <v>151</v>
      </c>
      <c r="Q649" s="71"/>
      <c r="R649" s="71"/>
      <c r="S649" s="71"/>
      <c r="T649" s="71" t="s">
        <v>3164</v>
      </c>
      <c r="U649" s="71" t="s">
        <v>3165</v>
      </c>
      <c r="V649" s="71" t="s">
        <v>3622</v>
      </c>
      <c r="W649" s="71"/>
      <c r="X649" s="71" t="s">
        <v>495</v>
      </c>
      <c r="Y649" s="71"/>
      <c r="Z649" s="71"/>
      <c r="AA649" s="71"/>
    </row>
    <row r="650" spans="1:27" ht="63.75">
      <c r="A650" s="75">
        <v>649</v>
      </c>
      <c r="B650" s="71" t="s">
        <v>1066</v>
      </c>
      <c r="C650" s="71" t="s">
        <v>1200</v>
      </c>
      <c r="D650" s="71" t="s">
        <v>1201</v>
      </c>
      <c r="E650" s="71" t="s">
        <v>2224</v>
      </c>
      <c r="F650" s="71" t="s">
        <v>809</v>
      </c>
      <c r="G650" s="71" t="s">
        <v>3780</v>
      </c>
      <c r="H650" s="71" t="s">
        <v>1067</v>
      </c>
      <c r="I650" s="71" t="s">
        <v>1201</v>
      </c>
      <c r="J650" s="71" t="s">
        <v>2224</v>
      </c>
      <c r="K650" s="71" t="s">
        <v>809</v>
      </c>
      <c r="L650" s="71" t="s">
        <v>155</v>
      </c>
      <c r="M650" s="72" t="s">
        <v>140</v>
      </c>
      <c r="N650" s="71" t="s">
        <v>137</v>
      </c>
      <c r="O650" s="71"/>
      <c r="P650" s="70" t="s">
        <v>3565</v>
      </c>
      <c r="Q650" s="71"/>
      <c r="R650" s="71"/>
      <c r="S650" s="71"/>
      <c r="T650" s="71" t="s">
        <v>3166</v>
      </c>
      <c r="U650" s="71" t="s">
        <v>3167</v>
      </c>
      <c r="V650" s="71"/>
      <c r="W650" s="71"/>
      <c r="X650" s="71"/>
      <c r="Y650" s="71"/>
      <c r="Z650" s="71"/>
      <c r="AA650" s="71"/>
    </row>
    <row r="651" spans="1:27" ht="114.75">
      <c r="A651" s="75">
        <v>650</v>
      </c>
      <c r="B651" s="71" t="s">
        <v>1066</v>
      </c>
      <c r="C651" s="71" t="s">
        <v>1200</v>
      </c>
      <c r="D651" s="71" t="s">
        <v>384</v>
      </c>
      <c r="E651" s="71" t="s">
        <v>3399</v>
      </c>
      <c r="F651" s="71" t="s">
        <v>809</v>
      </c>
      <c r="G651" s="71" t="s">
        <v>3780</v>
      </c>
      <c r="H651" s="71" t="s">
        <v>1067</v>
      </c>
      <c r="I651" s="71" t="s">
        <v>384</v>
      </c>
      <c r="J651" s="71" t="s">
        <v>3399</v>
      </c>
      <c r="K651" s="71" t="s">
        <v>809</v>
      </c>
      <c r="L651" s="71" t="s">
        <v>155</v>
      </c>
      <c r="M651" s="72" t="s">
        <v>140</v>
      </c>
      <c r="N651" s="71" t="s">
        <v>137</v>
      </c>
      <c r="O651" s="71"/>
      <c r="P651" s="70" t="s">
        <v>3565</v>
      </c>
      <c r="Q651" s="71"/>
      <c r="R651" s="71"/>
      <c r="S651" s="71"/>
      <c r="T651" s="71" t="s">
        <v>3168</v>
      </c>
      <c r="U651" s="71" t="s">
        <v>3169</v>
      </c>
      <c r="V651" s="71"/>
      <c r="W651" s="71"/>
      <c r="X651" s="71"/>
      <c r="Y651" s="71"/>
      <c r="Z651" s="71"/>
      <c r="AA651" s="71"/>
    </row>
    <row r="652" spans="1:27" ht="153">
      <c r="A652" s="75">
        <v>651</v>
      </c>
      <c r="B652" s="71" t="s">
        <v>2212</v>
      </c>
      <c r="C652" s="71" t="s">
        <v>2225</v>
      </c>
      <c r="D652" s="71" t="s">
        <v>384</v>
      </c>
      <c r="E652" s="71" t="s">
        <v>2226</v>
      </c>
      <c r="F652" s="71" t="s">
        <v>809</v>
      </c>
      <c r="G652" s="71" t="s">
        <v>3780</v>
      </c>
      <c r="H652" s="71" t="s">
        <v>1067</v>
      </c>
      <c r="I652" s="71" t="s">
        <v>384</v>
      </c>
      <c r="J652" s="71" t="s">
        <v>2226</v>
      </c>
      <c r="K652" s="71" t="s">
        <v>809</v>
      </c>
      <c r="L652" s="71" t="s">
        <v>160</v>
      </c>
      <c r="M652" s="72" t="s">
        <v>119</v>
      </c>
      <c r="N652" s="71" t="s">
        <v>950</v>
      </c>
      <c r="O652" s="71"/>
      <c r="P652" s="70" t="s">
        <v>3565</v>
      </c>
      <c r="Q652" s="71"/>
      <c r="R652" s="71"/>
      <c r="S652" s="71"/>
      <c r="T652" s="71" t="s">
        <v>3170</v>
      </c>
      <c r="U652" s="71" t="s">
        <v>3738</v>
      </c>
      <c r="V652" s="71"/>
      <c r="W652" s="71"/>
      <c r="X652" s="71"/>
      <c r="Y652" s="71"/>
      <c r="Z652" s="71"/>
      <c r="AA652" s="71"/>
    </row>
    <row r="653" spans="1:27" ht="102">
      <c r="A653" s="75">
        <v>652</v>
      </c>
      <c r="B653" s="71" t="s">
        <v>1066</v>
      </c>
      <c r="C653" s="71" t="s">
        <v>1467</v>
      </c>
      <c r="D653" s="71" t="s">
        <v>384</v>
      </c>
      <c r="E653" s="71" t="s">
        <v>1185</v>
      </c>
      <c r="F653" s="71" t="s">
        <v>809</v>
      </c>
      <c r="G653" s="71" t="s">
        <v>3780</v>
      </c>
      <c r="H653" s="71" t="s">
        <v>1067</v>
      </c>
      <c r="I653" s="71" t="s">
        <v>384</v>
      </c>
      <c r="J653" s="71" t="s">
        <v>1185</v>
      </c>
      <c r="K653" s="71" t="s">
        <v>809</v>
      </c>
      <c r="L653" s="71" t="s">
        <v>161</v>
      </c>
      <c r="M653" s="72" t="s">
        <v>140</v>
      </c>
      <c r="N653" s="71" t="s">
        <v>137</v>
      </c>
      <c r="O653" s="71"/>
      <c r="P653" s="70" t="s">
        <v>3565</v>
      </c>
      <c r="Q653" s="71"/>
      <c r="R653" s="71"/>
      <c r="S653" s="71"/>
      <c r="T653" s="71" t="s">
        <v>3741</v>
      </c>
      <c r="U653" s="71" t="s">
        <v>3742</v>
      </c>
      <c r="V653" s="71"/>
      <c r="W653" s="71"/>
      <c r="X653" s="71"/>
      <c r="Y653" s="71"/>
      <c r="Z653" s="71"/>
      <c r="AA653" s="71"/>
    </row>
    <row r="654" spans="1:27" ht="114.75">
      <c r="A654" s="75">
        <v>653</v>
      </c>
      <c r="B654" s="71" t="s">
        <v>1066</v>
      </c>
      <c r="C654" s="71" t="s">
        <v>869</v>
      </c>
      <c r="D654" s="71" t="s">
        <v>1882</v>
      </c>
      <c r="E654" s="71" t="s">
        <v>2227</v>
      </c>
      <c r="F654" s="71" t="s">
        <v>809</v>
      </c>
      <c r="G654" s="71" t="s">
        <v>3780</v>
      </c>
      <c r="H654" s="71" t="s">
        <v>1067</v>
      </c>
      <c r="I654" s="71" t="s">
        <v>1882</v>
      </c>
      <c r="J654" s="71" t="s">
        <v>2227</v>
      </c>
      <c r="K654" s="71" t="s">
        <v>809</v>
      </c>
      <c r="L654" s="71" t="s">
        <v>164</v>
      </c>
      <c r="M654" s="72" t="s">
        <v>140</v>
      </c>
      <c r="N654" s="71" t="s">
        <v>137</v>
      </c>
      <c r="O654" s="71"/>
      <c r="P654" s="70" t="s">
        <v>3565</v>
      </c>
      <c r="Q654" s="71"/>
      <c r="R654" s="71"/>
      <c r="S654" s="71"/>
      <c r="T654" s="71" t="s">
        <v>3743</v>
      </c>
      <c r="U654" s="71" t="s">
        <v>3744</v>
      </c>
      <c r="V654" s="71"/>
      <c r="W654" s="71"/>
      <c r="X654" s="71"/>
      <c r="Y654" s="71"/>
      <c r="Z654" s="71"/>
      <c r="AA654" s="71"/>
    </row>
    <row r="655" spans="1:27" ht="114.75">
      <c r="A655" s="75">
        <v>654</v>
      </c>
      <c r="B655" s="71" t="s">
        <v>1066</v>
      </c>
      <c r="C655" s="71" t="s">
        <v>869</v>
      </c>
      <c r="D655" s="71" t="s">
        <v>1882</v>
      </c>
      <c r="E655" s="71" t="s">
        <v>2228</v>
      </c>
      <c r="F655" s="71" t="s">
        <v>809</v>
      </c>
      <c r="G655" s="71" t="s">
        <v>3780</v>
      </c>
      <c r="H655" s="71" t="s">
        <v>1067</v>
      </c>
      <c r="I655" s="71" t="s">
        <v>1882</v>
      </c>
      <c r="J655" s="71" t="s">
        <v>2228</v>
      </c>
      <c r="K655" s="71" t="s">
        <v>809</v>
      </c>
      <c r="L655" s="71" t="s">
        <v>164</v>
      </c>
      <c r="M655" s="72" t="s">
        <v>140</v>
      </c>
      <c r="N655" s="71" t="s">
        <v>137</v>
      </c>
      <c r="O655" s="71"/>
      <c r="P655" s="70" t="s">
        <v>3565</v>
      </c>
      <c r="Q655" s="71"/>
      <c r="R655" s="71"/>
      <c r="S655" s="71"/>
      <c r="T655" s="71" t="s">
        <v>3745</v>
      </c>
      <c r="U655" s="71" t="s">
        <v>3738</v>
      </c>
      <c r="V655" s="71"/>
      <c r="W655" s="71"/>
      <c r="X655" s="71"/>
      <c r="Y655" s="71"/>
      <c r="Z655" s="71"/>
      <c r="AA655" s="71"/>
    </row>
    <row r="656" spans="1:27" ht="165.75">
      <c r="A656" s="75">
        <v>655</v>
      </c>
      <c r="B656" s="71" t="s">
        <v>1066</v>
      </c>
      <c r="C656" s="71" t="s">
        <v>869</v>
      </c>
      <c r="D656" s="71" t="s">
        <v>2229</v>
      </c>
      <c r="E656" s="71" t="s">
        <v>853</v>
      </c>
      <c r="F656" s="71" t="s">
        <v>809</v>
      </c>
      <c r="G656" s="71" t="s">
        <v>3780</v>
      </c>
      <c r="H656" s="71" t="s">
        <v>1067</v>
      </c>
      <c r="I656" s="71" t="s">
        <v>2229</v>
      </c>
      <c r="J656" s="71" t="s">
        <v>853</v>
      </c>
      <c r="K656" s="71" t="s">
        <v>809</v>
      </c>
      <c r="L656" s="71" t="s">
        <v>166</v>
      </c>
      <c r="M656" s="72" t="s">
        <v>140</v>
      </c>
      <c r="N656" s="71" t="s">
        <v>137</v>
      </c>
      <c r="O656" s="71"/>
      <c r="P656" s="70" t="s">
        <v>3565</v>
      </c>
      <c r="Q656" s="71"/>
      <c r="R656" s="71"/>
      <c r="S656" s="71"/>
      <c r="T656" s="71" t="s">
        <v>3746</v>
      </c>
      <c r="U656" s="71" t="s">
        <v>3747</v>
      </c>
      <c r="V656" s="71"/>
      <c r="W656" s="71"/>
      <c r="X656" s="71"/>
      <c r="Y656" s="71"/>
      <c r="Z656" s="71"/>
      <c r="AA656" s="71"/>
    </row>
    <row r="657" spans="1:27" ht="191.25">
      <c r="A657" s="75">
        <v>656</v>
      </c>
      <c r="B657" s="71" t="s">
        <v>1066</v>
      </c>
      <c r="C657" s="71" t="s">
        <v>2230</v>
      </c>
      <c r="D657" s="71" t="s">
        <v>2231</v>
      </c>
      <c r="E657" s="71" t="s">
        <v>853</v>
      </c>
      <c r="F657" s="71" t="s">
        <v>809</v>
      </c>
      <c r="G657" s="71" t="s">
        <v>3780</v>
      </c>
      <c r="H657" s="71" t="s">
        <v>1067</v>
      </c>
      <c r="I657" s="71" t="s">
        <v>2231</v>
      </c>
      <c r="J657" s="71" t="s">
        <v>853</v>
      </c>
      <c r="K657" s="71" t="s">
        <v>809</v>
      </c>
      <c r="L657" s="71" t="s">
        <v>167</v>
      </c>
      <c r="M657" s="72" t="s">
        <v>119</v>
      </c>
      <c r="N657" s="71" t="s">
        <v>950</v>
      </c>
      <c r="O657" s="71"/>
      <c r="P657" s="70" t="s">
        <v>3565</v>
      </c>
      <c r="Q657" s="71"/>
      <c r="R657" s="71"/>
      <c r="S657" s="71"/>
      <c r="T657" s="71" t="s">
        <v>3748</v>
      </c>
      <c r="U657" s="71" t="s">
        <v>3749</v>
      </c>
      <c r="V657" s="71"/>
      <c r="W657" s="71"/>
      <c r="X657" s="71"/>
      <c r="Y657" s="71"/>
      <c r="Z657" s="71"/>
      <c r="AA657" s="71"/>
    </row>
    <row r="658" spans="1:27" ht="38.25">
      <c r="A658" s="75">
        <v>657</v>
      </c>
      <c r="B658" s="71" t="s">
        <v>1066</v>
      </c>
      <c r="C658" s="71" t="s">
        <v>2826</v>
      </c>
      <c r="D658" s="71" t="s">
        <v>2231</v>
      </c>
      <c r="E658" s="71" t="s">
        <v>2833</v>
      </c>
      <c r="F658" s="71" t="s">
        <v>810</v>
      </c>
      <c r="G658" s="71" t="s">
        <v>3780</v>
      </c>
      <c r="H658" s="71" t="s">
        <v>1067</v>
      </c>
      <c r="I658" s="71" t="s">
        <v>2231</v>
      </c>
      <c r="J658" s="71" t="s">
        <v>2833</v>
      </c>
      <c r="K658" s="71" t="s">
        <v>810</v>
      </c>
      <c r="L658" s="71" t="s">
        <v>168</v>
      </c>
      <c r="M658" s="72" t="s">
        <v>140</v>
      </c>
      <c r="N658" s="71" t="s">
        <v>137</v>
      </c>
      <c r="O658" s="71"/>
      <c r="P658" s="70" t="s">
        <v>3565</v>
      </c>
      <c r="Q658" s="71"/>
      <c r="R658" s="71"/>
      <c r="S658" s="71"/>
      <c r="T658" s="71" t="s">
        <v>3750</v>
      </c>
      <c r="U658" s="71" t="s">
        <v>3751</v>
      </c>
      <c r="V658" s="71"/>
      <c r="W658" s="71"/>
      <c r="X658" s="71"/>
      <c r="Y658" s="71"/>
      <c r="Z658" s="71"/>
      <c r="AA658" s="71"/>
    </row>
    <row r="659" spans="1:27" ht="229.5">
      <c r="A659" s="75">
        <v>658</v>
      </c>
      <c r="B659" s="71" t="s">
        <v>1066</v>
      </c>
      <c r="C659" s="71" t="s">
        <v>1211</v>
      </c>
      <c r="D659" s="71" t="s">
        <v>2712</v>
      </c>
      <c r="E659" s="71" t="s">
        <v>2232</v>
      </c>
      <c r="F659" s="71" t="s">
        <v>809</v>
      </c>
      <c r="G659" s="71" t="s">
        <v>3780</v>
      </c>
      <c r="H659" s="71" t="s">
        <v>1067</v>
      </c>
      <c r="I659" s="71" t="s">
        <v>2712</v>
      </c>
      <c r="J659" s="71" t="s">
        <v>2232</v>
      </c>
      <c r="K659" s="71" t="s">
        <v>809</v>
      </c>
      <c r="L659" s="71" t="s">
        <v>178</v>
      </c>
      <c r="M659" s="72" t="s">
        <v>140</v>
      </c>
      <c r="N659" s="71" t="s">
        <v>137</v>
      </c>
      <c r="O659" s="71"/>
      <c r="P659" s="70" t="s">
        <v>3565</v>
      </c>
      <c r="Q659" s="71"/>
      <c r="R659" s="71"/>
      <c r="S659" s="71"/>
      <c r="T659" s="71" t="s">
        <v>3752</v>
      </c>
      <c r="U659" s="71" t="s">
        <v>3753</v>
      </c>
      <c r="V659" s="71"/>
      <c r="W659" s="71"/>
      <c r="X659" s="71"/>
      <c r="Y659" s="71"/>
      <c r="Z659" s="71"/>
      <c r="AA659" s="71"/>
    </row>
    <row r="660" spans="1:27" ht="51">
      <c r="A660" s="75">
        <v>659</v>
      </c>
      <c r="B660" s="71" t="s">
        <v>1066</v>
      </c>
      <c r="C660" s="71" t="s">
        <v>1310</v>
      </c>
      <c r="D660" s="71" t="s">
        <v>2233</v>
      </c>
      <c r="E660" s="71" t="s">
        <v>2234</v>
      </c>
      <c r="F660" s="71" t="s">
        <v>809</v>
      </c>
      <c r="G660" s="71" t="s">
        <v>3780</v>
      </c>
      <c r="H660" s="71" t="s">
        <v>202</v>
      </c>
      <c r="I660" s="71" t="s">
        <v>2233</v>
      </c>
      <c r="J660" s="71" t="s">
        <v>2234</v>
      </c>
      <c r="K660" s="71" t="s">
        <v>809</v>
      </c>
      <c r="L660" s="71" t="s">
        <v>1525</v>
      </c>
      <c r="M660" s="72" t="s">
        <v>1517</v>
      </c>
      <c r="N660" s="71" t="s">
        <v>1518</v>
      </c>
      <c r="O660" s="71"/>
      <c r="P660" s="70" t="s">
        <v>107</v>
      </c>
      <c r="Q660" s="71" t="s">
        <v>761</v>
      </c>
      <c r="R660" s="71"/>
      <c r="S660" s="71"/>
      <c r="T660" s="71" t="s">
        <v>3754</v>
      </c>
      <c r="U660" s="71" t="s">
        <v>3755</v>
      </c>
      <c r="V660" s="71"/>
      <c r="W660" s="71"/>
      <c r="X660" s="71"/>
      <c r="Y660" s="71"/>
      <c r="Z660" s="71"/>
      <c r="AA660" s="71"/>
    </row>
    <row r="661" spans="1:27" ht="38.25">
      <c r="A661" s="75">
        <v>660</v>
      </c>
      <c r="B661" s="71" t="s">
        <v>1066</v>
      </c>
      <c r="C661" s="71" t="s">
        <v>1367</v>
      </c>
      <c r="D661" s="71" t="s">
        <v>2714</v>
      </c>
      <c r="E661" s="71" t="s">
        <v>2768</v>
      </c>
      <c r="F661" s="71" t="s">
        <v>810</v>
      </c>
      <c r="G661" s="71" t="s">
        <v>3780</v>
      </c>
      <c r="H661" s="71" t="s">
        <v>303</v>
      </c>
      <c r="I661" s="71" t="s">
        <v>2714</v>
      </c>
      <c r="J661" s="71" t="s">
        <v>2768</v>
      </c>
      <c r="K661" s="71" t="s">
        <v>810</v>
      </c>
      <c r="L661" s="71" t="s">
        <v>203</v>
      </c>
      <c r="M661" s="72" t="s">
        <v>197</v>
      </c>
      <c r="N661" s="71" t="s">
        <v>2481</v>
      </c>
      <c r="O661" s="71"/>
      <c r="P661" s="70" t="s">
        <v>107</v>
      </c>
      <c r="Q661" s="71"/>
      <c r="R661" s="71"/>
      <c r="S661" s="71"/>
      <c r="T661" s="71" t="s">
        <v>3756</v>
      </c>
      <c r="U661" s="71" t="s">
        <v>3756</v>
      </c>
      <c r="V661" s="71" t="s">
        <v>3622</v>
      </c>
      <c r="W661" s="71"/>
      <c r="X661" s="71" t="s">
        <v>495</v>
      </c>
      <c r="Y661" s="71"/>
      <c r="Z661" s="71"/>
      <c r="AA661" s="71"/>
    </row>
    <row r="662" spans="1:27" ht="38.25">
      <c r="A662" s="75">
        <v>661</v>
      </c>
      <c r="B662" s="71" t="s">
        <v>1066</v>
      </c>
      <c r="C662" s="71" t="s">
        <v>2235</v>
      </c>
      <c r="D662" s="71" t="s">
        <v>1368</v>
      </c>
      <c r="E662" s="71" t="s">
        <v>2236</v>
      </c>
      <c r="F662" s="71" t="s">
        <v>809</v>
      </c>
      <c r="G662" s="71" t="s">
        <v>3780</v>
      </c>
      <c r="H662" s="71" t="s">
        <v>202</v>
      </c>
      <c r="I662" s="71" t="s">
        <v>1368</v>
      </c>
      <c r="J662" s="71" t="s">
        <v>2236</v>
      </c>
      <c r="K662" s="71" t="s">
        <v>809</v>
      </c>
      <c r="L662" s="71" t="s">
        <v>208</v>
      </c>
      <c r="M662" s="72" t="s">
        <v>190</v>
      </c>
      <c r="N662" s="71" t="s">
        <v>195</v>
      </c>
      <c r="O662" s="71"/>
      <c r="P662" s="70" t="s">
        <v>192</v>
      </c>
      <c r="Q662" s="71" t="s">
        <v>762</v>
      </c>
      <c r="R662" s="71" t="s">
        <v>232</v>
      </c>
      <c r="S662" s="71"/>
      <c r="T662" s="71" t="s">
        <v>3757</v>
      </c>
      <c r="U662" s="71" t="s">
        <v>3758</v>
      </c>
      <c r="V662" s="71" t="s">
        <v>3648</v>
      </c>
      <c r="W662" s="76" t="s">
        <v>234</v>
      </c>
      <c r="X662" s="71" t="s">
        <v>254</v>
      </c>
      <c r="Y662" s="71"/>
      <c r="Z662" s="71"/>
      <c r="AA662" s="71"/>
    </row>
    <row r="663" spans="1:27" ht="25.5">
      <c r="A663" s="75">
        <v>662</v>
      </c>
      <c r="B663" s="71" t="s">
        <v>1066</v>
      </c>
      <c r="C663" s="71" t="s">
        <v>385</v>
      </c>
      <c r="D663" s="71" t="s">
        <v>386</v>
      </c>
      <c r="E663" s="71" t="s">
        <v>66</v>
      </c>
      <c r="F663" s="71" t="s">
        <v>810</v>
      </c>
      <c r="G663" s="71" t="s">
        <v>3780</v>
      </c>
      <c r="H663" s="71" t="s">
        <v>202</v>
      </c>
      <c r="I663" s="71" t="s">
        <v>386</v>
      </c>
      <c r="J663" s="71" t="s">
        <v>66</v>
      </c>
      <c r="K663" s="71" t="s">
        <v>810</v>
      </c>
      <c r="L663" s="71" t="s">
        <v>1514</v>
      </c>
      <c r="M663" s="72" t="s">
        <v>1517</v>
      </c>
      <c r="N663" s="71" t="s">
        <v>1518</v>
      </c>
      <c r="O663" s="71"/>
      <c r="P663" s="70" t="s">
        <v>107</v>
      </c>
      <c r="Q663" s="71" t="s">
        <v>761</v>
      </c>
      <c r="R663" s="71"/>
      <c r="S663" s="71"/>
      <c r="T663" s="71" t="s">
        <v>568</v>
      </c>
      <c r="U663" s="71" t="s">
        <v>568</v>
      </c>
      <c r="V663" s="71"/>
      <c r="W663" s="71"/>
      <c r="X663" s="71"/>
      <c r="Y663" s="71"/>
      <c r="Z663" s="71"/>
      <c r="AA663" s="71"/>
    </row>
    <row r="664" spans="1:27" ht="127.5">
      <c r="A664" s="75">
        <v>663</v>
      </c>
      <c r="B664" s="71" t="s">
        <v>1066</v>
      </c>
      <c r="C664" s="71" t="s">
        <v>2237</v>
      </c>
      <c r="D664" s="71" t="s">
        <v>2238</v>
      </c>
      <c r="E664" s="71" t="s">
        <v>2704</v>
      </c>
      <c r="F664" s="71" t="s">
        <v>809</v>
      </c>
      <c r="G664" s="71" t="s">
        <v>3780</v>
      </c>
      <c r="H664" s="71" t="s">
        <v>202</v>
      </c>
      <c r="I664" s="71" t="s">
        <v>2238</v>
      </c>
      <c r="J664" s="71" t="s">
        <v>2704</v>
      </c>
      <c r="K664" s="71" t="s">
        <v>809</v>
      </c>
      <c r="L664" s="71" t="s">
        <v>1531</v>
      </c>
      <c r="M664" s="72" t="s">
        <v>1517</v>
      </c>
      <c r="N664" s="71" t="s">
        <v>1518</v>
      </c>
      <c r="O664" s="71"/>
      <c r="P664" s="70" t="s">
        <v>107</v>
      </c>
      <c r="Q664" s="71" t="s">
        <v>761</v>
      </c>
      <c r="R664" s="71"/>
      <c r="S664" s="71"/>
      <c r="T664" s="71" t="s">
        <v>3759</v>
      </c>
      <c r="U664" s="71" t="s">
        <v>3760</v>
      </c>
      <c r="V664" s="71"/>
      <c r="W664" s="71"/>
      <c r="X664" s="71"/>
      <c r="Y664" s="71"/>
      <c r="Z664" s="71"/>
      <c r="AA664" s="71"/>
    </row>
    <row r="665" spans="1:27" ht="38.25">
      <c r="A665" s="75">
        <v>664</v>
      </c>
      <c r="B665" s="71" t="s">
        <v>2212</v>
      </c>
      <c r="C665" s="71" t="s">
        <v>332</v>
      </c>
      <c r="D665" s="71" t="s">
        <v>333</v>
      </c>
      <c r="E665" s="71" t="s">
        <v>852</v>
      </c>
      <c r="F665" s="71" t="s">
        <v>809</v>
      </c>
      <c r="G665" s="71" t="s">
        <v>3780</v>
      </c>
      <c r="H665" s="71" t="s">
        <v>202</v>
      </c>
      <c r="I665" s="71" t="s">
        <v>333</v>
      </c>
      <c r="J665" s="71" t="s">
        <v>852</v>
      </c>
      <c r="K665" s="71" t="s">
        <v>809</v>
      </c>
      <c r="L665" s="71" t="s">
        <v>1536</v>
      </c>
      <c r="M665" s="72" t="s">
        <v>1537</v>
      </c>
      <c r="N665" s="71" t="s">
        <v>1518</v>
      </c>
      <c r="O665" s="71"/>
      <c r="P665" s="70" t="s">
        <v>107</v>
      </c>
      <c r="Q665" s="71" t="s">
        <v>761</v>
      </c>
      <c r="R665" s="71"/>
      <c r="S665" s="71"/>
      <c r="T665" s="71" t="s">
        <v>3761</v>
      </c>
      <c r="U665" s="71" t="s">
        <v>3762</v>
      </c>
      <c r="V665" s="71"/>
      <c r="W665" s="71"/>
      <c r="X665" s="71"/>
      <c r="Y665" s="71"/>
      <c r="Z665" s="71"/>
      <c r="AA665" s="71"/>
    </row>
    <row r="666" spans="1:27" ht="63.75">
      <c r="A666" s="75">
        <v>665</v>
      </c>
      <c r="B666" s="71" t="s">
        <v>1066</v>
      </c>
      <c r="C666" s="71" t="s">
        <v>3775</v>
      </c>
      <c r="D666" s="71" t="s">
        <v>1415</v>
      </c>
      <c r="E666" s="71" t="s">
        <v>1928</v>
      </c>
      <c r="F666" s="71" t="s">
        <v>809</v>
      </c>
      <c r="G666" s="71" t="s">
        <v>3780</v>
      </c>
      <c r="H666" s="71" t="s">
        <v>202</v>
      </c>
      <c r="I666" s="71" t="s">
        <v>1415</v>
      </c>
      <c r="J666" s="71" t="s">
        <v>1928</v>
      </c>
      <c r="K666" s="71" t="s">
        <v>809</v>
      </c>
      <c r="L666" s="71" t="s">
        <v>1546</v>
      </c>
      <c r="M666" s="72" t="s">
        <v>1520</v>
      </c>
      <c r="N666" s="71" t="s">
        <v>1003</v>
      </c>
      <c r="O666" s="71"/>
      <c r="P666" s="70" t="s">
        <v>1000</v>
      </c>
      <c r="Q666" s="71" t="s">
        <v>761</v>
      </c>
      <c r="R666" s="71"/>
      <c r="S666" s="71"/>
      <c r="T666" s="71" t="s">
        <v>3763</v>
      </c>
      <c r="U666" s="71" t="s">
        <v>3764</v>
      </c>
      <c r="V666" s="71"/>
      <c r="W666" s="71"/>
      <c r="X666" s="71"/>
      <c r="Y666" s="71"/>
      <c r="Z666" s="71"/>
      <c r="AA666" s="71"/>
    </row>
    <row r="667" spans="1:27" ht="127.5">
      <c r="A667" s="75">
        <v>666</v>
      </c>
      <c r="B667" s="71" t="s">
        <v>1066</v>
      </c>
      <c r="C667" s="71" t="s">
        <v>3776</v>
      </c>
      <c r="D667" s="71" t="s">
        <v>2712</v>
      </c>
      <c r="E667" s="71" t="s">
        <v>1918</v>
      </c>
      <c r="F667" s="71" t="s">
        <v>809</v>
      </c>
      <c r="G667" s="71" t="s">
        <v>3780</v>
      </c>
      <c r="H667" s="71" t="s">
        <v>1067</v>
      </c>
      <c r="I667" s="71" t="s">
        <v>2712</v>
      </c>
      <c r="J667" s="71" t="s">
        <v>1918</v>
      </c>
      <c r="K667" s="71" t="s">
        <v>809</v>
      </c>
      <c r="L667" s="71" t="s">
        <v>174</v>
      </c>
      <c r="M667" s="72" t="s">
        <v>139</v>
      </c>
      <c r="N667" s="71" t="s">
        <v>950</v>
      </c>
      <c r="O667" s="71"/>
      <c r="P667" s="70" t="s">
        <v>3565</v>
      </c>
      <c r="Q667" s="71"/>
      <c r="R667" s="71"/>
      <c r="S667" s="71"/>
      <c r="T667" s="71" t="s">
        <v>1752</v>
      </c>
      <c r="U667" s="71" t="s">
        <v>1753</v>
      </c>
      <c r="V667" s="71"/>
      <c r="W667" s="71"/>
      <c r="X667" s="71"/>
      <c r="Y667" s="71"/>
      <c r="Z667" s="71"/>
      <c r="AA667" s="71"/>
    </row>
    <row r="668" spans="1:27" ht="38.25">
      <c r="A668" s="75">
        <v>667</v>
      </c>
      <c r="B668" s="71" t="s">
        <v>1066</v>
      </c>
      <c r="C668" s="71" t="s">
        <v>2396</v>
      </c>
      <c r="D668" s="71" t="s">
        <v>2399</v>
      </c>
      <c r="E668" s="71" t="s">
        <v>2837</v>
      </c>
      <c r="F668" s="71" t="s">
        <v>809</v>
      </c>
      <c r="G668" s="71" t="s">
        <v>3780</v>
      </c>
      <c r="H668" s="71" t="s">
        <v>1067</v>
      </c>
      <c r="I668" s="71" t="s">
        <v>2399</v>
      </c>
      <c r="J668" s="71" t="s">
        <v>2837</v>
      </c>
      <c r="K668" s="71" t="s">
        <v>809</v>
      </c>
      <c r="L668" s="71" t="s">
        <v>2159</v>
      </c>
      <c r="M668" s="72" t="s">
        <v>3528</v>
      </c>
      <c r="N668" s="71" t="s">
        <v>1589</v>
      </c>
      <c r="O668" s="71"/>
      <c r="P668" s="70" t="s">
        <v>107</v>
      </c>
      <c r="Q668" s="71"/>
      <c r="R668" s="71"/>
      <c r="S668" s="71"/>
      <c r="T668" s="71" t="s">
        <v>1754</v>
      </c>
      <c r="U668" s="71" t="s">
        <v>1755</v>
      </c>
      <c r="V668" s="71"/>
      <c r="W668" s="71"/>
      <c r="X668" s="71"/>
      <c r="Y668" s="71"/>
      <c r="Z668" s="71"/>
      <c r="AA668" s="71"/>
    </row>
    <row r="669" spans="1:27" ht="38.25">
      <c r="A669" s="75">
        <v>668</v>
      </c>
      <c r="B669" s="71" t="s">
        <v>1066</v>
      </c>
      <c r="C669" s="71" t="s">
        <v>2396</v>
      </c>
      <c r="D669" s="71" t="s">
        <v>2399</v>
      </c>
      <c r="E669" s="71" t="s">
        <v>2771</v>
      </c>
      <c r="F669" s="71" t="s">
        <v>809</v>
      </c>
      <c r="G669" s="71" t="s">
        <v>3780</v>
      </c>
      <c r="H669" s="71" t="s">
        <v>1067</v>
      </c>
      <c r="I669" s="71" t="s">
        <v>2399</v>
      </c>
      <c r="J669" s="71" t="s">
        <v>2771</v>
      </c>
      <c r="K669" s="71" t="s">
        <v>809</v>
      </c>
      <c r="L669" s="71" t="s">
        <v>2158</v>
      </c>
      <c r="M669" s="72" t="s">
        <v>1580</v>
      </c>
      <c r="N669" s="71" t="s">
        <v>1586</v>
      </c>
      <c r="O669" s="71"/>
      <c r="P669" s="70" t="s">
        <v>1587</v>
      </c>
      <c r="Q669" s="71"/>
      <c r="R669" s="71"/>
      <c r="S669" s="71"/>
      <c r="T669" s="71" t="s">
        <v>1756</v>
      </c>
      <c r="U669" s="71" t="s">
        <v>1757</v>
      </c>
      <c r="V669" s="71"/>
      <c r="W669" s="71"/>
      <c r="X669" s="71"/>
      <c r="Y669" s="71"/>
      <c r="Z669" s="71"/>
      <c r="AA669" s="71"/>
    </row>
    <row r="670" spans="1:27" ht="38.25">
      <c r="A670" s="75">
        <v>669</v>
      </c>
      <c r="B670" s="71" t="s">
        <v>1066</v>
      </c>
      <c r="C670" s="71" t="s">
        <v>2396</v>
      </c>
      <c r="D670" s="71" t="s">
        <v>3777</v>
      </c>
      <c r="E670" s="71" t="s">
        <v>1255</v>
      </c>
      <c r="F670" s="71" t="s">
        <v>809</v>
      </c>
      <c r="G670" s="71" t="s">
        <v>3780</v>
      </c>
      <c r="H670" s="71" t="s">
        <v>1067</v>
      </c>
      <c r="I670" s="71" t="s">
        <v>3777</v>
      </c>
      <c r="J670" s="71" t="s">
        <v>1255</v>
      </c>
      <c r="K670" s="71" t="s">
        <v>809</v>
      </c>
      <c r="L670" s="71" t="s">
        <v>2158</v>
      </c>
      <c r="M670" s="72" t="s">
        <v>1580</v>
      </c>
      <c r="N670" s="71" t="s">
        <v>1586</v>
      </c>
      <c r="O670" s="71"/>
      <c r="P670" s="70" t="s">
        <v>1587</v>
      </c>
      <c r="Q670" s="71"/>
      <c r="R670" s="71"/>
      <c r="S670" s="71"/>
      <c r="T670" s="71" t="s">
        <v>1758</v>
      </c>
      <c r="U670" s="71" t="s">
        <v>1759</v>
      </c>
      <c r="V670" s="71"/>
      <c r="W670" s="71"/>
      <c r="X670" s="71"/>
      <c r="Y670" s="71"/>
      <c r="Z670" s="71"/>
      <c r="AA670" s="71"/>
    </row>
    <row r="671" spans="1:27" ht="38.25">
      <c r="A671" s="75">
        <v>670</v>
      </c>
      <c r="B671" s="71" t="s">
        <v>1066</v>
      </c>
      <c r="C671" s="71" t="s">
        <v>2396</v>
      </c>
      <c r="D671" s="71" t="s">
        <v>3777</v>
      </c>
      <c r="E671" s="71" t="s">
        <v>883</v>
      </c>
      <c r="F671" s="71" t="s">
        <v>809</v>
      </c>
      <c r="G671" s="71" t="s">
        <v>3780</v>
      </c>
      <c r="H671" s="71" t="s">
        <v>202</v>
      </c>
      <c r="I671" s="71" t="s">
        <v>3777</v>
      </c>
      <c r="J671" s="71" t="s">
        <v>883</v>
      </c>
      <c r="K671" s="71" t="s">
        <v>809</v>
      </c>
      <c r="L671" s="71" t="s">
        <v>2158</v>
      </c>
      <c r="M671" s="72" t="s">
        <v>1580</v>
      </c>
      <c r="N671" s="71" t="s">
        <v>1581</v>
      </c>
      <c r="O671" s="71"/>
      <c r="P671" s="70" t="s">
        <v>1587</v>
      </c>
      <c r="Q671" s="71"/>
      <c r="R671" s="71"/>
      <c r="S671" s="71"/>
      <c r="T671" s="71" t="s">
        <v>787</v>
      </c>
      <c r="U671" s="71" t="s">
        <v>1760</v>
      </c>
      <c r="V671" s="71"/>
      <c r="W671" s="71"/>
      <c r="X671" s="71"/>
      <c r="Y671" s="71"/>
      <c r="Z671" s="71"/>
      <c r="AA671" s="71"/>
    </row>
    <row r="672" spans="1:27" ht="51">
      <c r="A672" s="75">
        <v>671</v>
      </c>
      <c r="B672" s="71" t="s">
        <v>1066</v>
      </c>
      <c r="C672" s="71" t="s">
        <v>2396</v>
      </c>
      <c r="D672" s="71" t="s">
        <v>2400</v>
      </c>
      <c r="E672" s="71" t="s">
        <v>69</v>
      </c>
      <c r="F672" s="71" t="s">
        <v>809</v>
      </c>
      <c r="G672" s="71" t="s">
        <v>3780</v>
      </c>
      <c r="H672" s="71" t="s">
        <v>202</v>
      </c>
      <c r="I672" s="71" t="s">
        <v>2400</v>
      </c>
      <c r="J672" s="71" t="s">
        <v>69</v>
      </c>
      <c r="K672" s="71" t="s">
        <v>809</v>
      </c>
      <c r="L672" s="71" t="s">
        <v>2158</v>
      </c>
      <c r="M672" s="72" t="s">
        <v>1580</v>
      </c>
      <c r="N672" s="71" t="s">
        <v>1581</v>
      </c>
      <c r="O672" s="71"/>
      <c r="P672" s="70" t="s">
        <v>1587</v>
      </c>
      <c r="Q672" s="71"/>
      <c r="R672" s="71"/>
      <c r="S672" s="71"/>
      <c r="T672" s="71" t="s">
        <v>1761</v>
      </c>
      <c r="U672" s="71" t="s">
        <v>1762</v>
      </c>
      <c r="V672" s="71"/>
      <c r="W672" s="71"/>
      <c r="X672" s="71"/>
      <c r="Y672" s="71"/>
      <c r="Z672" s="71"/>
      <c r="AA672" s="71"/>
    </row>
    <row r="673" spans="1:27" ht="51">
      <c r="A673" s="75">
        <v>672</v>
      </c>
      <c r="B673" s="71" t="s">
        <v>1066</v>
      </c>
      <c r="C673" s="71" t="s">
        <v>2487</v>
      </c>
      <c r="D673" s="71" t="s">
        <v>1420</v>
      </c>
      <c r="E673" s="71" t="s">
        <v>324</v>
      </c>
      <c r="F673" s="71" t="s">
        <v>809</v>
      </c>
      <c r="G673" s="71" t="s">
        <v>3780</v>
      </c>
      <c r="H673" s="71" t="s">
        <v>202</v>
      </c>
      <c r="I673" s="71" t="s">
        <v>1420</v>
      </c>
      <c r="J673" s="71" t="s">
        <v>324</v>
      </c>
      <c r="K673" s="71" t="s">
        <v>809</v>
      </c>
      <c r="L673" s="71" t="s">
        <v>2159</v>
      </c>
      <c r="M673" s="72" t="s">
        <v>3528</v>
      </c>
      <c r="N673" s="71" t="s">
        <v>1518</v>
      </c>
      <c r="O673" s="71"/>
      <c r="P673" s="70" t="s">
        <v>107</v>
      </c>
      <c r="Q673" s="71" t="s">
        <v>761</v>
      </c>
      <c r="R673" s="71"/>
      <c r="S673" s="71"/>
      <c r="T673" s="71" t="s">
        <v>1763</v>
      </c>
      <c r="U673" s="71" t="s">
        <v>1764</v>
      </c>
      <c r="V673" s="71"/>
      <c r="W673" s="71"/>
      <c r="X673" s="71"/>
      <c r="Y673" s="71"/>
      <c r="Z673" s="71"/>
      <c r="AA673" s="71"/>
    </row>
    <row r="674" spans="1:27" ht="63.75">
      <c r="A674" s="75">
        <v>673</v>
      </c>
      <c r="B674" s="71" t="s">
        <v>2212</v>
      </c>
      <c r="C674" s="71" t="s">
        <v>3778</v>
      </c>
      <c r="D674" s="71" t="s">
        <v>3779</v>
      </c>
      <c r="E674" s="71" t="s">
        <v>3401</v>
      </c>
      <c r="F674" s="71" t="s">
        <v>809</v>
      </c>
      <c r="G674" s="71" t="s">
        <v>3780</v>
      </c>
      <c r="H674" s="71" t="s">
        <v>1289</v>
      </c>
      <c r="I674" s="71" t="s">
        <v>3779</v>
      </c>
      <c r="J674" s="71" t="s">
        <v>3401</v>
      </c>
      <c r="K674" s="71" t="s">
        <v>809</v>
      </c>
      <c r="L674" s="71" t="s">
        <v>2297</v>
      </c>
      <c r="M674" s="72" t="s">
        <v>2480</v>
      </c>
      <c r="N674" s="71" t="s">
        <v>425</v>
      </c>
      <c r="O674" s="71"/>
      <c r="P674" s="70" t="s">
        <v>3565</v>
      </c>
      <c r="Q674" s="71" t="s">
        <v>763</v>
      </c>
      <c r="R674" s="71"/>
      <c r="S674" s="71"/>
      <c r="T674" s="71" t="s">
        <v>1765</v>
      </c>
      <c r="U674" s="71" t="s">
        <v>1766</v>
      </c>
      <c r="V674" s="71"/>
      <c r="W674" s="71"/>
      <c r="X674" s="71"/>
      <c r="Y674" s="71"/>
      <c r="Z674" s="71"/>
      <c r="AA674" s="71"/>
    </row>
    <row r="675" spans="1:27" ht="63.75">
      <c r="A675" s="75">
        <v>674</v>
      </c>
      <c r="B675" s="71" t="s">
        <v>2212</v>
      </c>
      <c r="C675" s="71" t="s">
        <v>3778</v>
      </c>
      <c r="D675" s="71" t="s">
        <v>3779</v>
      </c>
      <c r="E675" s="71" t="s">
        <v>3401</v>
      </c>
      <c r="F675" s="71" t="s">
        <v>809</v>
      </c>
      <c r="G675" s="71" t="s">
        <v>3780</v>
      </c>
      <c r="H675" s="71" t="s">
        <v>1289</v>
      </c>
      <c r="I675" s="71" t="s">
        <v>3779</v>
      </c>
      <c r="J675" s="71" t="s">
        <v>3401</v>
      </c>
      <c r="K675" s="71" t="s">
        <v>809</v>
      </c>
      <c r="L675" s="71" t="s">
        <v>2297</v>
      </c>
      <c r="M675" s="72" t="s">
        <v>2480</v>
      </c>
      <c r="N675" s="71" t="s">
        <v>425</v>
      </c>
      <c r="O675" s="71"/>
      <c r="P675" s="70" t="s">
        <v>3565</v>
      </c>
      <c r="Q675" s="71" t="s">
        <v>763</v>
      </c>
      <c r="R675" s="71"/>
      <c r="S675" s="71"/>
      <c r="T675" s="71" t="s">
        <v>1767</v>
      </c>
      <c r="U675" s="71" t="s">
        <v>1766</v>
      </c>
      <c r="V675" s="71"/>
      <c r="W675" s="71"/>
      <c r="X675" s="71"/>
      <c r="Y675" s="71"/>
      <c r="Z675" s="71"/>
      <c r="AA675" s="71"/>
    </row>
    <row r="676" spans="1:27" ht="63.75">
      <c r="A676" s="75">
        <v>675</v>
      </c>
      <c r="B676" s="71" t="s">
        <v>2212</v>
      </c>
      <c r="C676" s="71" t="s">
        <v>850</v>
      </c>
      <c r="D676" s="71" t="s">
        <v>2749</v>
      </c>
      <c r="E676" s="71" t="s">
        <v>2447</v>
      </c>
      <c r="F676" s="71" t="s">
        <v>809</v>
      </c>
      <c r="G676" s="71" t="s">
        <v>3780</v>
      </c>
      <c r="H676" s="71" t="s">
        <v>1291</v>
      </c>
      <c r="I676" s="71" t="s">
        <v>2749</v>
      </c>
      <c r="J676" s="71" t="s">
        <v>2447</v>
      </c>
      <c r="K676" s="71" t="s">
        <v>809</v>
      </c>
      <c r="L676" s="71" t="s">
        <v>635</v>
      </c>
      <c r="M676" s="72" t="s">
        <v>3187</v>
      </c>
      <c r="N676" s="71" t="s">
        <v>3552</v>
      </c>
      <c r="O676" s="71"/>
      <c r="P676" s="70" t="s">
        <v>3565</v>
      </c>
      <c r="Q676" s="71"/>
      <c r="R676" s="71"/>
      <c r="S676" s="71"/>
      <c r="T676" s="71" t="s">
        <v>1768</v>
      </c>
      <c r="U676" s="71" t="s">
        <v>1769</v>
      </c>
      <c r="V676" s="71"/>
      <c r="W676" s="71"/>
      <c r="X676" s="71"/>
      <c r="Y676" s="71"/>
      <c r="Z676" s="71"/>
      <c r="AA676" s="71"/>
    </row>
    <row r="677" spans="1:27" ht="140.25">
      <c r="A677" s="75">
        <v>676</v>
      </c>
      <c r="B677" s="71" t="s">
        <v>1066</v>
      </c>
      <c r="C677" s="71" t="s">
        <v>1308</v>
      </c>
      <c r="D677" s="71" t="s">
        <v>330</v>
      </c>
      <c r="E677" s="71" t="s">
        <v>834</v>
      </c>
      <c r="F677" s="71" t="s">
        <v>809</v>
      </c>
      <c r="G677" s="71" t="s">
        <v>3780</v>
      </c>
      <c r="H677" s="71" t="s">
        <v>202</v>
      </c>
      <c r="I677" s="71" t="s">
        <v>330</v>
      </c>
      <c r="J677" s="71" t="s">
        <v>834</v>
      </c>
      <c r="K677" s="71" t="s">
        <v>809</v>
      </c>
      <c r="L677" s="71" t="s">
        <v>212</v>
      </c>
      <c r="M677" s="72" t="s">
        <v>197</v>
      </c>
      <c r="N677" s="71" t="s">
        <v>198</v>
      </c>
      <c r="O677" s="71"/>
      <c r="P677" s="70" t="s">
        <v>107</v>
      </c>
      <c r="Q677" s="71" t="s">
        <v>762</v>
      </c>
      <c r="R677" s="71" t="s">
        <v>232</v>
      </c>
      <c r="S677" s="71"/>
      <c r="T677" s="71" t="s">
        <v>1770</v>
      </c>
      <c r="U677" s="71" t="s">
        <v>1771</v>
      </c>
      <c r="V677" s="71" t="s">
        <v>3648</v>
      </c>
      <c r="W677" s="71" t="s">
        <v>247</v>
      </c>
      <c r="X677" s="71" t="s">
        <v>254</v>
      </c>
      <c r="Y677" s="71"/>
      <c r="Z677" s="71"/>
      <c r="AA677" s="71"/>
    </row>
    <row r="678" spans="1:27" ht="38.25">
      <c r="A678" s="75">
        <v>677</v>
      </c>
      <c r="B678" s="71" t="s">
        <v>1066</v>
      </c>
      <c r="C678" s="71" t="s">
        <v>1357</v>
      </c>
      <c r="D678" s="71" t="s">
        <v>2841</v>
      </c>
      <c r="E678" s="71" t="s">
        <v>305</v>
      </c>
      <c r="F678" s="71" t="s">
        <v>810</v>
      </c>
      <c r="G678" s="71" t="s">
        <v>3780</v>
      </c>
      <c r="H678" s="71" t="s">
        <v>1067</v>
      </c>
      <c r="I678" s="71" t="s">
        <v>2841</v>
      </c>
      <c r="J678" s="71" t="s">
        <v>305</v>
      </c>
      <c r="K678" s="71" t="s">
        <v>810</v>
      </c>
      <c r="L678" s="71" t="s">
        <v>1068</v>
      </c>
      <c r="M678" s="72" t="s">
        <v>1057</v>
      </c>
      <c r="N678" s="71" t="s">
        <v>1062</v>
      </c>
      <c r="O678" s="71"/>
      <c r="P678" s="70" t="s">
        <v>986</v>
      </c>
      <c r="Q678" s="71"/>
      <c r="R678" s="71"/>
      <c r="S678" s="71"/>
      <c r="T678" s="71" t="s">
        <v>1772</v>
      </c>
      <c r="U678" s="71" t="s">
        <v>1773</v>
      </c>
      <c r="V678" s="71"/>
      <c r="W678" s="71"/>
      <c r="X678" s="71"/>
      <c r="Y678" s="71"/>
      <c r="Z678" s="71"/>
      <c r="AA678" s="71"/>
    </row>
    <row r="679" spans="1:27" ht="38.25">
      <c r="A679" s="75">
        <v>678</v>
      </c>
      <c r="B679" s="71" t="s">
        <v>544</v>
      </c>
      <c r="C679" s="71" t="s">
        <v>2439</v>
      </c>
      <c r="D679" s="71" t="s">
        <v>822</v>
      </c>
      <c r="E679" s="71" t="s">
        <v>2505</v>
      </c>
      <c r="F679" s="71" t="s">
        <v>810</v>
      </c>
      <c r="G679" s="71" t="s">
        <v>808</v>
      </c>
      <c r="H679" s="71" t="s">
        <v>303</v>
      </c>
      <c r="I679" s="71" t="s">
        <v>822</v>
      </c>
      <c r="J679" s="71" t="s">
        <v>2505</v>
      </c>
      <c r="K679" s="71" t="s">
        <v>810</v>
      </c>
      <c r="L679" s="71" t="s">
        <v>543</v>
      </c>
      <c r="M679" s="72" t="s">
        <v>2450</v>
      </c>
      <c r="N679" s="71" t="s">
        <v>2481</v>
      </c>
      <c r="O679" s="71"/>
      <c r="P679" s="70" t="s">
        <v>3565</v>
      </c>
      <c r="Q679" s="71"/>
      <c r="R679" s="71"/>
      <c r="S679" s="71"/>
      <c r="T679" s="71" t="s">
        <v>567</v>
      </c>
      <c r="U679" s="71" t="s">
        <v>1802</v>
      </c>
      <c r="V679" s="71" t="s">
        <v>3628</v>
      </c>
      <c r="W679" s="71" t="s">
        <v>3629</v>
      </c>
      <c r="X679" s="71" t="s">
        <v>495</v>
      </c>
      <c r="Y679" s="71"/>
      <c r="Z679" s="71"/>
      <c r="AA679" s="71"/>
    </row>
    <row r="680" spans="1:27" ht="25.5">
      <c r="A680" s="75">
        <v>679</v>
      </c>
      <c r="B680" s="71" t="s">
        <v>544</v>
      </c>
      <c r="C680" s="71" t="s">
        <v>846</v>
      </c>
      <c r="D680" s="71" t="s">
        <v>1927</v>
      </c>
      <c r="E680" s="71" t="s">
        <v>847</v>
      </c>
      <c r="F680" s="71" t="s">
        <v>810</v>
      </c>
      <c r="G680" s="71" t="s">
        <v>1909</v>
      </c>
      <c r="H680" s="71" t="s">
        <v>1289</v>
      </c>
      <c r="I680" s="71" t="s">
        <v>1927</v>
      </c>
      <c r="J680" s="71" t="s">
        <v>847</v>
      </c>
      <c r="K680" s="71" t="s">
        <v>810</v>
      </c>
      <c r="L680" s="71" t="s">
        <v>632</v>
      </c>
      <c r="M680" s="72" t="s">
        <v>3187</v>
      </c>
      <c r="N680" s="71" t="s">
        <v>286</v>
      </c>
      <c r="O680" s="71"/>
      <c r="P680" s="70" t="s">
        <v>3565</v>
      </c>
      <c r="Q680" s="71" t="s">
        <v>761</v>
      </c>
      <c r="R680" s="71"/>
      <c r="S680" s="71"/>
      <c r="T680" s="71" t="s">
        <v>569</v>
      </c>
      <c r="U680" s="71" t="s">
        <v>1838</v>
      </c>
      <c r="V680" s="71"/>
      <c r="W680" s="71"/>
      <c r="X680" s="71"/>
      <c r="Y680" s="71"/>
      <c r="Z680" s="71"/>
      <c r="AA680" s="71"/>
    </row>
    <row r="681" spans="1:27" ht="102">
      <c r="A681" s="75">
        <v>680</v>
      </c>
      <c r="B681" s="71" t="s">
        <v>544</v>
      </c>
      <c r="C681" s="71" t="s">
        <v>846</v>
      </c>
      <c r="D681" s="71" t="s">
        <v>1927</v>
      </c>
      <c r="E681" s="71" t="s">
        <v>848</v>
      </c>
      <c r="F681" s="71" t="s">
        <v>810</v>
      </c>
      <c r="G681" s="71" t="s">
        <v>1909</v>
      </c>
      <c r="H681" s="71" t="s">
        <v>1289</v>
      </c>
      <c r="I681" s="71" t="s">
        <v>1927</v>
      </c>
      <c r="J681" s="71" t="s">
        <v>848</v>
      </c>
      <c r="K681" s="71" t="s">
        <v>810</v>
      </c>
      <c r="L681" s="71" t="s">
        <v>632</v>
      </c>
      <c r="M681" s="72" t="s">
        <v>3187</v>
      </c>
      <c r="N681" s="71" t="s">
        <v>286</v>
      </c>
      <c r="O681" s="71"/>
      <c r="P681" s="70" t="s">
        <v>3565</v>
      </c>
      <c r="Q681" s="71" t="s">
        <v>761</v>
      </c>
      <c r="R681" s="71"/>
      <c r="S681" s="71"/>
      <c r="T681" s="71" t="s">
        <v>570</v>
      </c>
      <c r="U681" s="71" t="s">
        <v>1838</v>
      </c>
      <c r="V681" s="71"/>
      <c r="W681" s="71"/>
      <c r="X681" s="71"/>
      <c r="Y681" s="71"/>
      <c r="Z681" s="71"/>
      <c r="AA681" s="71"/>
    </row>
    <row r="682" spans="1:27" ht="89.25">
      <c r="A682" s="75">
        <v>681</v>
      </c>
      <c r="B682" s="71" t="s">
        <v>1719</v>
      </c>
      <c r="C682" s="71" t="s">
        <v>811</v>
      </c>
      <c r="D682" s="71"/>
      <c r="E682" s="71"/>
      <c r="F682" s="71" t="s">
        <v>809</v>
      </c>
      <c r="G682" s="71" t="s">
        <v>808</v>
      </c>
      <c r="H682" s="71" t="s">
        <v>303</v>
      </c>
      <c r="I682" s="71"/>
      <c r="J682" s="71"/>
      <c r="K682" s="71" t="s">
        <v>809</v>
      </c>
      <c r="L682" s="71" t="s">
        <v>303</v>
      </c>
      <c r="M682" s="72" t="s">
        <v>303</v>
      </c>
      <c r="N682" s="71" t="s">
        <v>3541</v>
      </c>
      <c r="O682" s="71"/>
      <c r="P682" s="70" t="s">
        <v>3565</v>
      </c>
      <c r="Q682" s="71"/>
      <c r="R682" s="71"/>
      <c r="S682" s="71"/>
      <c r="T682" s="71" t="s">
        <v>571</v>
      </c>
      <c r="U682" s="71" t="s">
        <v>572</v>
      </c>
      <c r="V682" s="71"/>
      <c r="W682" s="71"/>
      <c r="X682" s="71"/>
      <c r="Y682" s="71"/>
      <c r="Z682" s="71"/>
      <c r="AA682" s="71"/>
    </row>
    <row r="683" spans="1:27" ht="51">
      <c r="A683" s="75">
        <v>682</v>
      </c>
      <c r="B683" s="71" t="s">
        <v>544</v>
      </c>
      <c r="C683" s="71" t="s">
        <v>851</v>
      </c>
      <c r="D683" s="71" t="s">
        <v>834</v>
      </c>
      <c r="E683" s="71" t="s">
        <v>1920</v>
      </c>
      <c r="F683" s="71" t="s">
        <v>809</v>
      </c>
      <c r="G683" s="71" t="s">
        <v>808</v>
      </c>
      <c r="H683" s="71" t="s">
        <v>303</v>
      </c>
      <c r="I683" s="71" t="s">
        <v>834</v>
      </c>
      <c r="J683" s="71" t="s">
        <v>1920</v>
      </c>
      <c r="K683" s="71" t="s">
        <v>809</v>
      </c>
      <c r="L683" s="71" t="s">
        <v>639</v>
      </c>
      <c r="M683" s="72" t="s">
        <v>3187</v>
      </c>
      <c r="N683" s="71" t="s">
        <v>429</v>
      </c>
      <c r="O683" s="71"/>
      <c r="P683" s="70" t="s">
        <v>3565</v>
      </c>
      <c r="Q683" s="71"/>
      <c r="R683" s="71"/>
      <c r="S683" s="71"/>
      <c r="T683" s="71" t="s">
        <v>573</v>
      </c>
      <c r="U683" s="71" t="s">
        <v>574</v>
      </c>
      <c r="V683" s="71"/>
      <c r="W683" s="71"/>
      <c r="X683" s="71"/>
      <c r="Y683" s="71"/>
      <c r="Z683" s="71"/>
      <c r="AA683" s="71"/>
    </row>
    <row r="684" spans="1:27" ht="114.75">
      <c r="A684" s="75">
        <v>683</v>
      </c>
      <c r="B684" s="71" t="s">
        <v>544</v>
      </c>
      <c r="C684" s="71" t="s">
        <v>798</v>
      </c>
      <c r="D684" s="71" t="s">
        <v>1934</v>
      </c>
      <c r="E684" s="71" t="s">
        <v>2768</v>
      </c>
      <c r="F684" s="71" t="s">
        <v>809</v>
      </c>
      <c r="G684" s="71" t="s">
        <v>808</v>
      </c>
      <c r="H684" s="71" t="s">
        <v>303</v>
      </c>
      <c r="I684" s="71" t="s">
        <v>1934</v>
      </c>
      <c r="J684" s="71" t="s">
        <v>2768</v>
      </c>
      <c r="K684" s="71" t="s">
        <v>809</v>
      </c>
      <c r="L684" s="71" t="s">
        <v>651</v>
      </c>
      <c r="M684" s="72" t="s">
        <v>3196</v>
      </c>
      <c r="N684" s="71" t="s">
        <v>429</v>
      </c>
      <c r="O684" s="71"/>
      <c r="P684" s="70" t="s">
        <v>3565</v>
      </c>
      <c r="Q684" s="71"/>
      <c r="R684" s="71"/>
      <c r="S684" s="71"/>
      <c r="T684" s="71" t="s">
        <v>1791</v>
      </c>
      <c r="U684" s="71" t="s">
        <v>574</v>
      </c>
      <c r="V684" s="71"/>
      <c r="W684" s="71"/>
      <c r="X684" s="71"/>
      <c r="Y684" s="71"/>
      <c r="Z684" s="71"/>
      <c r="AA684" s="71"/>
    </row>
    <row r="685" spans="1:27" ht="102">
      <c r="A685" s="75">
        <v>684</v>
      </c>
      <c r="B685" s="71" t="s">
        <v>544</v>
      </c>
      <c r="C685" s="71" t="s">
        <v>1261</v>
      </c>
      <c r="D685" s="71" t="s">
        <v>2025</v>
      </c>
      <c r="E685" s="71" t="s">
        <v>321</v>
      </c>
      <c r="F685" s="71" t="s">
        <v>809</v>
      </c>
      <c r="G685" s="71" t="s">
        <v>808</v>
      </c>
      <c r="H685" s="71" t="s">
        <v>1290</v>
      </c>
      <c r="I685" s="71" t="s">
        <v>2025</v>
      </c>
      <c r="J685" s="71" t="s">
        <v>321</v>
      </c>
      <c r="K685" s="71" t="s">
        <v>809</v>
      </c>
      <c r="L685" s="71" t="s">
        <v>728</v>
      </c>
      <c r="M685" s="72" t="s">
        <v>3685</v>
      </c>
      <c r="N685" s="71" t="s">
        <v>3557</v>
      </c>
      <c r="O685" s="71"/>
      <c r="P685" s="70" t="s">
        <v>3565</v>
      </c>
      <c r="Q685" s="71"/>
      <c r="R685" s="71" t="s">
        <v>4100</v>
      </c>
      <c r="S685" s="71"/>
      <c r="T685" s="71" t="s">
        <v>1792</v>
      </c>
      <c r="U685" s="71" t="s">
        <v>584</v>
      </c>
      <c r="V685" s="71" t="s">
        <v>4101</v>
      </c>
      <c r="W685" s="71" t="s">
        <v>4088</v>
      </c>
      <c r="X685" s="71" t="s">
        <v>4099</v>
      </c>
      <c r="Y685" s="71"/>
      <c r="Z685" s="71"/>
      <c r="AA685" s="71"/>
    </row>
    <row r="686" spans="1:27" ht="51">
      <c r="A686" s="75">
        <v>685</v>
      </c>
      <c r="B686" s="71" t="s">
        <v>544</v>
      </c>
      <c r="C686" s="71" t="s">
        <v>5</v>
      </c>
      <c r="D686" s="71" t="s">
        <v>6</v>
      </c>
      <c r="E686" s="71" t="s">
        <v>2771</v>
      </c>
      <c r="F686" s="71" t="s">
        <v>810</v>
      </c>
      <c r="G686" s="71" t="s">
        <v>808</v>
      </c>
      <c r="H686" s="71" t="s">
        <v>1290</v>
      </c>
      <c r="I686" s="71" t="s">
        <v>6</v>
      </c>
      <c r="J686" s="71" t="s">
        <v>2771</v>
      </c>
      <c r="K686" s="71" t="s">
        <v>810</v>
      </c>
      <c r="L686" s="71" t="s">
        <v>729</v>
      </c>
      <c r="M686" s="72" t="s">
        <v>3960</v>
      </c>
      <c r="N686" s="71" t="s">
        <v>3557</v>
      </c>
      <c r="O686" s="71"/>
      <c r="P686" s="70" t="s">
        <v>3565</v>
      </c>
      <c r="Q686" s="71"/>
      <c r="R686" s="71"/>
      <c r="S686" s="71"/>
      <c r="T686" s="71" t="s">
        <v>585</v>
      </c>
      <c r="U686" s="71" t="s">
        <v>574</v>
      </c>
      <c r="V686" s="71"/>
      <c r="W686" s="71"/>
      <c r="X686" s="71"/>
      <c r="Y686" s="71"/>
      <c r="Z686" s="71"/>
      <c r="AA686" s="71"/>
    </row>
    <row r="687" spans="1:27" ht="165.75">
      <c r="A687" s="75">
        <v>686</v>
      </c>
      <c r="B687" s="71" t="s">
        <v>1719</v>
      </c>
      <c r="C687" s="71" t="s">
        <v>811</v>
      </c>
      <c r="D687" s="71"/>
      <c r="E687" s="71"/>
      <c r="F687" s="71" t="s">
        <v>809</v>
      </c>
      <c r="G687" s="71" t="s">
        <v>808</v>
      </c>
      <c r="H687" s="71" t="s">
        <v>1290</v>
      </c>
      <c r="I687" s="71"/>
      <c r="J687" s="71"/>
      <c r="K687" s="71" t="s">
        <v>809</v>
      </c>
      <c r="L687" s="71" t="s">
        <v>303</v>
      </c>
      <c r="M687" s="72" t="s">
        <v>303</v>
      </c>
      <c r="N687" s="71" t="s">
        <v>3562</v>
      </c>
      <c r="O687" s="71"/>
      <c r="P687" s="70" t="s">
        <v>3565</v>
      </c>
      <c r="Q687" s="71"/>
      <c r="R687" s="71"/>
      <c r="S687" s="71"/>
      <c r="T687" s="71" t="s">
        <v>2582</v>
      </c>
      <c r="U687" s="71" t="s">
        <v>2583</v>
      </c>
      <c r="V687" s="71"/>
      <c r="W687" s="71"/>
      <c r="X687" s="71"/>
      <c r="Y687" s="71"/>
      <c r="Z687" s="71"/>
      <c r="AA687" s="71"/>
    </row>
    <row r="688" spans="1:27" ht="140.25">
      <c r="A688" s="75">
        <v>687</v>
      </c>
      <c r="B688" s="71" t="s">
        <v>1719</v>
      </c>
      <c r="C688" s="71" t="s">
        <v>811</v>
      </c>
      <c r="D688" s="71"/>
      <c r="E688" s="71"/>
      <c r="F688" s="71" t="s">
        <v>809</v>
      </c>
      <c r="G688" s="71" t="s">
        <v>1774</v>
      </c>
      <c r="H688" s="71" t="s">
        <v>1290</v>
      </c>
      <c r="I688" s="71"/>
      <c r="J688" s="71"/>
      <c r="K688" s="71" t="s">
        <v>809</v>
      </c>
      <c r="L688" s="71" t="s">
        <v>303</v>
      </c>
      <c r="M688" s="72" t="s">
        <v>303</v>
      </c>
      <c r="N688" s="71" t="s">
        <v>1720</v>
      </c>
      <c r="O688" s="71"/>
      <c r="P688" s="70" t="s">
        <v>1680</v>
      </c>
      <c r="Q688" s="71"/>
      <c r="R688" s="71"/>
      <c r="S688" s="71"/>
      <c r="T688" s="71" t="s">
        <v>1796</v>
      </c>
      <c r="U688" s="71" t="s">
        <v>1797</v>
      </c>
      <c r="V688" s="71"/>
      <c r="W688" s="71"/>
      <c r="X688" s="71"/>
      <c r="Y688" s="71"/>
      <c r="Z688" s="71"/>
      <c r="AA688" s="71"/>
    </row>
    <row r="689" spans="1:27" ht="63.75">
      <c r="A689" s="75">
        <v>688</v>
      </c>
      <c r="B689" s="71" t="s">
        <v>1719</v>
      </c>
      <c r="C689" s="71" t="s">
        <v>811</v>
      </c>
      <c r="D689" s="71"/>
      <c r="E689" s="71"/>
      <c r="F689" s="71" t="s">
        <v>809</v>
      </c>
      <c r="G689" s="71" t="s">
        <v>808</v>
      </c>
      <c r="H689" s="71" t="s">
        <v>1290</v>
      </c>
      <c r="I689" s="71"/>
      <c r="J689" s="71"/>
      <c r="K689" s="71" t="s">
        <v>809</v>
      </c>
      <c r="L689" s="71" t="s">
        <v>303</v>
      </c>
      <c r="M689" s="72" t="s">
        <v>303</v>
      </c>
      <c r="N689" s="71" t="s">
        <v>3563</v>
      </c>
      <c r="O689" s="71"/>
      <c r="P689" s="70" t="s">
        <v>3565</v>
      </c>
      <c r="Q689" s="71"/>
      <c r="R689" s="71"/>
      <c r="S689" s="71"/>
      <c r="T689" s="71" t="s">
        <v>1798</v>
      </c>
      <c r="U689" s="71" t="s">
        <v>1799</v>
      </c>
      <c r="V689" s="71"/>
      <c r="W689" s="71"/>
      <c r="X689" s="71"/>
      <c r="Y689" s="71"/>
      <c r="Z689" s="71"/>
      <c r="AA689" s="71"/>
    </row>
    <row r="690" spans="1:27" ht="38.25">
      <c r="A690" s="75">
        <v>689</v>
      </c>
      <c r="B690" s="71" t="s">
        <v>544</v>
      </c>
      <c r="C690" s="71" t="s">
        <v>1775</v>
      </c>
      <c r="D690" s="71" t="s">
        <v>2377</v>
      </c>
      <c r="E690" s="71" t="s">
        <v>3219</v>
      </c>
      <c r="F690" s="71" t="s">
        <v>809</v>
      </c>
      <c r="G690" s="71" t="s">
        <v>808</v>
      </c>
      <c r="H690" s="71" t="s">
        <v>1290</v>
      </c>
      <c r="I690" s="71" t="s">
        <v>2377</v>
      </c>
      <c r="J690" s="71" t="s">
        <v>3219</v>
      </c>
      <c r="K690" s="71" t="s">
        <v>809</v>
      </c>
      <c r="L690" s="71" t="s">
        <v>2313</v>
      </c>
      <c r="M690" s="72" t="s">
        <v>2454</v>
      </c>
      <c r="N690" s="71" t="s">
        <v>3562</v>
      </c>
      <c r="O690" s="71"/>
      <c r="P690" s="70" t="s">
        <v>3565</v>
      </c>
      <c r="Q690" s="71"/>
      <c r="R690" s="71" t="s">
        <v>4100</v>
      </c>
      <c r="S690" s="71"/>
      <c r="T690" s="71" t="s">
        <v>1800</v>
      </c>
      <c r="U690" s="71" t="s">
        <v>574</v>
      </c>
      <c r="V690" s="71" t="s">
        <v>3623</v>
      </c>
      <c r="W690" s="71" t="s">
        <v>4044</v>
      </c>
      <c r="X690" s="71" t="s">
        <v>4099</v>
      </c>
      <c r="Y690" s="71"/>
      <c r="Z690" s="71"/>
      <c r="AA690" s="71"/>
    </row>
    <row r="691" spans="1:27" ht="153">
      <c r="A691" s="75">
        <v>690</v>
      </c>
      <c r="B691" s="71" t="s">
        <v>544</v>
      </c>
      <c r="C691" s="71" t="s">
        <v>1776</v>
      </c>
      <c r="D691" s="71" t="s">
        <v>10</v>
      </c>
      <c r="E691" s="71" t="s">
        <v>307</v>
      </c>
      <c r="F691" s="71" t="s">
        <v>809</v>
      </c>
      <c r="G691" s="71" t="s">
        <v>808</v>
      </c>
      <c r="H691" s="71" t="s">
        <v>1290</v>
      </c>
      <c r="I691" s="71" t="s">
        <v>10</v>
      </c>
      <c r="J691" s="71" t="s">
        <v>307</v>
      </c>
      <c r="K691" s="71" t="s">
        <v>809</v>
      </c>
      <c r="L691" s="71" t="s">
        <v>2317</v>
      </c>
      <c r="M691" s="72" t="s">
        <v>2454</v>
      </c>
      <c r="N691" s="71" t="s">
        <v>3562</v>
      </c>
      <c r="O691" s="71"/>
      <c r="P691" s="70" t="s">
        <v>3565</v>
      </c>
      <c r="Q691" s="71"/>
      <c r="R691" s="71"/>
      <c r="S691" s="71"/>
      <c r="T691" s="71" t="s">
        <v>1801</v>
      </c>
      <c r="U691" s="71" t="s">
        <v>574</v>
      </c>
      <c r="V691" s="71"/>
      <c r="W691" s="71"/>
      <c r="X691" s="71"/>
      <c r="Y691" s="71"/>
      <c r="Z691" s="71"/>
      <c r="AA691" s="71"/>
    </row>
    <row r="692" spans="1:27" ht="63.75">
      <c r="A692" s="75">
        <v>691</v>
      </c>
      <c r="B692" s="71" t="s">
        <v>544</v>
      </c>
      <c r="C692" s="71" t="s">
        <v>2466</v>
      </c>
      <c r="D692" s="71" t="s">
        <v>2837</v>
      </c>
      <c r="E692" s="71" t="s">
        <v>3219</v>
      </c>
      <c r="F692" s="71" t="s">
        <v>809</v>
      </c>
      <c r="G692" s="71" t="s">
        <v>808</v>
      </c>
      <c r="H692" s="71" t="s">
        <v>1290</v>
      </c>
      <c r="I692" s="71" t="s">
        <v>2837</v>
      </c>
      <c r="J692" s="71" t="s">
        <v>3219</v>
      </c>
      <c r="K692" s="71" t="s">
        <v>809</v>
      </c>
      <c r="L692" s="71" t="s">
        <v>654</v>
      </c>
      <c r="M692" s="72" t="s">
        <v>3196</v>
      </c>
      <c r="N692" s="71" t="s">
        <v>3562</v>
      </c>
      <c r="O692" s="71"/>
      <c r="P692" s="70" t="s">
        <v>3565</v>
      </c>
      <c r="Q692" s="71"/>
      <c r="R692" s="71"/>
      <c r="S692" s="71"/>
      <c r="T692" s="71" t="s">
        <v>2594</v>
      </c>
      <c r="U692" s="71" t="s">
        <v>574</v>
      </c>
      <c r="V692" s="71"/>
      <c r="W692" s="71"/>
      <c r="X692" s="71"/>
      <c r="Y692" s="71"/>
      <c r="Z692" s="71"/>
      <c r="AA692" s="71"/>
    </row>
    <row r="693" spans="1:27" ht="89.25">
      <c r="A693" s="75">
        <v>692</v>
      </c>
      <c r="B693" s="71" t="s">
        <v>544</v>
      </c>
      <c r="C693" s="71" t="s">
        <v>1777</v>
      </c>
      <c r="D693" s="71" t="s">
        <v>2037</v>
      </c>
      <c r="E693" s="71" t="s">
        <v>3219</v>
      </c>
      <c r="F693" s="71" t="s">
        <v>809</v>
      </c>
      <c r="G693" s="71" t="s">
        <v>808</v>
      </c>
      <c r="H693" s="71" t="s">
        <v>1290</v>
      </c>
      <c r="I693" s="71" t="s">
        <v>2037</v>
      </c>
      <c r="J693" s="71" t="s">
        <v>3219</v>
      </c>
      <c r="K693" s="71" t="s">
        <v>809</v>
      </c>
      <c r="L693" s="71" t="s">
        <v>2329</v>
      </c>
      <c r="M693" s="72" t="s">
        <v>3442</v>
      </c>
      <c r="N693" s="71" t="s">
        <v>3557</v>
      </c>
      <c r="O693" s="71"/>
      <c r="P693" s="70" t="s">
        <v>3565</v>
      </c>
      <c r="Q693" s="71"/>
      <c r="R693" s="71" t="s">
        <v>4100</v>
      </c>
      <c r="S693" s="71"/>
      <c r="T693" s="71" t="s">
        <v>2595</v>
      </c>
      <c r="U693" s="71" t="s">
        <v>2596</v>
      </c>
      <c r="V693" s="71" t="s">
        <v>838</v>
      </c>
      <c r="W693" s="71" t="s">
        <v>4060</v>
      </c>
      <c r="X693" s="71" t="s">
        <v>4099</v>
      </c>
      <c r="Y693" s="71"/>
      <c r="Z693" s="71" t="s">
        <v>4061</v>
      </c>
      <c r="AA693" s="71"/>
    </row>
    <row r="694" spans="1:27" ht="51">
      <c r="A694" s="75">
        <v>693</v>
      </c>
      <c r="B694" s="71" t="s">
        <v>1719</v>
      </c>
      <c r="C694" s="71" t="s">
        <v>811</v>
      </c>
      <c r="D694" s="71"/>
      <c r="E694" s="71"/>
      <c r="F694" s="71" t="s">
        <v>810</v>
      </c>
      <c r="G694" s="71" t="s">
        <v>808</v>
      </c>
      <c r="H694" s="71" t="s">
        <v>303</v>
      </c>
      <c r="I694" s="71"/>
      <c r="J694" s="71"/>
      <c r="K694" s="71" t="s">
        <v>810</v>
      </c>
      <c r="L694" s="71" t="s">
        <v>303</v>
      </c>
      <c r="M694" s="72" t="s">
        <v>303</v>
      </c>
      <c r="N694" s="71" t="s">
        <v>1715</v>
      </c>
      <c r="O694" s="71"/>
      <c r="P694" s="70" t="s">
        <v>1680</v>
      </c>
      <c r="Q694" s="71"/>
      <c r="R694" s="71"/>
      <c r="S694" s="71"/>
      <c r="T694" s="71" t="s">
        <v>2597</v>
      </c>
      <c r="U694" s="71" t="s">
        <v>1838</v>
      </c>
      <c r="V694" s="71" t="s">
        <v>3622</v>
      </c>
      <c r="W694" s="71" t="s">
        <v>3603</v>
      </c>
      <c r="X694" s="71" t="s">
        <v>495</v>
      </c>
      <c r="Y694" s="71"/>
      <c r="Z694" s="71"/>
      <c r="AA694" s="71"/>
    </row>
    <row r="695" spans="1:27" ht="114.75">
      <c r="A695" s="75">
        <v>694</v>
      </c>
      <c r="B695" s="71" t="s">
        <v>1719</v>
      </c>
      <c r="C695" s="71" t="s">
        <v>811</v>
      </c>
      <c r="D695" s="71"/>
      <c r="E695" s="71"/>
      <c r="F695" s="71" t="s">
        <v>809</v>
      </c>
      <c r="G695" s="71" t="s">
        <v>808</v>
      </c>
      <c r="H695" s="71" t="s">
        <v>1290</v>
      </c>
      <c r="I695" s="71"/>
      <c r="J695" s="71"/>
      <c r="K695" s="71" t="s">
        <v>809</v>
      </c>
      <c r="L695" s="71" t="s">
        <v>303</v>
      </c>
      <c r="M695" s="72" t="s">
        <v>303</v>
      </c>
      <c r="N695" s="71" t="s">
        <v>1720</v>
      </c>
      <c r="O695" s="71"/>
      <c r="P695" s="70" t="s">
        <v>1680</v>
      </c>
      <c r="Q695" s="71"/>
      <c r="R695" s="71"/>
      <c r="S695" s="71"/>
      <c r="T695" s="71" t="s">
        <v>2598</v>
      </c>
      <c r="U695" s="71" t="s">
        <v>1838</v>
      </c>
      <c r="V695" s="71"/>
      <c r="W695" s="71"/>
      <c r="X695" s="71"/>
      <c r="Y695" s="71"/>
      <c r="Z695" s="71"/>
      <c r="AA695" s="71"/>
    </row>
    <row r="696" spans="1:27" ht="153">
      <c r="A696" s="75">
        <v>695</v>
      </c>
      <c r="B696" s="71" t="s">
        <v>544</v>
      </c>
      <c r="C696" s="71" t="s">
        <v>1777</v>
      </c>
      <c r="D696" s="71" t="s">
        <v>2037</v>
      </c>
      <c r="E696" s="71" t="s">
        <v>2505</v>
      </c>
      <c r="F696" s="71" t="s">
        <v>809</v>
      </c>
      <c r="G696" s="71" t="s">
        <v>808</v>
      </c>
      <c r="H696" s="71" t="s">
        <v>1290</v>
      </c>
      <c r="I696" s="71" t="s">
        <v>2037</v>
      </c>
      <c r="J696" s="71" t="s">
        <v>2505</v>
      </c>
      <c r="K696" s="71" t="s">
        <v>809</v>
      </c>
      <c r="L696" s="71" t="s">
        <v>2329</v>
      </c>
      <c r="M696" s="72" t="s">
        <v>3442</v>
      </c>
      <c r="N696" s="71" t="s">
        <v>3557</v>
      </c>
      <c r="O696" s="71"/>
      <c r="P696" s="70" t="s">
        <v>3565</v>
      </c>
      <c r="Q696" s="71"/>
      <c r="R696" s="71" t="s">
        <v>4100</v>
      </c>
      <c r="S696" s="71"/>
      <c r="T696" s="71" t="s">
        <v>1814</v>
      </c>
      <c r="U696" s="71" t="s">
        <v>574</v>
      </c>
      <c r="V696" s="71" t="s">
        <v>838</v>
      </c>
      <c r="W696" s="71" t="s">
        <v>4058</v>
      </c>
      <c r="X696" s="71" t="s">
        <v>4099</v>
      </c>
      <c r="Y696" s="71"/>
      <c r="Z696" s="71" t="s">
        <v>4059</v>
      </c>
      <c r="AA696" s="71"/>
    </row>
    <row r="697" spans="1:27" ht="25.5">
      <c r="A697" s="75">
        <v>696</v>
      </c>
      <c r="B697" s="71" t="s">
        <v>1815</v>
      </c>
      <c r="C697" s="71" t="s">
        <v>2439</v>
      </c>
      <c r="D697" s="71" t="s">
        <v>822</v>
      </c>
      <c r="E697" s="71" t="s">
        <v>852</v>
      </c>
      <c r="F697" s="71" t="s">
        <v>810</v>
      </c>
      <c r="G697" s="71" t="s">
        <v>1909</v>
      </c>
      <c r="H697" s="71" t="s">
        <v>303</v>
      </c>
      <c r="I697" s="71" t="s">
        <v>822</v>
      </c>
      <c r="J697" s="71" t="s">
        <v>852</v>
      </c>
      <c r="K697" s="71" t="s">
        <v>810</v>
      </c>
      <c r="L697" s="71" t="s">
        <v>543</v>
      </c>
      <c r="M697" s="72" t="s">
        <v>2450</v>
      </c>
      <c r="N697" s="71" t="s">
        <v>2481</v>
      </c>
      <c r="O697" s="71">
        <v>241</v>
      </c>
      <c r="P697" s="70" t="s">
        <v>3565</v>
      </c>
      <c r="Q697" s="71"/>
      <c r="R697" s="71"/>
      <c r="S697" s="71"/>
      <c r="T697" s="71" t="s">
        <v>1818</v>
      </c>
      <c r="U697" s="71" t="s">
        <v>1819</v>
      </c>
      <c r="V697" s="71" t="s">
        <v>3622</v>
      </c>
      <c r="W697" s="71"/>
      <c r="X697" s="71" t="s">
        <v>495</v>
      </c>
      <c r="Y697" s="71"/>
      <c r="Z697" s="71"/>
      <c r="AA697" s="71"/>
    </row>
    <row r="698" spans="1:27" ht="63.75">
      <c r="A698" s="75">
        <v>697</v>
      </c>
      <c r="B698" s="71" t="s">
        <v>1815</v>
      </c>
      <c r="C698" s="71" t="s">
        <v>1816</v>
      </c>
      <c r="D698" s="71" t="s">
        <v>1817</v>
      </c>
      <c r="E698" s="71" t="s">
        <v>324</v>
      </c>
      <c r="F698" s="71" t="s">
        <v>809</v>
      </c>
      <c r="G698" s="71" t="s">
        <v>808</v>
      </c>
      <c r="H698" s="71" t="s">
        <v>1290</v>
      </c>
      <c r="I698" s="71" t="s">
        <v>1817</v>
      </c>
      <c r="J698" s="71" t="s">
        <v>324</v>
      </c>
      <c r="K698" s="71" t="s">
        <v>809</v>
      </c>
      <c r="L698" s="71" t="s">
        <v>671</v>
      </c>
      <c r="M698" s="72" t="s">
        <v>549</v>
      </c>
      <c r="N698" s="71" t="s">
        <v>3562</v>
      </c>
      <c r="O698" s="71"/>
      <c r="P698" s="70" t="s">
        <v>3565</v>
      </c>
      <c r="Q698" s="71"/>
      <c r="R698" s="71"/>
      <c r="S698" s="71"/>
      <c r="T698" s="71" t="s">
        <v>2573</v>
      </c>
      <c r="U698" s="71" t="s">
        <v>2574</v>
      </c>
      <c r="V698" s="71"/>
      <c r="W698" s="71"/>
      <c r="X698" s="71"/>
      <c r="Y698" s="71"/>
      <c r="Z698" s="71"/>
      <c r="AA698" s="71"/>
    </row>
    <row r="699" spans="1:27" ht="25.5">
      <c r="A699" s="75">
        <v>698</v>
      </c>
      <c r="B699" s="71" t="s">
        <v>519</v>
      </c>
      <c r="C699" s="71" t="s">
        <v>2213</v>
      </c>
      <c r="D699" s="71" t="s">
        <v>1264</v>
      </c>
      <c r="E699" s="71" t="s">
        <v>1928</v>
      </c>
      <c r="F699" s="71" t="s">
        <v>810</v>
      </c>
      <c r="G699" s="71" t="s">
        <v>808</v>
      </c>
      <c r="H699" s="71" t="s">
        <v>303</v>
      </c>
      <c r="I699" s="71" t="s">
        <v>1264</v>
      </c>
      <c r="J699" s="71" t="s">
        <v>1928</v>
      </c>
      <c r="K699" s="71" t="s">
        <v>810</v>
      </c>
      <c r="L699" s="71" t="s">
        <v>523</v>
      </c>
      <c r="M699" s="72" t="s">
        <v>3521</v>
      </c>
      <c r="N699" s="71" t="s">
        <v>2481</v>
      </c>
      <c r="O699" s="71">
        <v>1012</v>
      </c>
      <c r="P699" s="70" t="s">
        <v>3565</v>
      </c>
      <c r="Q699" s="71"/>
      <c r="R699" s="71"/>
      <c r="S699" s="71"/>
      <c r="T699" s="71" t="s">
        <v>2639</v>
      </c>
      <c r="U699" s="71" t="s">
        <v>2640</v>
      </c>
      <c r="V699" s="71" t="s">
        <v>3622</v>
      </c>
      <c r="W699" s="71"/>
      <c r="X699" s="71" t="s">
        <v>495</v>
      </c>
      <c r="Y699" s="71"/>
      <c r="Z699" s="71"/>
      <c r="AA699" s="71"/>
    </row>
    <row r="700" spans="1:27" ht="38.25">
      <c r="A700" s="75">
        <v>699</v>
      </c>
      <c r="B700" s="71" t="s">
        <v>519</v>
      </c>
      <c r="C700" s="71" t="s">
        <v>2575</v>
      </c>
      <c r="D700" s="71" t="s">
        <v>2835</v>
      </c>
      <c r="E700" s="71" t="s">
        <v>2765</v>
      </c>
      <c r="F700" s="71" t="s">
        <v>810</v>
      </c>
      <c r="G700" s="71" t="s">
        <v>808</v>
      </c>
      <c r="H700" s="71" t="s">
        <v>303</v>
      </c>
      <c r="I700" s="71" t="s">
        <v>2835</v>
      </c>
      <c r="J700" s="71" t="s">
        <v>2765</v>
      </c>
      <c r="K700" s="71" t="s">
        <v>810</v>
      </c>
      <c r="L700" s="71" t="s">
        <v>534</v>
      </c>
      <c r="M700" s="72" t="s">
        <v>3186</v>
      </c>
      <c r="N700" s="71" t="s">
        <v>2481</v>
      </c>
      <c r="O700" s="71">
        <v>828</v>
      </c>
      <c r="P700" s="70" t="s">
        <v>3565</v>
      </c>
      <c r="Q700" s="71"/>
      <c r="R700" s="71"/>
      <c r="S700" s="71"/>
      <c r="T700" s="71" t="s">
        <v>2639</v>
      </c>
      <c r="U700" s="71" t="s">
        <v>2641</v>
      </c>
      <c r="V700" s="71" t="s">
        <v>3622</v>
      </c>
      <c r="W700" s="71"/>
      <c r="X700" s="71" t="s">
        <v>495</v>
      </c>
      <c r="Y700" s="71"/>
      <c r="Z700" s="71"/>
      <c r="AA700" s="71"/>
    </row>
    <row r="701" spans="1:27" ht="25.5">
      <c r="A701" s="75">
        <v>700</v>
      </c>
      <c r="B701" s="71" t="s">
        <v>519</v>
      </c>
      <c r="C701" s="71" t="s">
        <v>2831</v>
      </c>
      <c r="D701" s="71" t="s">
        <v>1338</v>
      </c>
      <c r="E701" s="71" t="s">
        <v>3411</v>
      </c>
      <c r="F701" s="71" t="s">
        <v>810</v>
      </c>
      <c r="G701" s="71" t="s">
        <v>808</v>
      </c>
      <c r="H701" s="71" t="s">
        <v>1289</v>
      </c>
      <c r="I701" s="71" t="s">
        <v>1338</v>
      </c>
      <c r="J701" s="71" t="s">
        <v>3411</v>
      </c>
      <c r="K701" s="71" t="s">
        <v>810</v>
      </c>
      <c r="L701" s="71" t="s">
        <v>746</v>
      </c>
      <c r="M701" s="72" t="s">
        <v>2503</v>
      </c>
      <c r="N701" s="71" t="s">
        <v>424</v>
      </c>
      <c r="O701" s="71"/>
      <c r="P701" s="70" t="s">
        <v>3565</v>
      </c>
      <c r="Q701" s="71" t="s">
        <v>784</v>
      </c>
      <c r="R701" s="71"/>
      <c r="S701" s="71"/>
      <c r="T701" s="71" t="s">
        <v>2642</v>
      </c>
      <c r="U701" s="71" t="s">
        <v>2643</v>
      </c>
      <c r="V701" s="71"/>
      <c r="W701" s="71"/>
      <c r="X701" s="71"/>
      <c r="Y701" s="71"/>
      <c r="Z701" s="71"/>
      <c r="AA701" s="71"/>
    </row>
    <row r="702" spans="1:27" ht="25.5">
      <c r="A702" s="75">
        <v>701</v>
      </c>
      <c r="B702" s="71" t="s">
        <v>519</v>
      </c>
      <c r="C702" s="71" t="s">
        <v>2831</v>
      </c>
      <c r="D702" s="71" t="s">
        <v>2832</v>
      </c>
      <c r="E702" s="71" t="s">
        <v>67</v>
      </c>
      <c r="F702" s="71" t="s">
        <v>810</v>
      </c>
      <c r="G702" s="71" t="s">
        <v>808</v>
      </c>
      <c r="H702" s="71" t="s">
        <v>1289</v>
      </c>
      <c r="I702" s="71" t="s">
        <v>2832</v>
      </c>
      <c r="J702" s="71" t="s">
        <v>67</v>
      </c>
      <c r="K702" s="71" t="s">
        <v>810</v>
      </c>
      <c r="L702" s="71" t="s">
        <v>746</v>
      </c>
      <c r="M702" s="72" t="s">
        <v>2503</v>
      </c>
      <c r="N702" s="71" t="s">
        <v>424</v>
      </c>
      <c r="O702" s="71"/>
      <c r="P702" s="70" t="s">
        <v>3565</v>
      </c>
      <c r="Q702" s="71" t="s">
        <v>784</v>
      </c>
      <c r="R702" s="71"/>
      <c r="S702" s="71"/>
      <c r="T702" s="71" t="s">
        <v>2644</v>
      </c>
      <c r="U702" s="71" t="s">
        <v>2645</v>
      </c>
      <c r="V702" s="71"/>
      <c r="W702" s="71"/>
      <c r="X702" s="71"/>
      <c r="Y702" s="71"/>
      <c r="Z702" s="71"/>
      <c r="AA702" s="71"/>
    </row>
    <row r="703" spans="1:27" ht="25.5">
      <c r="A703" s="75">
        <v>702</v>
      </c>
      <c r="B703" s="71" t="s">
        <v>519</v>
      </c>
      <c r="C703" s="71" t="s">
        <v>2831</v>
      </c>
      <c r="D703" s="71" t="s">
        <v>2832</v>
      </c>
      <c r="E703" s="71" t="s">
        <v>2441</v>
      </c>
      <c r="F703" s="71" t="s">
        <v>810</v>
      </c>
      <c r="G703" s="71" t="s">
        <v>808</v>
      </c>
      <c r="H703" s="71" t="s">
        <v>303</v>
      </c>
      <c r="I703" s="71" t="s">
        <v>2832</v>
      </c>
      <c r="J703" s="71" t="s">
        <v>2441</v>
      </c>
      <c r="K703" s="71" t="s">
        <v>810</v>
      </c>
      <c r="L703" s="71" t="s">
        <v>746</v>
      </c>
      <c r="M703" s="72" t="s">
        <v>2503</v>
      </c>
      <c r="N703" s="71" t="s">
        <v>2481</v>
      </c>
      <c r="O703" s="71"/>
      <c r="P703" s="70" t="s">
        <v>3565</v>
      </c>
      <c r="Q703" s="71"/>
      <c r="R703" s="71"/>
      <c r="S703" s="71"/>
      <c r="T703" s="71" t="s">
        <v>2646</v>
      </c>
      <c r="U703" s="71" t="s">
        <v>2647</v>
      </c>
      <c r="V703" s="71" t="s">
        <v>3622</v>
      </c>
      <c r="W703" s="71"/>
      <c r="X703" s="71" t="s">
        <v>495</v>
      </c>
      <c r="Y703" s="71"/>
      <c r="Z703" s="71"/>
      <c r="AA703" s="71"/>
    </row>
    <row r="704" spans="1:27" ht="25.5">
      <c r="A704" s="75">
        <v>703</v>
      </c>
      <c r="B704" s="71" t="s">
        <v>519</v>
      </c>
      <c r="C704" s="71" t="s">
        <v>2831</v>
      </c>
      <c r="D704" s="71" t="s">
        <v>2832</v>
      </c>
      <c r="E704" s="71" t="s">
        <v>2509</v>
      </c>
      <c r="F704" s="71" t="s">
        <v>810</v>
      </c>
      <c r="G704" s="71" t="s">
        <v>808</v>
      </c>
      <c r="H704" s="71" t="s">
        <v>303</v>
      </c>
      <c r="I704" s="71" t="s">
        <v>2832</v>
      </c>
      <c r="J704" s="71" t="s">
        <v>2509</v>
      </c>
      <c r="K704" s="71" t="s">
        <v>810</v>
      </c>
      <c r="L704" s="71" t="s">
        <v>746</v>
      </c>
      <c r="M704" s="72" t="s">
        <v>2503</v>
      </c>
      <c r="N704" s="71" t="s">
        <v>2481</v>
      </c>
      <c r="O704" s="71"/>
      <c r="P704" s="70" t="s">
        <v>3565</v>
      </c>
      <c r="Q704" s="71"/>
      <c r="R704" s="71"/>
      <c r="S704" s="71"/>
      <c r="T704" s="71" t="s">
        <v>2646</v>
      </c>
      <c r="U704" s="71" t="s">
        <v>2648</v>
      </c>
      <c r="V704" s="71" t="s">
        <v>3637</v>
      </c>
      <c r="W704" s="71" t="s">
        <v>3595</v>
      </c>
      <c r="X704" s="71" t="s">
        <v>495</v>
      </c>
      <c r="Y704" s="71"/>
      <c r="Z704" s="71"/>
      <c r="AA704" s="71"/>
    </row>
    <row r="705" spans="1:27" ht="25.5">
      <c r="A705" s="75">
        <v>704</v>
      </c>
      <c r="B705" s="71" t="s">
        <v>519</v>
      </c>
      <c r="C705" s="71" t="s">
        <v>2831</v>
      </c>
      <c r="D705" s="71" t="s">
        <v>2832</v>
      </c>
      <c r="E705" s="71" t="s">
        <v>1913</v>
      </c>
      <c r="F705" s="71" t="s">
        <v>810</v>
      </c>
      <c r="G705" s="71" t="s">
        <v>808</v>
      </c>
      <c r="H705" s="71" t="s">
        <v>303</v>
      </c>
      <c r="I705" s="71" t="s">
        <v>2832</v>
      </c>
      <c r="J705" s="71" t="s">
        <v>1913</v>
      </c>
      <c r="K705" s="71" t="s">
        <v>810</v>
      </c>
      <c r="L705" s="71" t="s">
        <v>746</v>
      </c>
      <c r="M705" s="72" t="s">
        <v>2503</v>
      </c>
      <c r="N705" s="71" t="s">
        <v>2481</v>
      </c>
      <c r="O705" s="71"/>
      <c r="P705" s="70" t="s">
        <v>3565</v>
      </c>
      <c r="Q705" s="71"/>
      <c r="R705" s="71"/>
      <c r="S705" s="71"/>
      <c r="T705" s="71" t="s">
        <v>1846</v>
      </c>
      <c r="U705" s="71" t="s">
        <v>1847</v>
      </c>
      <c r="V705" s="71" t="s">
        <v>3622</v>
      </c>
      <c r="W705" s="71"/>
      <c r="X705" s="71" t="s">
        <v>495</v>
      </c>
      <c r="Y705" s="71"/>
      <c r="Z705" s="71"/>
      <c r="AA705" s="71"/>
    </row>
    <row r="706" spans="1:27" ht="38.25">
      <c r="A706" s="75">
        <v>705</v>
      </c>
      <c r="B706" s="71" t="s">
        <v>519</v>
      </c>
      <c r="C706" s="71" t="s">
        <v>2831</v>
      </c>
      <c r="D706" s="71" t="s">
        <v>2832</v>
      </c>
      <c r="E706" s="71" t="s">
        <v>3361</v>
      </c>
      <c r="F706" s="71" t="s">
        <v>810</v>
      </c>
      <c r="G706" s="71" t="s">
        <v>808</v>
      </c>
      <c r="H706" s="71" t="s">
        <v>1289</v>
      </c>
      <c r="I706" s="71" t="s">
        <v>2832</v>
      </c>
      <c r="J706" s="71" t="s">
        <v>3361</v>
      </c>
      <c r="K706" s="71" t="s">
        <v>810</v>
      </c>
      <c r="L706" s="71" t="s">
        <v>746</v>
      </c>
      <c r="M706" s="72" t="s">
        <v>2503</v>
      </c>
      <c r="N706" s="71" t="s">
        <v>424</v>
      </c>
      <c r="O706" s="71"/>
      <c r="P706" s="70" t="s">
        <v>3565</v>
      </c>
      <c r="Q706" s="71" t="s">
        <v>784</v>
      </c>
      <c r="R706" s="71"/>
      <c r="S706" s="71"/>
      <c r="T706" s="71" t="s">
        <v>1848</v>
      </c>
      <c r="U706" s="71" t="s">
        <v>1849</v>
      </c>
      <c r="V706" s="71"/>
      <c r="W706" s="71"/>
      <c r="X706" s="71"/>
      <c r="Y706" s="71"/>
      <c r="Z706" s="71"/>
      <c r="AA706" s="71"/>
    </row>
    <row r="707" spans="1:27" ht="25.5">
      <c r="A707" s="75">
        <v>706</v>
      </c>
      <c r="B707" s="71" t="s">
        <v>519</v>
      </c>
      <c r="C707" s="71" t="s">
        <v>2817</v>
      </c>
      <c r="D707" s="71" t="s">
        <v>1910</v>
      </c>
      <c r="E707" s="71" t="s">
        <v>2447</v>
      </c>
      <c r="F707" s="71" t="s">
        <v>810</v>
      </c>
      <c r="G707" s="71" t="s">
        <v>808</v>
      </c>
      <c r="H707" s="71" t="s">
        <v>1289</v>
      </c>
      <c r="I707" s="71" t="s">
        <v>1910</v>
      </c>
      <c r="J707" s="71" t="s">
        <v>2447</v>
      </c>
      <c r="K707" s="71" t="s">
        <v>810</v>
      </c>
      <c r="L707" s="71" t="s">
        <v>755</v>
      </c>
      <c r="M707" s="72" t="s">
        <v>2503</v>
      </c>
      <c r="N707" s="71" t="s">
        <v>424</v>
      </c>
      <c r="O707" s="71"/>
      <c r="P707" s="70" t="s">
        <v>3565</v>
      </c>
      <c r="Q707" s="71" t="s">
        <v>784</v>
      </c>
      <c r="R707" s="71"/>
      <c r="S707" s="71"/>
      <c r="T707" s="71" t="s">
        <v>1850</v>
      </c>
      <c r="U707" s="71" t="s">
        <v>1851</v>
      </c>
      <c r="V707" s="71"/>
      <c r="W707" s="71"/>
      <c r="X707" s="71"/>
      <c r="Y707" s="71"/>
      <c r="Z707" s="71"/>
      <c r="AA707" s="71"/>
    </row>
    <row r="708" spans="1:27" ht="25.5">
      <c r="A708" s="75">
        <v>707</v>
      </c>
      <c r="B708" s="71" t="s">
        <v>938</v>
      </c>
      <c r="C708" s="71" t="s">
        <v>2576</v>
      </c>
      <c r="D708" s="71" t="s">
        <v>2449</v>
      </c>
      <c r="E708" s="71" t="s">
        <v>853</v>
      </c>
      <c r="F708" s="71" t="s">
        <v>810</v>
      </c>
      <c r="G708" s="71" t="s">
        <v>808</v>
      </c>
      <c r="H708" s="71" t="s">
        <v>303</v>
      </c>
      <c r="I708" s="71" t="s">
        <v>2449</v>
      </c>
      <c r="J708" s="71" t="s">
        <v>853</v>
      </c>
      <c r="K708" s="71" t="s">
        <v>810</v>
      </c>
      <c r="L708" s="71" t="s">
        <v>1620</v>
      </c>
      <c r="M708" s="72" t="s">
        <v>1621</v>
      </c>
      <c r="N708" s="71" t="s">
        <v>2481</v>
      </c>
      <c r="O708" s="71"/>
      <c r="P708" s="70" t="s">
        <v>1615</v>
      </c>
      <c r="Q708" s="71"/>
      <c r="R708" s="71"/>
      <c r="S708" s="71"/>
      <c r="T708" s="71" t="s">
        <v>1852</v>
      </c>
      <c r="U708" s="71" t="s">
        <v>1853</v>
      </c>
      <c r="V708" s="71" t="s">
        <v>3622</v>
      </c>
      <c r="W708" s="71"/>
      <c r="X708" s="71" t="s">
        <v>495</v>
      </c>
      <c r="Y708" s="71"/>
      <c r="Z708" s="71"/>
      <c r="AA708" s="71"/>
    </row>
    <row r="709" spans="1:27" ht="25.5">
      <c r="A709" s="75">
        <v>708</v>
      </c>
      <c r="B709" s="71" t="s">
        <v>938</v>
      </c>
      <c r="C709" s="71" t="s">
        <v>2577</v>
      </c>
      <c r="D709" s="71" t="s">
        <v>2578</v>
      </c>
      <c r="E709" s="71" t="s">
        <v>1928</v>
      </c>
      <c r="F709" s="71" t="s">
        <v>810</v>
      </c>
      <c r="G709" s="71" t="s">
        <v>808</v>
      </c>
      <c r="H709" s="71" t="s">
        <v>303</v>
      </c>
      <c r="I709" s="71" t="s">
        <v>2578</v>
      </c>
      <c r="J709" s="71" t="s">
        <v>1928</v>
      </c>
      <c r="K709" s="71" t="s">
        <v>810</v>
      </c>
      <c r="L709" s="71" t="s">
        <v>1626</v>
      </c>
      <c r="M709" s="72" t="s">
        <v>1627</v>
      </c>
      <c r="N709" s="71" t="s">
        <v>2481</v>
      </c>
      <c r="O709" s="71"/>
      <c r="P709" s="70" t="s">
        <v>1629</v>
      </c>
      <c r="Q709" s="71"/>
      <c r="R709" s="71"/>
      <c r="S709" s="71"/>
      <c r="T709" s="71" t="s">
        <v>1852</v>
      </c>
      <c r="U709" s="71" t="s">
        <v>1854</v>
      </c>
      <c r="V709" s="71" t="s">
        <v>3622</v>
      </c>
      <c r="W709" s="71"/>
      <c r="X709" s="71" t="s">
        <v>495</v>
      </c>
      <c r="Y709" s="71"/>
      <c r="Z709" s="71"/>
      <c r="AA709" s="71"/>
    </row>
    <row r="710" spans="1:27" ht="25.5">
      <c r="A710" s="75">
        <v>709</v>
      </c>
      <c r="B710" s="71" t="s">
        <v>519</v>
      </c>
      <c r="C710" s="71" t="s">
        <v>2577</v>
      </c>
      <c r="D710" s="71" t="s">
        <v>2578</v>
      </c>
      <c r="E710" s="71" t="s">
        <v>2770</v>
      </c>
      <c r="F710" s="71" t="s">
        <v>810</v>
      </c>
      <c r="G710" s="71" t="s">
        <v>808</v>
      </c>
      <c r="H710" s="71" t="s">
        <v>303</v>
      </c>
      <c r="I710" s="71" t="s">
        <v>2578</v>
      </c>
      <c r="J710" s="71" t="s">
        <v>2770</v>
      </c>
      <c r="K710" s="71" t="s">
        <v>810</v>
      </c>
      <c r="L710" s="71" t="s">
        <v>1630</v>
      </c>
      <c r="M710" s="72" t="s">
        <v>1631</v>
      </c>
      <c r="N710" s="71" t="s">
        <v>2481</v>
      </c>
      <c r="O710" s="71"/>
      <c r="P710" s="70" t="s">
        <v>1629</v>
      </c>
      <c r="Q710" s="71"/>
      <c r="R710" s="71"/>
      <c r="S710" s="71"/>
      <c r="T710" s="71" t="s">
        <v>1852</v>
      </c>
      <c r="U710" s="71" t="s">
        <v>2584</v>
      </c>
      <c r="V710" s="71" t="s">
        <v>3622</v>
      </c>
      <c r="W710" s="71"/>
      <c r="X710" s="71" t="s">
        <v>495</v>
      </c>
      <c r="Y710" s="71"/>
      <c r="Z710" s="71"/>
      <c r="AA710" s="71"/>
    </row>
    <row r="711" spans="1:27" ht="51">
      <c r="A711" s="75">
        <v>710</v>
      </c>
      <c r="B711" s="71" t="s">
        <v>938</v>
      </c>
      <c r="C711" s="71" t="s">
        <v>2579</v>
      </c>
      <c r="D711" s="71" t="s">
        <v>2580</v>
      </c>
      <c r="E711" s="71" t="s">
        <v>69</v>
      </c>
      <c r="F711" s="71" t="s">
        <v>810</v>
      </c>
      <c r="G711" s="71" t="s">
        <v>808</v>
      </c>
      <c r="H711" s="71" t="s">
        <v>303</v>
      </c>
      <c r="I711" s="71" t="s">
        <v>2580</v>
      </c>
      <c r="J711" s="71" t="s">
        <v>69</v>
      </c>
      <c r="K711" s="71" t="s">
        <v>810</v>
      </c>
      <c r="L711" s="71" t="s">
        <v>1636</v>
      </c>
      <c r="M711" s="72" t="s">
        <v>1637</v>
      </c>
      <c r="N711" s="71" t="s">
        <v>2481</v>
      </c>
      <c r="O711" s="71"/>
      <c r="P711" s="70" t="s">
        <v>3565</v>
      </c>
      <c r="Q711" s="71"/>
      <c r="R711" s="71"/>
      <c r="S711" s="71"/>
      <c r="T711" s="71" t="s">
        <v>1850</v>
      </c>
      <c r="U711" s="71" t="s">
        <v>2585</v>
      </c>
      <c r="V711" s="71" t="s">
        <v>3622</v>
      </c>
      <c r="W711" s="71"/>
      <c r="X711" s="71" t="s">
        <v>495</v>
      </c>
      <c r="Y711" s="71"/>
      <c r="Z711" s="71"/>
      <c r="AA711" s="71"/>
    </row>
    <row r="712" spans="1:27" ht="25.5">
      <c r="A712" s="75">
        <v>711</v>
      </c>
      <c r="B712" s="71" t="s">
        <v>938</v>
      </c>
      <c r="C712" s="71" t="s">
        <v>2394</v>
      </c>
      <c r="D712" s="71" t="s">
        <v>2395</v>
      </c>
      <c r="E712" s="71" t="s">
        <v>1913</v>
      </c>
      <c r="F712" s="71" t="s">
        <v>809</v>
      </c>
      <c r="G712" s="71" t="s">
        <v>808</v>
      </c>
      <c r="H712" s="71" t="s">
        <v>958</v>
      </c>
      <c r="I712" s="71" t="s">
        <v>2395</v>
      </c>
      <c r="J712" s="71" t="s">
        <v>1913</v>
      </c>
      <c r="K712" s="71" t="s">
        <v>809</v>
      </c>
      <c r="L712" s="71" t="s">
        <v>1576</v>
      </c>
      <c r="M712" s="72" t="s">
        <v>1565</v>
      </c>
      <c r="N712" s="71" t="s">
        <v>1554</v>
      </c>
      <c r="O712" s="71"/>
      <c r="P712" s="70" t="s">
        <v>3565</v>
      </c>
      <c r="Q712" s="71"/>
      <c r="R712" s="71"/>
      <c r="S712" s="71"/>
      <c r="T712" s="71" t="s">
        <v>2586</v>
      </c>
      <c r="U712" s="71" t="s">
        <v>2587</v>
      </c>
      <c r="V712" s="71" t="s">
        <v>3622</v>
      </c>
      <c r="W712" s="71"/>
      <c r="X712" s="71" t="s">
        <v>497</v>
      </c>
      <c r="Y712" s="71"/>
      <c r="Z712" s="71"/>
      <c r="AA712" s="71"/>
    </row>
    <row r="713" spans="1:27" ht="25.5">
      <c r="A713" s="75">
        <v>712</v>
      </c>
      <c r="B713" s="71" t="s">
        <v>938</v>
      </c>
      <c r="C713" s="71" t="s">
        <v>2581</v>
      </c>
      <c r="D713" s="71" t="s">
        <v>2605</v>
      </c>
      <c r="E713" s="71" t="s">
        <v>1255</v>
      </c>
      <c r="F713" s="71" t="s">
        <v>809</v>
      </c>
      <c r="G713" s="71" t="s">
        <v>808</v>
      </c>
      <c r="H713" s="71" t="s">
        <v>958</v>
      </c>
      <c r="I713" s="71" t="s">
        <v>2605</v>
      </c>
      <c r="J713" s="71" t="s">
        <v>1255</v>
      </c>
      <c r="K713" s="71" t="s">
        <v>809</v>
      </c>
      <c r="L713" s="71" t="s">
        <v>1579</v>
      </c>
      <c r="M713" s="72" t="s">
        <v>1565</v>
      </c>
      <c r="N713" s="71" t="s">
        <v>1554</v>
      </c>
      <c r="O713" s="71"/>
      <c r="P713" s="70" t="s">
        <v>3565</v>
      </c>
      <c r="Q713" s="71"/>
      <c r="R713" s="71"/>
      <c r="S713" s="71"/>
      <c r="T713" s="71" t="s">
        <v>2588</v>
      </c>
      <c r="U713" s="71" t="s">
        <v>2589</v>
      </c>
      <c r="V713" s="71" t="s">
        <v>3622</v>
      </c>
      <c r="W713" s="71"/>
      <c r="X713" s="71" t="s">
        <v>497</v>
      </c>
      <c r="Y713" s="71"/>
      <c r="Z713" s="71"/>
      <c r="AA713" s="71"/>
    </row>
    <row r="714" spans="1:27" ht="38.25">
      <c r="A714" s="75">
        <v>713</v>
      </c>
      <c r="B714" s="71" t="s">
        <v>938</v>
      </c>
      <c r="C714" s="71" t="s">
        <v>2396</v>
      </c>
      <c r="D714" s="71" t="s">
        <v>2606</v>
      </c>
      <c r="E714" s="71" t="s">
        <v>3411</v>
      </c>
      <c r="F714" s="71" t="s">
        <v>810</v>
      </c>
      <c r="G714" s="71" t="s">
        <v>808</v>
      </c>
      <c r="H714" s="71" t="s">
        <v>958</v>
      </c>
      <c r="I714" s="71" t="s">
        <v>2606</v>
      </c>
      <c r="J714" s="71" t="s">
        <v>3411</v>
      </c>
      <c r="K714" s="71" t="s">
        <v>810</v>
      </c>
      <c r="L714" s="71" t="s">
        <v>1583</v>
      </c>
      <c r="M714" s="72" t="s">
        <v>1584</v>
      </c>
      <c r="N714" s="71" t="s">
        <v>123</v>
      </c>
      <c r="O714" s="71"/>
      <c r="P714" s="70" t="s">
        <v>1079</v>
      </c>
      <c r="Q714" s="71"/>
      <c r="R714" s="71"/>
      <c r="S714" s="71"/>
      <c r="T714" s="71" t="s">
        <v>2646</v>
      </c>
      <c r="U714" s="71" t="s">
        <v>2590</v>
      </c>
      <c r="V714" s="71" t="s">
        <v>3622</v>
      </c>
      <c r="W714" s="71"/>
      <c r="X714" s="71" t="s">
        <v>495</v>
      </c>
      <c r="Y714" s="71"/>
      <c r="Z714" s="71"/>
      <c r="AA714" s="71"/>
    </row>
    <row r="715" spans="1:27" ht="38.25">
      <c r="A715" s="75">
        <v>714</v>
      </c>
      <c r="B715" s="71" t="s">
        <v>938</v>
      </c>
      <c r="C715" s="71" t="s">
        <v>2396</v>
      </c>
      <c r="D715" s="71" t="s">
        <v>2398</v>
      </c>
      <c r="E715" s="71" t="s">
        <v>1918</v>
      </c>
      <c r="F715" s="71" t="s">
        <v>809</v>
      </c>
      <c r="G715" s="71" t="s">
        <v>808</v>
      </c>
      <c r="H715" s="71" t="s">
        <v>958</v>
      </c>
      <c r="I715" s="71" t="s">
        <v>2398</v>
      </c>
      <c r="J715" s="71" t="s">
        <v>1918</v>
      </c>
      <c r="K715" s="71" t="s">
        <v>809</v>
      </c>
      <c r="L715" s="71" t="s">
        <v>1583</v>
      </c>
      <c r="M715" s="72" t="s">
        <v>1580</v>
      </c>
      <c r="N715" s="71" t="s">
        <v>1585</v>
      </c>
      <c r="O715" s="71"/>
      <c r="P715" s="70" t="s">
        <v>1079</v>
      </c>
      <c r="Q715" s="71"/>
      <c r="R715" s="71"/>
      <c r="S715" s="71"/>
      <c r="T715" s="71" t="s">
        <v>2591</v>
      </c>
      <c r="U715" s="71" t="s">
        <v>2592</v>
      </c>
      <c r="V715" s="71" t="s">
        <v>3622</v>
      </c>
      <c r="W715" s="71"/>
      <c r="X715" s="71" t="s">
        <v>495</v>
      </c>
      <c r="Y715" s="71"/>
      <c r="Z715" s="71"/>
      <c r="AA715" s="71"/>
    </row>
    <row r="716" spans="1:27" ht="38.25">
      <c r="A716" s="75">
        <v>715</v>
      </c>
      <c r="B716" s="71" t="s">
        <v>938</v>
      </c>
      <c r="C716" s="71" t="s">
        <v>2396</v>
      </c>
      <c r="D716" s="71" t="s">
        <v>2398</v>
      </c>
      <c r="E716" s="71" t="s">
        <v>829</v>
      </c>
      <c r="F716" s="71" t="s">
        <v>810</v>
      </c>
      <c r="G716" s="71" t="s">
        <v>808</v>
      </c>
      <c r="H716" s="71" t="s">
        <v>958</v>
      </c>
      <c r="I716" s="71" t="s">
        <v>2398</v>
      </c>
      <c r="J716" s="71" t="s">
        <v>829</v>
      </c>
      <c r="K716" s="71" t="s">
        <v>810</v>
      </c>
      <c r="L716" s="71" t="s">
        <v>1583</v>
      </c>
      <c r="M716" s="72" t="s">
        <v>1580</v>
      </c>
      <c r="N716" s="71" t="s">
        <v>1585</v>
      </c>
      <c r="O716" s="71"/>
      <c r="P716" s="70" t="s">
        <v>1588</v>
      </c>
      <c r="Q716" s="71"/>
      <c r="R716" s="71"/>
      <c r="S716" s="71"/>
      <c r="T716" s="71" t="s">
        <v>2646</v>
      </c>
      <c r="U716" s="71" t="s">
        <v>2593</v>
      </c>
      <c r="V716" s="71" t="s">
        <v>3622</v>
      </c>
      <c r="W716" s="71"/>
      <c r="X716" s="71" t="s">
        <v>495</v>
      </c>
      <c r="Y716" s="71"/>
      <c r="Z716" s="71"/>
      <c r="AA716" s="71"/>
    </row>
    <row r="717" spans="1:27" ht="38.25">
      <c r="A717" s="75">
        <v>716</v>
      </c>
      <c r="B717" s="71" t="s">
        <v>938</v>
      </c>
      <c r="C717" s="71" t="s">
        <v>2396</v>
      </c>
      <c r="D717" s="71" t="s">
        <v>2398</v>
      </c>
      <c r="E717" s="71" t="s">
        <v>3399</v>
      </c>
      <c r="F717" s="71" t="s">
        <v>810</v>
      </c>
      <c r="G717" s="71" t="s">
        <v>808</v>
      </c>
      <c r="H717" s="71" t="s">
        <v>958</v>
      </c>
      <c r="I717" s="71" t="s">
        <v>2398</v>
      </c>
      <c r="J717" s="71" t="s">
        <v>3399</v>
      </c>
      <c r="K717" s="71" t="s">
        <v>810</v>
      </c>
      <c r="L717" s="71" t="s">
        <v>1583</v>
      </c>
      <c r="M717" s="72" t="s">
        <v>1580</v>
      </c>
      <c r="N717" s="71" t="s">
        <v>1585</v>
      </c>
      <c r="O717" s="71"/>
      <c r="P717" s="70" t="s">
        <v>1588</v>
      </c>
      <c r="Q717" s="71"/>
      <c r="R717" s="71"/>
      <c r="S717" s="71"/>
      <c r="T717" s="71" t="s">
        <v>2646</v>
      </c>
      <c r="U717" s="71" t="s">
        <v>1860</v>
      </c>
      <c r="V717" s="71" t="s">
        <v>3622</v>
      </c>
      <c r="W717" s="71"/>
      <c r="X717" s="71" t="s">
        <v>495</v>
      </c>
      <c r="Y717" s="71"/>
      <c r="Z717" s="71"/>
      <c r="AA717" s="71"/>
    </row>
    <row r="718" spans="1:27" ht="51">
      <c r="A718" s="75">
        <v>717</v>
      </c>
      <c r="B718" s="71" t="s">
        <v>938</v>
      </c>
      <c r="C718" s="71" t="s">
        <v>2396</v>
      </c>
      <c r="D718" s="71" t="s">
        <v>2399</v>
      </c>
      <c r="E718" s="71" t="s">
        <v>2749</v>
      </c>
      <c r="F718" s="71" t="s">
        <v>809</v>
      </c>
      <c r="G718" s="71" t="s">
        <v>808</v>
      </c>
      <c r="H718" s="71" t="s">
        <v>1075</v>
      </c>
      <c r="I718" s="71" t="s">
        <v>2399</v>
      </c>
      <c r="J718" s="71" t="s">
        <v>2749</v>
      </c>
      <c r="K718" s="71" t="s">
        <v>809</v>
      </c>
      <c r="L718" s="71" t="s">
        <v>2158</v>
      </c>
      <c r="M718" s="72" t="s">
        <v>1580</v>
      </c>
      <c r="N718" s="71" t="s">
        <v>1586</v>
      </c>
      <c r="O718" s="71"/>
      <c r="P718" s="70" t="s">
        <v>1587</v>
      </c>
      <c r="Q718" s="71"/>
      <c r="R718" s="71"/>
      <c r="S718" s="71"/>
      <c r="T718" s="71" t="s">
        <v>2651</v>
      </c>
      <c r="U718" s="71" t="s">
        <v>2652</v>
      </c>
      <c r="V718" s="71"/>
      <c r="W718" s="71"/>
      <c r="X718" s="71"/>
      <c r="Y718" s="71"/>
      <c r="Z718" s="71"/>
      <c r="AA718" s="71"/>
    </row>
    <row r="719" spans="1:27" ht="38.25">
      <c r="A719" s="75">
        <v>718</v>
      </c>
      <c r="B719" s="71" t="s">
        <v>938</v>
      </c>
      <c r="C719" s="71" t="s">
        <v>2396</v>
      </c>
      <c r="D719" s="71" t="s">
        <v>2399</v>
      </c>
      <c r="E719" s="71" t="s">
        <v>842</v>
      </c>
      <c r="F719" s="71" t="s">
        <v>809</v>
      </c>
      <c r="G719" s="71" t="s">
        <v>808</v>
      </c>
      <c r="H719" s="71" t="s">
        <v>1075</v>
      </c>
      <c r="I719" s="71" t="s">
        <v>2399</v>
      </c>
      <c r="J719" s="71" t="s">
        <v>842</v>
      </c>
      <c r="K719" s="71" t="s">
        <v>809</v>
      </c>
      <c r="L719" s="71" t="s">
        <v>2158</v>
      </c>
      <c r="M719" s="72" t="s">
        <v>1580</v>
      </c>
      <c r="N719" s="71" t="s">
        <v>1586</v>
      </c>
      <c r="O719" s="71"/>
      <c r="P719" s="70" t="s">
        <v>1587</v>
      </c>
      <c r="Q719" s="71"/>
      <c r="R719" s="71"/>
      <c r="S719" s="71"/>
      <c r="T719" s="71" t="s">
        <v>2653</v>
      </c>
      <c r="U719" s="71" t="s">
        <v>2654</v>
      </c>
      <c r="V719" s="71"/>
      <c r="W719" s="71"/>
      <c r="X719" s="71"/>
      <c r="Y719" s="71"/>
      <c r="Z719" s="71"/>
      <c r="AA719" s="71"/>
    </row>
    <row r="720" spans="1:27" ht="38.25">
      <c r="A720" s="75">
        <v>719</v>
      </c>
      <c r="B720" s="71" t="s">
        <v>938</v>
      </c>
      <c r="C720" s="71" t="s">
        <v>2396</v>
      </c>
      <c r="D720" s="71" t="s">
        <v>3777</v>
      </c>
      <c r="E720" s="71" t="s">
        <v>1934</v>
      </c>
      <c r="F720" s="71" t="s">
        <v>810</v>
      </c>
      <c r="G720" s="71" t="s">
        <v>808</v>
      </c>
      <c r="H720" s="71" t="s">
        <v>958</v>
      </c>
      <c r="I720" s="71" t="s">
        <v>3777</v>
      </c>
      <c r="J720" s="71" t="s">
        <v>1934</v>
      </c>
      <c r="K720" s="71" t="s">
        <v>810</v>
      </c>
      <c r="L720" s="71" t="s">
        <v>1583</v>
      </c>
      <c r="M720" s="72" t="s">
        <v>1580</v>
      </c>
      <c r="N720" s="71" t="s">
        <v>1585</v>
      </c>
      <c r="O720" s="71"/>
      <c r="P720" s="70" t="s">
        <v>1588</v>
      </c>
      <c r="Q720" s="71"/>
      <c r="R720" s="71"/>
      <c r="S720" s="71"/>
      <c r="T720" s="71" t="s">
        <v>2646</v>
      </c>
      <c r="U720" s="71" t="s">
        <v>2655</v>
      </c>
      <c r="V720" s="71" t="s">
        <v>3622</v>
      </c>
      <c r="W720" s="71"/>
      <c r="X720" s="71" t="s">
        <v>495</v>
      </c>
      <c r="Y720" s="71"/>
      <c r="Z720" s="71"/>
      <c r="AA720" s="71"/>
    </row>
    <row r="721" spans="1:27" ht="38.25">
      <c r="A721" s="75">
        <v>720</v>
      </c>
      <c r="B721" s="71" t="s">
        <v>938</v>
      </c>
      <c r="C721" s="71" t="s">
        <v>2396</v>
      </c>
      <c r="D721" s="71" t="s">
        <v>2400</v>
      </c>
      <c r="E721" s="71" t="s">
        <v>1930</v>
      </c>
      <c r="F721" s="71" t="s">
        <v>809</v>
      </c>
      <c r="G721" s="71" t="s">
        <v>808</v>
      </c>
      <c r="H721" s="71" t="s">
        <v>1001</v>
      </c>
      <c r="I721" s="71" t="s">
        <v>2400</v>
      </c>
      <c r="J721" s="71" t="s">
        <v>1930</v>
      </c>
      <c r="K721" s="71" t="s">
        <v>809</v>
      </c>
      <c r="L721" s="71" t="s">
        <v>2158</v>
      </c>
      <c r="M721" s="72" t="s">
        <v>1580</v>
      </c>
      <c r="N721" s="71" t="s">
        <v>1581</v>
      </c>
      <c r="O721" s="71"/>
      <c r="P721" s="70" t="s">
        <v>1587</v>
      </c>
      <c r="Q721" s="71"/>
      <c r="R721" s="71"/>
      <c r="S721" s="71"/>
      <c r="T721" s="71" t="s">
        <v>2656</v>
      </c>
      <c r="U721" s="71" t="s">
        <v>2657</v>
      </c>
      <c r="V721" s="71"/>
      <c r="W721" s="71"/>
      <c r="X721" s="71"/>
      <c r="Y721" s="71"/>
      <c r="Z721" s="71"/>
      <c r="AA721" s="71"/>
    </row>
    <row r="722" spans="1:27" ht="51">
      <c r="A722" s="75">
        <v>721</v>
      </c>
      <c r="B722" s="71" t="s">
        <v>938</v>
      </c>
      <c r="C722" s="71" t="s">
        <v>2396</v>
      </c>
      <c r="D722" s="71" t="s">
        <v>2401</v>
      </c>
      <c r="E722" s="71" t="s">
        <v>1264</v>
      </c>
      <c r="F722" s="71" t="s">
        <v>809</v>
      </c>
      <c r="G722" s="71" t="s">
        <v>808</v>
      </c>
      <c r="H722" s="71" t="s">
        <v>1001</v>
      </c>
      <c r="I722" s="71" t="s">
        <v>2401</v>
      </c>
      <c r="J722" s="71" t="s">
        <v>1264</v>
      </c>
      <c r="K722" s="71" t="s">
        <v>809</v>
      </c>
      <c r="L722" s="71" t="s">
        <v>2158</v>
      </c>
      <c r="M722" s="72" t="s">
        <v>1580</v>
      </c>
      <c r="N722" s="71" t="s">
        <v>1581</v>
      </c>
      <c r="O722" s="71"/>
      <c r="P722" s="70" t="s">
        <v>1587</v>
      </c>
      <c r="Q722" s="71"/>
      <c r="R722" s="71"/>
      <c r="S722" s="71"/>
      <c r="T722" s="71" t="s">
        <v>2658</v>
      </c>
      <c r="U722" s="71" t="s">
        <v>2659</v>
      </c>
      <c r="V722" s="71"/>
      <c r="W722" s="71"/>
      <c r="X722" s="71"/>
      <c r="Y722" s="71"/>
      <c r="Z722" s="71"/>
      <c r="AA722" s="71"/>
    </row>
    <row r="723" spans="1:27" ht="102">
      <c r="A723" s="75">
        <v>722</v>
      </c>
      <c r="B723" s="71" t="s">
        <v>938</v>
      </c>
      <c r="C723" s="71" t="s">
        <v>2396</v>
      </c>
      <c r="D723" s="71" t="s">
        <v>2401</v>
      </c>
      <c r="E723" s="71" t="s">
        <v>835</v>
      </c>
      <c r="F723" s="71" t="s">
        <v>809</v>
      </c>
      <c r="G723" s="71" t="s">
        <v>808</v>
      </c>
      <c r="H723" s="71" t="s">
        <v>1001</v>
      </c>
      <c r="I723" s="71" t="s">
        <v>2401</v>
      </c>
      <c r="J723" s="71" t="s">
        <v>835</v>
      </c>
      <c r="K723" s="71" t="s">
        <v>809</v>
      </c>
      <c r="L723" s="71" t="s">
        <v>2158</v>
      </c>
      <c r="M723" s="72" t="s">
        <v>1580</v>
      </c>
      <c r="N723" s="71" t="s">
        <v>1581</v>
      </c>
      <c r="O723" s="71"/>
      <c r="P723" s="70" t="s">
        <v>1587</v>
      </c>
      <c r="Q723" s="71"/>
      <c r="R723" s="71"/>
      <c r="S723" s="71"/>
      <c r="T723" s="71" t="s">
        <v>2660</v>
      </c>
      <c r="U723" s="71" t="s">
        <v>2661</v>
      </c>
      <c r="V723" s="71"/>
      <c r="W723" s="71"/>
      <c r="X723" s="71"/>
      <c r="Y723" s="71"/>
      <c r="Z723" s="71"/>
      <c r="AA723" s="71"/>
    </row>
    <row r="724" spans="1:27" ht="38.25">
      <c r="A724" s="75">
        <v>723</v>
      </c>
      <c r="B724" s="71" t="s">
        <v>938</v>
      </c>
      <c r="C724" s="71" t="s">
        <v>2396</v>
      </c>
      <c r="D724" s="71" t="s">
        <v>2401</v>
      </c>
      <c r="E724" s="71" t="s">
        <v>1928</v>
      </c>
      <c r="F724" s="71" t="s">
        <v>810</v>
      </c>
      <c r="G724" s="71" t="s">
        <v>808</v>
      </c>
      <c r="H724" s="71" t="s">
        <v>958</v>
      </c>
      <c r="I724" s="71" t="s">
        <v>2401</v>
      </c>
      <c r="J724" s="71" t="s">
        <v>1928</v>
      </c>
      <c r="K724" s="71" t="s">
        <v>810</v>
      </c>
      <c r="L724" s="71" t="s">
        <v>1583</v>
      </c>
      <c r="M724" s="72" t="s">
        <v>1580</v>
      </c>
      <c r="N724" s="71" t="s">
        <v>1585</v>
      </c>
      <c r="O724" s="71"/>
      <c r="P724" s="70" t="s">
        <v>1588</v>
      </c>
      <c r="Q724" s="71"/>
      <c r="R724" s="71"/>
      <c r="S724" s="71"/>
      <c r="T724" s="71" t="s">
        <v>2646</v>
      </c>
      <c r="U724" s="71" t="s">
        <v>2662</v>
      </c>
      <c r="V724" s="71" t="s">
        <v>3622</v>
      </c>
      <c r="W724" s="71"/>
      <c r="X724" s="71" t="s">
        <v>495</v>
      </c>
      <c r="Y724" s="71"/>
      <c r="Z724" s="71"/>
      <c r="AA724" s="71"/>
    </row>
    <row r="725" spans="1:27" ht="38.25">
      <c r="A725" s="75">
        <v>724</v>
      </c>
      <c r="B725" s="71" t="s">
        <v>938</v>
      </c>
      <c r="C725" s="71" t="s">
        <v>2396</v>
      </c>
      <c r="D725" s="71" t="s">
        <v>2402</v>
      </c>
      <c r="E725" s="71" t="s">
        <v>2505</v>
      </c>
      <c r="F725" s="71" t="s">
        <v>810</v>
      </c>
      <c r="G725" s="71" t="s">
        <v>808</v>
      </c>
      <c r="H725" s="71" t="s">
        <v>958</v>
      </c>
      <c r="I725" s="71" t="s">
        <v>2402</v>
      </c>
      <c r="J725" s="71" t="s">
        <v>2505</v>
      </c>
      <c r="K725" s="71" t="s">
        <v>810</v>
      </c>
      <c r="L725" s="71" t="s">
        <v>1583</v>
      </c>
      <c r="M725" s="72" t="s">
        <v>1580</v>
      </c>
      <c r="N725" s="71" t="s">
        <v>1585</v>
      </c>
      <c r="O725" s="71"/>
      <c r="P725" s="70" t="s">
        <v>1588</v>
      </c>
      <c r="Q725" s="71"/>
      <c r="R725" s="71"/>
      <c r="S725" s="71"/>
      <c r="T725" s="71" t="s">
        <v>2646</v>
      </c>
      <c r="U725" s="71" t="s">
        <v>2590</v>
      </c>
      <c r="V725" s="71" t="s">
        <v>3622</v>
      </c>
      <c r="W725" s="71"/>
      <c r="X725" s="71" t="s">
        <v>495</v>
      </c>
      <c r="Y725" s="71"/>
      <c r="Z725" s="71"/>
      <c r="AA725" s="71"/>
    </row>
    <row r="726" spans="1:27" ht="38.25">
      <c r="A726" s="75">
        <v>725</v>
      </c>
      <c r="B726" s="71" t="s">
        <v>938</v>
      </c>
      <c r="C726" s="71" t="s">
        <v>2396</v>
      </c>
      <c r="D726" s="71" t="s">
        <v>2402</v>
      </c>
      <c r="E726" s="71" t="s">
        <v>2441</v>
      </c>
      <c r="F726" s="71" t="s">
        <v>809</v>
      </c>
      <c r="G726" s="71" t="s">
        <v>808</v>
      </c>
      <c r="H726" s="71" t="s">
        <v>958</v>
      </c>
      <c r="I726" s="71" t="s">
        <v>2402</v>
      </c>
      <c r="J726" s="71" t="s">
        <v>2441</v>
      </c>
      <c r="K726" s="71" t="s">
        <v>809</v>
      </c>
      <c r="L726" s="71" t="s">
        <v>1583</v>
      </c>
      <c r="M726" s="72" t="s">
        <v>1580</v>
      </c>
      <c r="N726" s="71" t="s">
        <v>1585</v>
      </c>
      <c r="O726" s="71"/>
      <c r="P726" s="70" t="s">
        <v>1588</v>
      </c>
      <c r="Q726" s="71"/>
      <c r="R726" s="71"/>
      <c r="S726" s="71"/>
      <c r="T726" s="71" t="s">
        <v>2591</v>
      </c>
      <c r="U726" s="71" t="s">
        <v>2663</v>
      </c>
      <c r="V726" s="71" t="s">
        <v>3622</v>
      </c>
      <c r="W726" s="71"/>
      <c r="X726" s="71" t="s">
        <v>495</v>
      </c>
      <c r="Y726" s="71"/>
      <c r="Z726" s="71"/>
      <c r="AA726" s="71"/>
    </row>
    <row r="727" spans="1:27" ht="38.25">
      <c r="A727" s="75">
        <v>726</v>
      </c>
      <c r="B727" s="71" t="s">
        <v>938</v>
      </c>
      <c r="C727" s="71" t="s">
        <v>2396</v>
      </c>
      <c r="D727" s="71" t="s">
        <v>2402</v>
      </c>
      <c r="E727" s="71" t="s">
        <v>2507</v>
      </c>
      <c r="F727" s="71" t="s">
        <v>810</v>
      </c>
      <c r="G727" s="71" t="s">
        <v>808</v>
      </c>
      <c r="H727" s="71" t="s">
        <v>958</v>
      </c>
      <c r="I727" s="71" t="s">
        <v>2402</v>
      </c>
      <c r="J727" s="71" t="s">
        <v>2507</v>
      </c>
      <c r="K727" s="71" t="s">
        <v>810</v>
      </c>
      <c r="L727" s="71" t="s">
        <v>1583</v>
      </c>
      <c r="M727" s="72" t="s">
        <v>1580</v>
      </c>
      <c r="N727" s="71" t="s">
        <v>1585</v>
      </c>
      <c r="O727" s="71"/>
      <c r="P727" s="70" t="s">
        <v>1588</v>
      </c>
      <c r="Q727" s="71"/>
      <c r="R727" s="71"/>
      <c r="S727" s="71"/>
      <c r="T727" s="71" t="s">
        <v>2646</v>
      </c>
      <c r="U727" s="71" t="s">
        <v>2599</v>
      </c>
      <c r="V727" s="71" t="s">
        <v>3622</v>
      </c>
      <c r="W727" s="71"/>
      <c r="X727" s="71" t="s">
        <v>495</v>
      </c>
      <c r="Y727" s="71"/>
      <c r="Z727" s="71"/>
      <c r="AA727" s="71"/>
    </row>
    <row r="728" spans="1:27" ht="76.5">
      <c r="A728" s="75">
        <v>727</v>
      </c>
      <c r="B728" s="71" t="s">
        <v>519</v>
      </c>
      <c r="C728" s="71" t="s">
        <v>2607</v>
      </c>
      <c r="D728" s="71" t="s">
        <v>2373</v>
      </c>
      <c r="E728" s="71" t="s">
        <v>822</v>
      </c>
      <c r="F728" s="71" t="s">
        <v>809</v>
      </c>
      <c r="G728" s="71" t="s">
        <v>808</v>
      </c>
      <c r="H728" s="71" t="s">
        <v>1289</v>
      </c>
      <c r="I728" s="71" t="s">
        <v>2373</v>
      </c>
      <c r="J728" s="71" t="s">
        <v>822</v>
      </c>
      <c r="K728" s="71" t="s">
        <v>809</v>
      </c>
      <c r="L728" s="71" t="s">
        <v>2283</v>
      </c>
      <c r="M728" s="72" t="s">
        <v>3441</v>
      </c>
      <c r="N728" s="71" t="s">
        <v>286</v>
      </c>
      <c r="O728" s="71"/>
      <c r="P728" s="70" t="s">
        <v>3565</v>
      </c>
      <c r="Q728" s="71" t="s">
        <v>761</v>
      </c>
      <c r="R728" s="71"/>
      <c r="S728" s="71"/>
      <c r="T728" s="71" t="s">
        <v>2600</v>
      </c>
      <c r="U728" s="71" t="s">
        <v>2601</v>
      </c>
      <c r="V728" s="71"/>
      <c r="W728" s="71"/>
      <c r="X728" s="71"/>
      <c r="Y728" s="71"/>
      <c r="Z728" s="71"/>
      <c r="AA728" s="71"/>
    </row>
    <row r="729" spans="1:27" ht="25.5">
      <c r="A729" s="75">
        <v>728</v>
      </c>
      <c r="B729" s="71" t="s">
        <v>519</v>
      </c>
      <c r="C729" s="71" t="s">
        <v>1451</v>
      </c>
      <c r="D729" s="71" t="s">
        <v>2608</v>
      </c>
      <c r="E729" s="71" t="s">
        <v>3411</v>
      </c>
      <c r="F729" s="71" t="s">
        <v>810</v>
      </c>
      <c r="G729" s="71" t="s">
        <v>808</v>
      </c>
      <c r="H729" s="71" t="s">
        <v>303</v>
      </c>
      <c r="I729" s="71" t="s">
        <v>2608</v>
      </c>
      <c r="J729" s="71">
        <v>6</v>
      </c>
      <c r="K729" s="71" t="s">
        <v>810</v>
      </c>
      <c r="L729" s="71" t="s">
        <v>2284</v>
      </c>
      <c r="M729" s="72" t="s">
        <v>3441</v>
      </c>
      <c r="N729" s="71" t="s">
        <v>2481</v>
      </c>
      <c r="O729" s="71"/>
      <c r="P729" s="70" t="s">
        <v>3565</v>
      </c>
      <c r="Q729" s="71"/>
      <c r="R729" s="71"/>
      <c r="S729" s="71"/>
      <c r="T729" s="71" t="s">
        <v>1850</v>
      </c>
      <c r="U729" s="71" t="s">
        <v>2602</v>
      </c>
      <c r="V729" s="71" t="s">
        <v>3622</v>
      </c>
      <c r="W729" s="71"/>
      <c r="X729" s="71" t="s">
        <v>495</v>
      </c>
      <c r="Y729" s="71"/>
      <c r="Z729" s="71"/>
      <c r="AA729" s="71"/>
    </row>
    <row r="730" spans="1:27" ht="38.25">
      <c r="A730" s="75">
        <v>729</v>
      </c>
      <c r="B730" s="71" t="s">
        <v>519</v>
      </c>
      <c r="C730" s="71" t="s">
        <v>2374</v>
      </c>
      <c r="D730" s="71" t="s">
        <v>2375</v>
      </c>
      <c r="E730" s="71" t="s">
        <v>1927</v>
      </c>
      <c r="F730" s="71" t="s">
        <v>809</v>
      </c>
      <c r="G730" s="71" t="s">
        <v>808</v>
      </c>
      <c r="H730" s="71" t="s">
        <v>1289</v>
      </c>
      <c r="I730" s="71" t="s">
        <v>2375</v>
      </c>
      <c r="J730" s="71" t="s">
        <v>1927</v>
      </c>
      <c r="K730" s="71" t="s">
        <v>809</v>
      </c>
      <c r="L730" s="71" t="s">
        <v>2285</v>
      </c>
      <c r="M730" s="72" t="s">
        <v>3441</v>
      </c>
      <c r="N730" s="71" t="s">
        <v>426</v>
      </c>
      <c r="O730" s="71">
        <v>273</v>
      </c>
      <c r="P730" s="70" t="s">
        <v>3565</v>
      </c>
      <c r="Q730" s="71" t="s">
        <v>762</v>
      </c>
      <c r="R730" s="71" t="s">
        <v>232</v>
      </c>
      <c r="S730" s="71"/>
      <c r="T730" s="71" t="s">
        <v>2603</v>
      </c>
      <c r="U730" s="71" t="s">
        <v>2604</v>
      </c>
      <c r="V730" s="71" t="s">
        <v>3623</v>
      </c>
      <c r="W730" s="76" t="s">
        <v>239</v>
      </c>
      <c r="X730" s="71" t="s">
        <v>254</v>
      </c>
      <c r="Y730" s="71"/>
      <c r="Z730" s="71"/>
      <c r="AA730" s="71"/>
    </row>
    <row r="731" spans="1:27" ht="25.5">
      <c r="A731" s="75">
        <v>730</v>
      </c>
      <c r="B731" s="71" t="s">
        <v>519</v>
      </c>
      <c r="C731" s="71" t="s">
        <v>2609</v>
      </c>
      <c r="D731" s="71" t="s">
        <v>1455</v>
      </c>
      <c r="E731" s="71" t="s">
        <v>3219</v>
      </c>
      <c r="F731" s="71" t="s">
        <v>810</v>
      </c>
      <c r="G731" s="71" t="s">
        <v>808</v>
      </c>
      <c r="H731" s="71" t="s">
        <v>303</v>
      </c>
      <c r="I731" s="71" t="s">
        <v>1455</v>
      </c>
      <c r="J731" s="71" t="s">
        <v>3219</v>
      </c>
      <c r="K731" s="71" t="s">
        <v>810</v>
      </c>
      <c r="L731" s="71" t="s">
        <v>2289</v>
      </c>
      <c r="M731" s="72" t="s">
        <v>3441</v>
      </c>
      <c r="N731" s="71" t="s">
        <v>2481</v>
      </c>
      <c r="O731" s="71"/>
      <c r="P731" s="70" t="s">
        <v>3565</v>
      </c>
      <c r="Q731" s="71"/>
      <c r="R731" s="71"/>
      <c r="S731" s="71"/>
      <c r="T731" s="71" t="s">
        <v>1850</v>
      </c>
      <c r="U731" s="71" t="s">
        <v>2667</v>
      </c>
      <c r="V731" s="71" t="s">
        <v>3622</v>
      </c>
      <c r="W731" s="71"/>
      <c r="X731" s="71" t="s">
        <v>495</v>
      </c>
      <c r="Y731" s="71"/>
      <c r="Z731" s="71"/>
      <c r="AA731" s="71"/>
    </row>
    <row r="732" spans="1:27" ht="25.5">
      <c r="A732" s="75">
        <v>731</v>
      </c>
      <c r="B732" s="71" t="s">
        <v>519</v>
      </c>
      <c r="C732" s="71" t="s">
        <v>2610</v>
      </c>
      <c r="D732" s="71" t="s">
        <v>3379</v>
      </c>
      <c r="E732" s="71" t="s">
        <v>66</v>
      </c>
      <c r="F732" s="71" t="s">
        <v>810</v>
      </c>
      <c r="G732" s="71" t="s">
        <v>808</v>
      </c>
      <c r="H732" s="71" t="s">
        <v>303</v>
      </c>
      <c r="I732" s="71" t="s">
        <v>3379</v>
      </c>
      <c r="J732" s="71" t="s">
        <v>66</v>
      </c>
      <c r="K732" s="71" t="s">
        <v>810</v>
      </c>
      <c r="L732" s="71" t="s">
        <v>2299</v>
      </c>
      <c r="M732" s="72" t="s">
        <v>609</v>
      </c>
      <c r="N732" s="71" t="s">
        <v>2481</v>
      </c>
      <c r="O732" s="71"/>
      <c r="P732" s="70" t="s">
        <v>3565</v>
      </c>
      <c r="Q732" s="71"/>
      <c r="R732" s="71"/>
      <c r="S732" s="71"/>
      <c r="T732" s="71" t="s">
        <v>1850</v>
      </c>
      <c r="U732" s="71" t="s">
        <v>2668</v>
      </c>
      <c r="V732" s="71" t="s">
        <v>3622</v>
      </c>
      <c r="W732" s="71"/>
      <c r="X732" s="71" t="s">
        <v>495</v>
      </c>
      <c r="Y732" s="71"/>
      <c r="Z732" s="71"/>
      <c r="AA732" s="71"/>
    </row>
    <row r="733" spans="1:27" ht="25.5">
      <c r="A733" s="75">
        <v>732</v>
      </c>
      <c r="B733" s="71" t="s">
        <v>938</v>
      </c>
      <c r="C733" s="71" t="s">
        <v>1348</v>
      </c>
      <c r="D733" s="71" t="s">
        <v>1349</v>
      </c>
      <c r="E733" s="71" t="s">
        <v>305</v>
      </c>
      <c r="F733" s="71" t="s">
        <v>810</v>
      </c>
      <c r="G733" s="71" t="s">
        <v>808</v>
      </c>
      <c r="H733" s="71" t="s">
        <v>985</v>
      </c>
      <c r="I733" s="71" t="s">
        <v>1349</v>
      </c>
      <c r="J733" s="71" t="s">
        <v>305</v>
      </c>
      <c r="K733" s="71" t="s">
        <v>810</v>
      </c>
      <c r="L733" s="71" t="s">
        <v>972</v>
      </c>
      <c r="M733" s="72" t="s">
        <v>979</v>
      </c>
      <c r="N733" s="71" t="s">
        <v>934</v>
      </c>
      <c r="O733" s="71"/>
      <c r="P733" s="70" t="s">
        <v>987</v>
      </c>
      <c r="Q733" s="71"/>
      <c r="R733" s="71"/>
      <c r="S733" s="71"/>
      <c r="T733" s="71" t="s">
        <v>1850</v>
      </c>
      <c r="U733" s="71" t="s">
        <v>2669</v>
      </c>
      <c r="V733" s="71"/>
      <c r="W733" s="71"/>
      <c r="X733" s="71"/>
      <c r="Y733" s="71"/>
      <c r="Z733" s="71"/>
      <c r="AA733" s="71"/>
    </row>
    <row r="734" spans="1:27" ht="25.5">
      <c r="A734" s="75">
        <v>733</v>
      </c>
      <c r="B734" s="71" t="s">
        <v>1045</v>
      </c>
      <c r="C734" s="71" t="s">
        <v>2382</v>
      </c>
      <c r="D734" s="71" t="s">
        <v>2383</v>
      </c>
      <c r="E734" s="71" t="s">
        <v>2751</v>
      </c>
      <c r="F734" s="71" t="s">
        <v>810</v>
      </c>
      <c r="G734" s="71" t="s">
        <v>808</v>
      </c>
      <c r="H734" s="71" t="s">
        <v>303</v>
      </c>
      <c r="I734" s="71" t="s">
        <v>2383</v>
      </c>
      <c r="J734" s="71" t="s">
        <v>2751</v>
      </c>
      <c r="K734" s="71" t="s">
        <v>810</v>
      </c>
      <c r="L734" s="71" t="s">
        <v>1043</v>
      </c>
      <c r="M734" s="72" t="s">
        <v>1038</v>
      </c>
      <c r="N734" s="71" t="s">
        <v>2481</v>
      </c>
      <c r="O734" s="71">
        <v>289</v>
      </c>
      <c r="P734" s="70" t="s">
        <v>996</v>
      </c>
      <c r="Q734" s="71"/>
      <c r="R734" s="71"/>
      <c r="S734" s="71"/>
      <c r="T734" s="71" t="s">
        <v>1850</v>
      </c>
      <c r="U734" s="71" t="s">
        <v>2670</v>
      </c>
      <c r="V734" s="71" t="s">
        <v>3622</v>
      </c>
      <c r="W734" s="71"/>
      <c r="X734" s="71" t="s">
        <v>495</v>
      </c>
      <c r="Y734" s="71"/>
      <c r="Z734" s="71"/>
      <c r="AA734" s="71"/>
    </row>
    <row r="735" spans="1:27" ht="38.25">
      <c r="A735" s="75">
        <v>734</v>
      </c>
      <c r="B735" s="71" t="s">
        <v>1045</v>
      </c>
      <c r="C735" s="71" t="s">
        <v>317</v>
      </c>
      <c r="D735" s="71" t="s">
        <v>318</v>
      </c>
      <c r="E735" s="71" t="s">
        <v>1913</v>
      </c>
      <c r="F735" s="71" t="s">
        <v>810</v>
      </c>
      <c r="G735" s="71" t="s">
        <v>808</v>
      </c>
      <c r="H735" s="71" t="s">
        <v>303</v>
      </c>
      <c r="I735" s="71" t="s">
        <v>318</v>
      </c>
      <c r="J735" s="71" t="s">
        <v>1913</v>
      </c>
      <c r="K735" s="71" t="s">
        <v>810</v>
      </c>
      <c r="L735" s="71" t="s">
        <v>1047</v>
      </c>
      <c r="M735" s="72" t="s">
        <v>1048</v>
      </c>
      <c r="N735" s="71" t="s">
        <v>2481</v>
      </c>
      <c r="O735" s="71"/>
      <c r="P735" s="70" t="s">
        <v>996</v>
      </c>
      <c r="Q735" s="71"/>
      <c r="R735" s="71"/>
      <c r="S735" s="71"/>
      <c r="T735" s="71" t="s">
        <v>1850</v>
      </c>
      <c r="U735" s="71" t="s">
        <v>1876</v>
      </c>
      <c r="V735" s="71" t="s">
        <v>3622</v>
      </c>
      <c r="W735" s="71"/>
      <c r="X735" s="71" t="s">
        <v>495</v>
      </c>
      <c r="Y735" s="71"/>
      <c r="Z735" s="71"/>
      <c r="AA735" s="71"/>
    </row>
    <row r="736" spans="1:27" ht="63.75">
      <c r="A736" s="75">
        <v>735</v>
      </c>
      <c r="B736" s="71" t="s">
        <v>519</v>
      </c>
      <c r="C736" s="71" t="s">
        <v>2072</v>
      </c>
      <c r="D736" s="71" t="s">
        <v>867</v>
      </c>
      <c r="E736" s="71" t="s">
        <v>1920</v>
      </c>
      <c r="F736" s="71" t="s">
        <v>809</v>
      </c>
      <c r="G736" s="71" t="s">
        <v>808</v>
      </c>
      <c r="H736" s="71" t="s">
        <v>1075</v>
      </c>
      <c r="I736" s="71" t="s">
        <v>867</v>
      </c>
      <c r="J736" s="71" t="s">
        <v>1920</v>
      </c>
      <c r="K736" s="71" t="s">
        <v>809</v>
      </c>
      <c r="L736" s="71" t="s">
        <v>105</v>
      </c>
      <c r="M736" s="72" t="s">
        <v>1217</v>
      </c>
      <c r="N736" s="71" t="s">
        <v>110</v>
      </c>
      <c r="O736" s="71"/>
      <c r="P736" s="70" t="s">
        <v>111</v>
      </c>
      <c r="Q736" s="71"/>
      <c r="R736" s="71"/>
      <c r="S736" s="71"/>
      <c r="T736" s="71" t="s">
        <v>1877</v>
      </c>
      <c r="U736" s="71" t="s">
        <v>2673</v>
      </c>
      <c r="V736" s="71"/>
      <c r="W736" s="71"/>
      <c r="X736" s="71"/>
      <c r="Y736" s="71"/>
      <c r="Z736" s="71"/>
      <c r="AA736" s="71"/>
    </row>
    <row r="737" spans="1:27" ht="25.5">
      <c r="A737" s="75">
        <v>736</v>
      </c>
      <c r="B737" s="71" t="s">
        <v>938</v>
      </c>
      <c r="C737" s="71" t="s">
        <v>385</v>
      </c>
      <c r="D737" s="71" t="s">
        <v>386</v>
      </c>
      <c r="E737" s="71" t="s">
        <v>2839</v>
      </c>
      <c r="F737" s="71" t="s">
        <v>810</v>
      </c>
      <c r="G737" s="71" t="s">
        <v>808</v>
      </c>
      <c r="H737" s="71" t="s">
        <v>303</v>
      </c>
      <c r="I737" s="71" t="s">
        <v>386</v>
      </c>
      <c r="J737" s="71" t="s">
        <v>2839</v>
      </c>
      <c r="K737" s="71" t="s">
        <v>810</v>
      </c>
      <c r="L737" s="71" t="s">
        <v>1514</v>
      </c>
      <c r="M737" s="72" t="s">
        <v>1517</v>
      </c>
      <c r="N737" s="71" t="s">
        <v>2481</v>
      </c>
      <c r="O737" s="71"/>
      <c r="P737" s="70" t="s">
        <v>107</v>
      </c>
      <c r="Q737" s="71"/>
      <c r="R737" s="71"/>
      <c r="S737" s="71"/>
      <c r="T737" s="71" t="s">
        <v>1850</v>
      </c>
      <c r="U737" s="71" t="s">
        <v>2674</v>
      </c>
      <c r="V737" s="71" t="s">
        <v>3622</v>
      </c>
      <c r="W737" s="71"/>
      <c r="X737" s="71" t="s">
        <v>495</v>
      </c>
      <c r="Y737" s="71"/>
      <c r="Z737" s="71"/>
      <c r="AA737" s="71"/>
    </row>
    <row r="738" spans="1:27" ht="25.5">
      <c r="A738" s="75">
        <v>737</v>
      </c>
      <c r="B738" s="71" t="s">
        <v>938</v>
      </c>
      <c r="C738" s="71" t="s">
        <v>1309</v>
      </c>
      <c r="D738" s="71" t="s">
        <v>2611</v>
      </c>
      <c r="E738" s="71" t="s">
        <v>1255</v>
      </c>
      <c r="F738" s="71" t="s">
        <v>810</v>
      </c>
      <c r="G738" s="71" t="s">
        <v>808</v>
      </c>
      <c r="H738" s="71" t="s">
        <v>303</v>
      </c>
      <c r="I738" s="71" t="s">
        <v>2611</v>
      </c>
      <c r="J738" s="71" t="s">
        <v>1255</v>
      </c>
      <c r="K738" s="71" t="s">
        <v>810</v>
      </c>
      <c r="L738" s="71" t="s">
        <v>1519</v>
      </c>
      <c r="M738" s="72" t="s">
        <v>1517</v>
      </c>
      <c r="N738" s="71" t="s">
        <v>2481</v>
      </c>
      <c r="O738" s="71"/>
      <c r="P738" s="70" t="s">
        <v>107</v>
      </c>
      <c r="Q738" s="71"/>
      <c r="R738" s="71"/>
      <c r="S738" s="71"/>
      <c r="T738" s="71" t="s">
        <v>1850</v>
      </c>
      <c r="U738" s="71" t="s">
        <v>2675</v>
      </c>
      <c r="V738" s="71" t="s">
        <v>3622</v>
      </c>
      <c r="W738" s="71"/>
      <c r="X738" s="71" t="s">
        <v>495</v>
      </c>
      <c r="Y738" s="71"/>
      <c r="Z738" s="71"/>
      <c r="AA738" s="71"/>
    </row>
    <row r="739" spans="1:27" ht="25.5">
      <c r="A739" s="75">
        <v>738</v>
      </c>
      <c r="B739" s="71" t="s">
        <v>938</v>
      </c>
      <c r="C739" s="71" t="s">
        <v>2612</v>
      </c>
      <c r="D739" s="71" t="s">
        <v>333</v>
      </c>
      <c r="E739" s="71" t="s">
        <v>3219</v>
      </c>
      <c r="F739" s="71" t="s">
        <v>810</v>
      </c>
      <c r="G739" s="71" t="s">
        <v>808</v>
      </c>
      <c r="H739" s="71" t="s">
        <v>303</v>
      </c>
      <c r="I739" s="71" t="s">
        <v>333</v>
      </c>
      <c r="J739" s="71" t="s">
        <v>3219</v>
      </c>
      <c r="K739" s="71" t="s">
        <v>810</v>
      </c>
      <c r="L739" s="71" t="s">
        <v>1538</v>
      </c>
      <c r="M739" s="72" t="s">
        <v>1534</v>
      </c>
      <c r="N739" s="71" t="s">
        <v>2481</v>
      </c>
      <c r="O739" s="71"/>
      <c r="P739" s="70" t="s">
        <v>1000</v>
      </c>
      <c r="Q739" s="71"/>
      <c r="R739" s="71"/>
      <c r="S739" s="71"/>
      <c r="T739" s="71" t="s">
        <v>1850</v>
      </c>
      <c r="U739" s="71" t="s">
        <v>2676</v>
      </c>
      <c r="V739" s="71" t="s">
        <v>3622</v>
      </c>
      <c r="W739" s="71"/>
      <c r="X739" s="71" t="s">
        <v>495</v>
      </c>
      <c r="Y739" s="71"/>
      <c r="Z739" s="71"/>
      <c r="AA739" s="71"/>
    </row>
    <row r="740" spans="1:27" ht="38.25">
      <c r="A740" s="75">
        <v>739</v>
      </c>
      <c r="B740" s="71" t="s">
        <v>938</v>
      </c>
      <c r="C740" s="71" t="s">
        <v>2612</v>
      </c>
      <c r="D740" s="71" t="s">
        <v>333</v>
      </c>
      <c r="E740" s="71" t="s">
        <v>2839</v>
      </c>
      <c r="F740" s="71" t="s">
        <v>810</v>
      </c>
      <c r="G740" s="71" t="s">
        <v>808</v>
      </c>
      <c r="H740" s="71" t="s">
        <v>1001</v>
      </c>
      <c r="I740" s="71" t="s">
        <v>333</v>
      </c>
      <c r="J740" s="71" t="s">
        <v>2839</v>
      </c>
      <c r="K740" s="71" t="s">
        <v>810</v>
      </c>
      <c r="L740" s="71" t="s">
        <v>1539</v>
      </c>
      <c r="M740" s="72" t="s">
        <v>1537</v>
      </c>
      <c r="N740" s="71" t="s">
        <v>1518</v>
      </c>
      <c r="O740" s="71"/>
      <c r="P740" s="70" t="s">
        <v>107</v>
      </c>
      <c r="Q740" s="71" t="s">
        <v>761</v>
      </c>
      <c r="R740" s="71"/>
      <c r="S740" s="71"/>
      <c r="T740" s="71" t="s">
        <v>1850</v>
      </c>
      <c r="U740" s="71" t="s">
        <v>2677</v>
      </c>
      <c r="V740" s="71"/>
      <c r="W740" s="71"/>
      <c r="X740" s="71"/>
      <c r="Y740" s="71"/>
      <c r="Z740" s="71"/>
      <c r="AA740" s="71"/>
    </row>
    <row r="741" spans="1:27" ht="38.25">
      <c r="A741" s="75">
        <v>740</v>
      </c>
      <c r="B741" s="71" t="s">
        <v>519</v>
      </c>
      <c r="C741" s="71" t="s">
        <v>593</v>
      </c>
      <c r="D741" s="71" t="s">
        <v>592</v>
      </c>
      <c r="E741" s="71" t="s">
        <v>1258</v>
      </c>
      <c r="F741" s="71" t="s">
        <v>810</v>
      </c>
      <c r="G741" s="71" t="s">
        <v>808</v>
      </c>
      <c r="H741" s="71" t="s">
        <v>1290</v>
      </c>
      <c r="I741" s="71" t="s">
        <v>592</v>
      </c>
      <c r="J741" s="71" t="s">
        <v>1258</v>
      </c>
      <c r="K741" s="71" t="s">
        <v>810</v>
      </c>
      <c r="L741" s="71" t="s">
        <v>2306</v>
      </c>
      <c r="M741" s="72" t="s">
        <v>2454</v>
      </c>
      <c r="N741" s="71" t="s">
        <v>3561</v>
      </c>
      <c r="O741" s="71"/>
      <c r="P741" s="70" t="s">
        <v>3565</v>
      </c>
      <c r="Q741" s="71"/>
      <c r="R741" s="71" t="s">
        <v>4100</v>
      </c>
      <c r="S741" s="71"/>
      <c r="T741" s="71" t="s">
        <v>1826</v>
      </c>
      <c r="U741" s="71" t="s">
        <v>1827</v>
      </c>
      <c r="V741" s="71" t="s">
        <v>3622</v>
      </c>
      <c r="W741" s="71"/>
      <c r="X741" s="71" t="s">
        <v>4099</v>
      </c>
      <c r="Y741" s="71"/>
      <c r="Z741" s="71"/>
      <c r="AA741" s="71"/>
    </row>
    <row r="742" spans="1:27" ht="38.25">
      <c r="A742" s="75">
        <v>741</v>
      </c>
      <c r="B742" s="71" t="s">
        <v>519</v>
      </c>
      <c r="C742" s="71" t="s">
        <v>2613</v>
      </c>
      <c r="D742" s="71" t="s">
        <v>2614</v>
      </c>
      <c r="E742" s="71" t="s">
        <v>1257</v>
      </c>
      <c r="F742" s="71" t="s">
        <v>810</v>
      </c>
      <c r="G742" s="71" t="s">
        <v>808</v>
      </c>
      <c r="H742" s="71" t="s">
        <v>1290</v>
      </c>
      <c r="I742" s="71" t="s">
        <v>2614</v>
      </c>
      <c r="J742" s="71" t="s">
        <v>1257</v>
      </c>
      <c r="K742" s="71" t="s">
        <v>810</v>
      </c>
      <c r="L742" s="71" t="s">
        <v>2311</v>
      </c>
      <c r="M742" s="72" t="s">
        <v>2454</v>
      </c>
      <c r="N742" s="71" t="s">
        <v>3561</v>
      </c>
      <c r="O742" s="71"/>
      <c r="P742" s="70" t="s">
        <v>3565</v>
      </c>
      <c r="Q742" s="71"/>
      <c r="R742" s="71" t="s">
        <v>4100</v>
      </c>
      <c r="S742" s="71"/>
      <c r="T742" s="71" t="s">
        <v>2646</v>
      </c>
      <c r="U742" s="71" t="s">
        <v>2679</v>
      </c>
      <c r="V742" s="71" t="s">
        <v>3622</v>
      </c>
      <c r="W742" s="71"/>
      <c r="X742" s="71" t="s">
        <v>4099</v>
      </c>
      <c r="Y742" s="71"/>
      <c r="Z742" s="71"/>
      <c r="AA742" s="71"/>
    </row>
    <row r="743" spans="1:27" ht="76.5">
      <c r="A743" s="75">
        <v>742</v>
      </c>
      <c r="B743" s="71" t="s">
        <v>519</v>
      </c>
      <c r="C743" s="71" t="s">
        <v>2615</v>
      </c>
      <c r="D743" s="71" t="s">
        <v>2614</v>
      </c>
      <c r="E743" s="71" t="s">
        <v>307</v>
      </c>
      <c r="F743" s="71" t="s">
        <v>809</v>
      </c>
      <c r="G743" s="71" t="s">
        <v>808</v>
      </c>
      <c r="H743" s="71" t="s">
        <v>1290</v>
      </c>
      <c r="I743" s="71" t="s">
        <v>2614</v>
      </c>
      <c r="J743" s="71" t="s">
        <v>307</v>
      </c>
      <c r="K743" s="71" t="s">
        <v>809</v>
      </c>
      <c r="L743" s="71" t="s">
        <v>2312</v>
      </c>
      <c r="M743" s="72" t="s">
        <v>2454</v>
      </c>
      <c r="N743" s="71" t="s">
        <v>3562</v>
      </c>
      <c r="O743" s="71"/>
      <c r="P743" s="70" t="s">
        <v>3565</v>
      </c>
      <c r="Q743" s="71"/>
      <c r="R743" s="71" t="s">
        <v>4100</v>
      </c>
      <c r="S743" s="71"/>
      <c r="T743" s="71" t="s">
        <v>2680</v>
      </c>
      <c r="U743" s="71" t="s">
        <v>2681</v>
      </c>
      <c r="V743" s="71" t="s">
        <v>3623</v>
      </c>
      <c r="W743" s="71" t="s">
        <v>4042</v>
      </c>
      <c r="X743" s="71" t="s">
        <v>4099</v>
      </c>
      <c r="Y743" s="71"/>
      <c r="Z743" s="71"/>
      <c r="AA743" s="71"/>
    </row>
    <row r="744" spans="1:27" ht="38.25">
      <c r="A744" s="75">
        <v>743</v>
      </c>
      <c r="B744" s="71" t="s">
        <v>519</v>
      </c>
      <c r="C744" s="71" t="s">
        <v>2616</v>
      </c>
      <c r="D744" s="71" t="s">
        <v>2617</v>
      </c>
      <c r="E744" s="71" t="s">
        <v>1920</v>
      </c>
      <c r="F744" s="71" t="s">
        <v>810</v>
      </c>
      <c r="G744" s="71" t="s">
        <v>808</v>
      </c>
      <c r="H744" s="71" t="s">
        <v>1290</v>
      </c>
      <c r="I744" s="71" t="s">
        <v>2617</v>
      </c>
      <c r="J744" s="71" t="s">
        <v>1920</v>
      </c>
      <c r="K744" s="71" t="s">
        <v>810</v>
      </c>
      <c r="L744" s="71" t="s">
        <v>2319</v>
      </c>
      <c r="M744" s="72" t="s">
        <v>2454</v>
      </c>
      <c r="N744" s="71" t="s">
        <v>3562</v>
      </c>
      <c r="O744" s="71"/>
      <c r="P744" s="70" t="s">
        <v>3565</v>
      </c>
      <c r="Q744" s="71"/>
      <c r="R744" s="71" t="s">
        <v>4100</v>
      </c>
      <c r="S744" s="71"/>
      <c r="T744" s="71" t="s">
        <v>1850</v>
      </c>
      <c r="U744" s="71" t="s">
        <v>1855</v>
      </c>
      <c r="V744" s="71" t="s">
        <v>3622</v>
      </c>
      <c r="W744" s="71"/>
      <c r="X744" s="71" t="s">
        <v>4099</v>
      </c>
      <c r="Y744" s="71"/>
      <c r="Z744" s="71"/>
      <c r="AA744" s="71"/>
    </row>
    <row r="745" spans="1:27" ht="38.25">
      <c r="A745" s="75">
        <v>744</v>
      </c>
      <c r="B745" s="71" t="s">
        <v>519</v>
      </c>
      <c r="C745" s="71" t="s">
        <v>2618</v>
      </c>
      <c r="D745" s="71" t="s">
        <v>2619</v>
      </c>
      <c r="E745" s="71" t="s">
        <v>1257</v>
      </c>
      <c r="F745" s="71" t="s">
        <v>810</v>
      </c>
      <c r="G745" s="71" t="s">
        <v>808</v>
      </c>
      <c r="H745" s="71" t="s">
        <v>1290</v>
      </c>
      <c r="I745" s="71" t="s">
        <v>2619</v>
      </c>
      <c r="J745" s="71" t="s">
        <v>1257</v>
      </c>
      <c r="K745" s="71" t="s">
        <v>810</v>
      </c>
      <c r="L745" s="71" t="s">
        <v>2322</v>
      </c>
      <c r="M745" s="72" t="s">
        <v>2454</v>
      </c>
      <c r="N745" s="71" t="s">
        <v>3561</v>
      </c>
      <c r="O745" s="71"/>
      <c r="P745" s="70" t="s">
        <v>3565</v>
      </c>
      <c r="Q745" s="71"/>
      <c r="R745" s="71" t="s">
        <v>4100</v>
      </c>
      <c r="S745" s="71"/>
      <c r="T745" s="71" t="s">
        <v>1850</v>
      </c>
      <c r="U745" s="71" t="s">
        <v>1856</v>
      </c>
      <c r="V745" s="71" t="s">
        <v>3622</v>
      </c>
      <c r="W745" s="71"/>
      <c r="X745" s="71" t="s">
        <v>4099</v>
      </c>
      <c r="Y745" s="71"/>
      <c r="Z745" s="71"/>
      <c r="AA745" s="71"/>
    </row>
    <row r="746" spans="1:27" ht="51">
      <c r="A746" s="75">
        <v>745</v>
      </c>
      <c r="B746" s="71" t="s">
        <v>519</v>
      </c>
      <c r="C746" s="71" t="s">
        <v>1776</v>
      </c>
      <c r="D746" s="71" t="s">
        <v>2620</v>
      </c>
      <c r="E746" s="71" t="s">
        <v>822</v>
      </c>
      <c r="F746" s="71" t="s">
        <v>809</v>
      </c>
      <c r="G746" s="71" t="s">
        <v>808</v>
      </c>
      <c r="H746" s="71" t="s">
        <v>1290</v>
      </c>
      <c r="I746" s="71" t="s">
        <v>2620</v>
      </c>
      <c r="J746" s="71" t="s">
        <v>822</v>
      </c>
      <c r="K746" s="71" t="s">
        <v>809</v>
      </c>
      <c r="L746" s="71" t="s">
        <v>2317</v>
      </c>
      <c r="M746" s="72" t="s">
        <v>2454</v>
      </c>
      <c r="N746" s="71" t="s">
        <v>3562</v>
      </c>
      <c r="O746" s="71"/>
      <c r="P746" s="70" t="s">
        <v>3565</v>
      </c>
      <c r="Q746" s="71"/>
      <c r="R746" s="71" t="s">
        <v>4100</v>
      </c>
      <c r="S746" s="71"/>
      <c r="T746" s="71" t="s">
        <v>1857</v>
      </c>
      <c r="U746" s="71" t="s">
        <v>1858</v>
      </c>
      <c r="V746" s="71" t="s">
        <v>3622</v>
      </c>
      <c r="W746" s="71"/>
      <c r="X746" s="71" t="s">
        <v>4099</v>
      </c>
      <c r="Y746" s="71"/>
      <c r="Z746" s="71"/>
      <c r="AA746" s="71"/>
    </row>
    <row r="747" spans="1:27" ht="76.5">
      <c r="A747" s="75">
        <v>746</v>
      </c>
      <c r="B747" s="71" t="s">
        <v>519</v>
      </c>
      <c r="C747" s="71" t="s">
        <v>2621</v>
      </c>
      <c r="D747" s="71" t="s">
        <v>2619</v>
      </c>
      <c r="E747" s="71" t="s">
        <v>847</v>
      </c>
      <c r="F747" s="71" t="s">
        <v>809</v>
      </c>
      <c r="G747" s="71" t="s">
        <v>808</v>
      </c>
      <c r="H747" s="71" t="s">
        <v>1290</v>
      </c>
      <c r="I747" s="71" t="s">
        <v>2619</v>
      </c>
      <c r="J747" s="71" t="s">
        <v>847</v>
      </c>
      <c r="K747" s="71" t="s">
        <v>809</v>
      </c>
      <c r="L747" s="71" t="s">
        <v>2323</v>
      </c>
      <c r="M747" s="72" t="s">
        <v>2454</v>
      </c>
      <c r="N747" s="71" t="s">
        <v>3562</v>
      </c>
      <c r="O747" s="71"/>
      <c r="P747" s="70" t="s">
        <v>3565</v>
      </c>
      <c r="Q747" s="71"/>
      <c r="R747" s="71" t="s">
        <v>4100</v>
      </c>
      <c r="S747" s="71"/>
      <c r="T747" s="71" t="s">
        <v>1859</v>
      </c>
      <c r="U747" s="71" t="s">
        <v>2687</v>
      </c>
      <c r="V747" s="71" t="s">
        <v>838</v>
      </c>
      <c r="W747" s="71" t="s">
        <v>4049</v>
      </c>
      <c r="X747" s="71" t="s">
        <v>4099</v>
      </c>
      <c r="Y747" s="71"/>
      <c r="Z747" s="71"/>
      <c r="AA747" s="71"/>
    </row>
    <row r="748" spans="1:27" ht="63.75">
      <c r="A748" s="75">
        <v>747</v>
      </c>
      <c r="B748" s="71" t="s">
        <v>519</v>
      </c>
      <c r="C748" s="71" t="s">
        <v>2622</v>
      </c>
      <c r="D748" s="71" t="s">
        <v>2617</v>
      </c>
      <c r="E748" s="71" t="s">
        <v>2441</v>
      </c>
      <c r="F748" s="71" t="s">
        <v>809</v>
      </c>
      <c r="G748" s="71" t="s">
        <v>808</v>
      </c>
      <c r="H748" s="71" t="s">
        <v>1290</v>
      </c>
      <c r="I748" s="71" t="s">
        <v>2617</v>
      </c>
      <c r="J748" s="71" t="s">
        <v>2441</v>
      </c>
      <c r="K748" s="71" t="s">
        <v>809</v>
      </c>
      <c r="L748" s="71" t="s">
        <v>2320</v>
      </c>
      <c r="M748" s="72" t="s">
        <v>2454</v>
      </c>
      <c r="N748" s="71" t="s">
        <v>3562</v>
      </c>
      <c r="O748" s="71"/>
      <c r="P748" s="70" t="s">
        <v>3565</v>
      </c>
      <c r="Q748" s="71"/>
      <c r="R748" s="71" t="s">
        <v>4100</v>
      </c>
      <c r="S748" s="71"/>
      <c r="T748" s="71" t="s">
        <v>2688</v>
      </c>
      <c r="U748" s="71" t="s">
        <v>2689</v>
      </c>
      <c r="V748" s="71" t="s">
        <v>3622</v>
      </c>
      <c r="W748" s="71"/>
      <c r="X748" s="71" t="s">
        <v>4099</v>
      </c>
      <c r="Y748" s="71"/>
      <c r="Z748" s="71"/>
      <c r="AA748" s="71"/>
    </row>
    <row r="749" spans="1:27" ht="51">
      <c r="A749" s="75">
        <v>748</v>
      </c>
      <c r="B749" s="71" t="s">
        <v>519</v>
      </c>
      <c r="C749" s="71" t="s">
        <v>2623</v>
      </c>
      <c r="D749" s="71" t="s">
        <v>2619</v>
      </c>
      <c r="E749" s="71" t="s">
        <v>307</v>
      </c>
      <c r="F749" s="71" t="s">
        <v>809</v>
      </c>
      <c r="G749" s="71" t="s">
        <v>808</v>
      </c>
      <c r="H749" s="71" t="s">
        <v>1290</v>
      </c>
      <c r="I749" s="71" t="s">
        <v>2619</v>
      </c>
      <c r="J749" s="71" t="s">
        <v>307</v>
      </c>
      <c r="K749" s="71" t="s">
        <v>809</v>
      </c>
      <c r="L749" s="71" t="s">
        <v>2323</v>
      </c>
      <c r="M749" s="72" t="s">
        <v>2454</v>
      </c>
      <c r="N749" s="71" t="s">
        <v>3562</v>
      </c>
      <c r="O749" s="71"/>
      <c r="P749" s="70" t="s">
        <v>3565</v>
      </c>
      <c r="Q749" s="71"/>
      <c r="R749" s="71" t="s">
        <v>4100</v>
      </c>
      <c r="S749" s="71"/>
      <c r="T749" s="71" t="s">
        <v>2690</v>
      </c>
      <c r="U749" s="71" t="s">
        <v>2691</v>
      </c>
      <c r="V749" s="71" t="s">
        <v>838</v>
      </c>
      <c r="W749" s="71" t="s">
        <v>4040</v>
      </c>
      <c r="X749" s="71" t="s">
        <v>4099</v>
      </c>
      <c r="Y749" s="71"/>
      <c r="Z749" s="71"/>
      <c r="AA749" s="71"/>
    </row>
    <row r="750" spans="1:27" ht="63.75">
      <c r="A750" s="75">
        <v>749</v>
      </c>
      <c r="B750" s="71" t="s">
        <v>519</v>
      </c>
      <c r="C750" s="71" t="s">
        <v>14</v>
      </c>
      <c r="D750" s="71" t="s">
        <v>15</v>
      </c>
      <c r="E750" s="71" t="s">
        <v>2749</v>
      </c>
      <c r="F750" s="71" t="s">
        <v>809</v>
      </c>
      <c r="G750" s="71" t="s">
        <v>808</v>
      </c>
      <c r="H750" s="71" t="s">
        <v>1290</v>
      </c>
      <c r="I750" s="71" t="s">
        <v>15</v>
      </c>
      <c r="J750" s="71" t="s">
        <v>2749</v>
      </c>
      <c r="K750" s="71" t="s">
        <v>809</v>
      </c>
      <c r="L750" s="71" t="s">
        <v>2324</v>
      </c>
      <c r="M750" s="72" t="s">
        <v>2454</v>
      </c>
      <c r="N750" s="71" t="s">
        <v>3562</v>
      </c>
      <c r="O750" s="71"/>
      <c r="P750" s="70" t="s">
        <v>3565</v>
      </c>
      <c r="Q750" s="71"/>
      <c r="R750" s="71" t="s">
        <v>4100</v>
      </c>
      <c r="S750" s="71"/>
      <c r="T750" s="71" t="s">
        <v>2692</v>
      </c>
      <c r="U750" s="71" t="s">
        <v>2693</v>
      </c>
      <c r="V750" s="71" t="s">
        <v>838</v>
      </c>
      <c r="W750" s="71" t="s">
        <v>4040</v>
      </c>
      <c r="X750" s="71" t="s">
        <v>4099</v>
      </c>
      <c r="Y750" s="71"/>
      <c r="Z750" s="71"/>
      <c r="AA750" s="71"/>
    </row>
    <row r="751" spans="1:27" ht="51">
      <c r="A751" s="75">
        <v>750</v>
      </c>
      <c r="B751" s="71" t="s">
        <v>519</v>
      </c>
      <c r="C751" s="71" t="s">
        <v>14</v>
      </c>
      <c r="D751" s="71" t="s">
        <v>15</v>
      </c>
      <c r="E751" s="71" t="s">
        <v>2770</v>
      </c>
      <c r="F751" s="71" t="s">
        <v>809</v>
      </c>
      <c r="G751" s="71" t="s">
        <v>808</v>
      </c>
      <c r="H751" s="71" t="s">
        <v>1290</v>
      </c>
      <c r="I751" s="71" t="s">
        <v>15</v>
      </c>
      <c r="J751" s="71" t="s">
        <v>2770</v>
      </c>
      <c r="K751" s="71" t="s">
        <v>809</v>
      </c>
      <c r="L751" s="71" t="s">
        <v>2324</v>
      </c>
      <c r="M751" s="72" t="s">
        <v>2454</v>
      </c>
      <c r="N751" s="71" t="s">
        <v>3562</v>
      </c>
      <c r="O751" s="71"/>
      <c r="P751" s="70" t="s">
        <v>3565</v>
      </c>
      <c r="Q751" s="71"/>
      <c r="R751" s="71" t="s">
        <v>4100</v>
      </c>
      <c r="S751" s="71"/>
      <c r="T751" s="71" t="s">
        <v>2694</v>
      </c>
      <c r="U751" s="71" t="s">
        <v>2695</v>
      </c>
      <c r="V751" s="71" t="s">
        <v>838</v>
      </c>
      <c r="W751" s="71" t="s">
        <v>4031</v>
      </c>
      <c r="X751" s="71" t="s">
        <v>4099</v>
      </c>
      <c r="Y751" s="71"/>
      <c r="Z751" s="71"/>
      <c r="AA751" s="71"/>
    </row>
    <row r="752" spans="1:27" ht="76.5">
      <c r="A752" s="75">
        <v>751</v>
      </c>
      <c r="B752" s="71" t="s">
        <v>519</v>
      </c>
      <c r="C752" s="71" t="s">
        <v>14</v>
      </c>
      <c r="D752" s="71" t="s">
        <v>15</v>
      </c>
      <c r="E752" s="71" t="s">
        <v>307</v>
      </c>
      <c r="F752" s="71" t="s">
        <v>809</v>
      </c>
      <c r="G752" s="71" t="s">
        <v>808</v>
      </c>
      <c r="H752" s="71" t="s">
        <v>1290</v>
      </c>
      <c r="I752" s="71" t="s">
        <v>15</v>
      </c>
      <c r="J752" s="71" t="s">
        <v>307</v>
      </c>
      <c r="K752" s="71" t="s">
        <v>809</v>
      </c>
      <c r="L752" s="71" t="s">
        <v>2324</v>
      </c>
      <c r="M752" s="72" t="s">
        <v>2454</v>
      </c>
      <c r="N752" s="71" t="s">
        <v>3562</v>
      </c>
      <c r="O752" s="71"/>
      <c r="P752" s="70" t="s">
        <v>3565</v>
      </c>
      <c r="Q752" s="71"/>
      <c r="R752" s="71" t="s">
        <v>4100</v>
      </c>
      <c r="S752" s="71"/>
      <c r="T752" s="71" t="s">
        <v>2664</v>
      </c>
      <c r="U752" s="71" t="s">
        <v>2665</v>
      </c>
      <c r="V752" s="71" t="s">
        <v>838</v>
      </c>
      <c r="W752" s="71" t="s">
        <v>4031</v>
      </c>
      <c r="X752" s="71" t="s">
        <v>4099</v>
      </c>
      <c r="Y752" s="71"/>
      <c r="Z752" s="71"/>
      <c r="AA752" s="71"/>
    </row>
    <row r="753" spans="1:27" ht="114.75">
      <c r="A753" s="75">
        <v>752</v>
      </c>
      <c r="B753" s="71" t="s">
        <v>519</v>
      </c>
      <c r="C753" s="71" t="s">
        <v>2624</v>
      </c>
      <c r="D753" s="71" t="s">
        <v>17</v>
      </c>
      <c r="E753" s="71" t="s">
        <v>834</v>
      </c>
      <c r="F753" s="71" t="s">
        <v>809</v>
      </c>
      <c r="G753" s="71" t="s">
        <v>808</v>
      </c>
      <c r="H753" s="71" t="s">
        <v>1290</v>
      </c>
      <c r="I753" s="71" t="s">
        <v>17</v>
      </c>
      <c r="J753" s="71" t="s">
        <v>834</v>
      </c>
      <c r="K753" s="71" t="s">
        <v>809</v>
      </c>
      <c r="L753" s="71" t="s">
        <v>2325</v>
      </c>
      <c r="M753" s="72" t="s">
        <v>2454</v>
      </c>
      <c r="N753" s="71" t="s">
        <v>3562</v>
      </c>
      <c r="O753" s="71"/>
      <c r="P753" s="70" t="s">
        <v>3565</v>
      </c>
      <c r="Q753" s="71"/>
      <c r="R753" s="71" t="s">
        <v>4100</v>
      </c>
      <c r="S753" s="71"/>
      <c r="T753" s="71" t="s">
        <v>2666</v>
      </c>
      <c r="U753" s="71" t="s">
        <v>2698</v>
      </c>
      <c r="V753" s="71" t="s">
        <v>3628</v>
      </c>
      <c r="W753" s="71" t="s">
        <v>4051</v>
      </c>
      <c r="X753" s="71" t="s">
        <v>4099</v>
      </c>
      <c r="Y753" s="71"/>
      <c r="Z753" s="71"/>
      <c r="AA753" s="71"/>
    </row>
    <row r="754" spans="1:27" ht="63.75">
      <c r="A754" s="75">
        <v>753</v>
      </c>
      <c r="B754" s="71" t="s">
        <v>519</v>
      </c>
      <c r="C754" s="71" t="s">
        <v>2624</v>
      </c>
      <c r="D754" s="71" t="s">
        <v>17</v>
      </c>
      <c r="E754" s="71" t="s">
        <v>2507</v>
      </c>
      <c r="F754" s="71" t="s">
        <v>809</v>
      </c>
      <c r="G754" s="71" t="s">
        <v>808</v>
      </c>
      <c r="H754" s="71" t="s">
        <v>1290</v>
      </c>
      <c r="I754" s="71" t="s">
        <v>17</v>
      </c>
      <c r="J754" s="71" t="s">
        <v>2507</v>
      </c>
      <c r="K754" s="71" t="s">
        <v>809</v>
      </c>
      <c r="L754" s="71" t="s">
        <v>2325</v>
      </c>
      <c r="M754" s="72" t="s">
        <v>2454</v>
      </c>
      <c r="N754" s="71" t="s">
        <v>3562</v>
      </c>
      <c r="O754" s="71"/>
      <c r="P754" s="70" t="s">
        <v>3565</v>
      </c>
      <c r="Q754" s="71"/>
      <c r="R754" s="71" t="s">
        <v>4100</v>
      </c>
      <c r="S754" s="71"/>
      <c r="T754" s="71" t="s">
        <v>2699</v>
      </c>
      <c r="U754" s="71" t="s">
        <v>2700</v>
      </c>
      <c r="V754" s="71" t="s">
        <v>838</v>
      </c>
      <c r="W754" s="71" t="s">
        <v>4054</v>
      </c>
      <c r="X754" s="71" t="s">
        <v>4099</v>
      </c>
      <c r="Y754" s="71"/>
      <c r="Z754" s="71" t="s">
        <v>4055</v>
      </c>
      <c r="AA754" s="71"/>
    </row>
    <row r="755" spans="1:27" ht="89.25">
      <c r="A755" s="75">
        <v>754</v>
      </c>
      <c r="B755" s="71" t="s">
        <v>519</v>
      </c>
      <c r="C755" s="71" t="s">
        <v>2625</v>
      </c>
      <c r="D755" s="71" t="s">
        <v>2626</v>
      </c>
      <c r="E755" s="71" t="s">
        <v>66</v>
      </c>
      <c r="F755" s="71" t="s">
        <v>810</v>
      </c>
      <c r="G755" s="71" t="s">
        <v>808</v>
      </c>
      <c r="H755" s="71" t="s">
        <v>1290</v>
      </c>
      <c r="I755" s="71" t="s">
        <v>2626</v>
      </c>
      <c r="J755" s="71" t="s">
        <v>66</v>
      </c>
      <c r="K755" s="71" t="s">
        <v>810</v>
      </c>
      <c r="L755" s="71" t="s">
        <v>2327</v>
      </c>
      <c r="M755" s="72" t="s">
        <v>2454</v>
      </c>
      <c r="N755" s="71" t="s">
        <v>3561</v>
      </c>
      <c r="O755" s="71"/>
      <c r="P755" s="70" t="s">
        <v>3565</v>
      </c>
      <c r="Q755" s="71"/>
      <c r="R755" s="71" t="s">
        <v>4100</v>
      </c>
      <c r="S755" s="71"/>
      <c r="T755" s="71" t="s">
        <v>3343</v>
      </c>
      <c r="U755" s="71" t="s">
        <v>3344</v>
      </c>
      <c r="V755" s="71" t="s">
        <v>46</v>
      </c>
      <c r="W755" s="71"/>
      <c r="X755" s="71" t="s">
        <v>4099</v>
      </c>
      <c r="Y755" s="71"/>
      <c r="Z755" s="71"/>
      <c r="AA755" s="71"/>
    </row>
    <row r="756" spans="1:27" ht="242.25">
      <c r="A756" s="75">
        <v>755</v>
      </c>
      <c r="B756" s="71" t="s">
        <v>519</v>
      </c>
      <c r="C756" s="71" t="s">
        <v>2625</v>
      </c>
      <c r="D756" s="71" t="s">
        <v>2626</v>
      </c>
      <c r="E756" s="71" t="s">
        <v>845</v>
      </c>
      <c r="F756" s="71" t="s">
        <v>809</v>
      </c>
      <c r="G756" s="71" t="s">
        <v>808</v>
      </c>
      <c r="H756" s="71" t="s">
        <v>1290</v>
      </c>
      <c r="I756" s="71" t="s">
        <v>2626</v>
      </c>
      <c r="J756" s="71" t="s">
        <v>845</v>
      </c>
      <c r="K756" s="71" t="s">
        <v>809</v>
      </c>
      <c r="L756" s="71" t="s">
        <v>2327</v>
      </c>
      <c r="M756" s="72" t="s">
        <v>2454</v>
      </c>
      <c r="N756" s="71" t="s">
        <v>3562</v>
      </c>
      <c r="O756" s="71"/>
      <c r="P756" s="70" t="s">
        <v>3565</v>
      </c>
      <c r="Q756" s="71"/>
      <c r="R756" s="71" t="s">
        <v>4100</v>
      </c>
      <c r="S756" s="71"/>
      <c r="T756" s="71" t="s">
        <v>3345</v>
      </c>
      <c r="U756" s="71" t="s">
        <v>2682</v>
      </c>
      <c r="V756" s="71" t="s">
        <v>838</v>
      </c>
      <c r="W756" s="71" t="s">
        <v>4056</v>
      </c>
      <c r="X756" s="71" t="s">
        <v>4099</v>
      </c>
      <c r="Y756" s="71"/>
      <c r="Z756" s="71"/>
      <c r="AA756" s="71"/>
    </row>
    <row r="757" spans="1:27" ht="25.5">
      <c r="A757" s="75">
        <v>756</v>
      </c>
      <c r="B757" s="71" t="s">
        <v>519</v>
      </c>
      <c r="C757" s="71" t="s">
        <v>1777</v>
      </c>
      <c r="D757" s="71" t="s">
        <v>2037</v>
      </c>
      <c r="E757" s="71" t="s">
        <v>845</v>
      </c>
      <c r="F757" s="71" t="s">
        <v>810</v>
      </c>
      <c r="G757" s="71" t="s">
        <v>808</v>
      </c>
      <c r="H757" s="71" t="s">
        <v>1290</v>
      </c>
      <c r="I757" s="71" t="s">
        <v>2037</v>
      </c>
      <c r="J757" s="71" t="s">
        <v>845</v>
      </c>
      <c r="K757" s="71" t="s">
        <v>810</v>
      </c>
      <c r="L757" s="71" t="s">
        <v>2329</v>
      </c>
      <c r="M757" s="72" t="s">
        <v>3442</v>
      </c>
      <c r="N757" s="71" t="s">
        <v>3561</v>
      </c>
      <c r="O757" s="71"/>
      <c r="P757" s="70" t="s">
        <v>3565</v>
      </c>
      <c r="Q757" s="71"/>
      <c r="R757" s="71" t="s">
        <v>4100</v>
      </c>
      <c r="S757" s="71"/>
      <c r="T757" s="71" t="s">
        <v>2683</v>
      </c>
      <c r="U757" s="71" t="s">
        <v>2684</v>
      </c>
      <c r="V757" s="71" t="s">
        <v>3622</v>
      </c>
      <c r="W757" s="71"/>
      <c r="X757" s="71" t="s">
        <v>4099</v>
      </c>
      <c r="Y757" s="71"/>
      <c r="Z757" s="71"/>
      <c r="AA757" s="71"/>
    </row>
    <row r="758" spans="1:27" ht="51">
      <c r="A758" s="75">
        <v>757</v>
      </c>
      <c r="B758" s="71" t="s">
        <v>938</v>
      </c>
      <c r="C758" s="71" t="s">
        <v>2627</v>
      </c>
      <c r="D758" s="71" t="s">
        <v>2628</v>
      </c>
      <c r="E758" s="71" t="s">
        <v>2771</v>
      </c>
      <c r="F758" s="71" t="s">
        <v>809</v>
      </c>
      <c r="G758" s="71" t="s">
        <v>808</v>
      </c>
      <c r="H758" s="71" t="s">
        <v>952</v>
      </c>
      <c r="I758" s="71" t="s">
        <v>2628</v>
      </c>
      <c r="J758" s="71" t="s">
        <v>2771</v>
      </c>
      <c r="K758" s="71" t="s">
        <v>809</v>
      </c>
      <c r="L758" s="71" t="s">
        <v>4075</v>
      </c>
      <c r="M758" s="72" t="s">
        <v>3442</v>
      </c>
      <c r="N758" s="71" t="s">
        <v>437</v>
      </c>
      <c r="O758" s="71"/>
      <c r="P758" s="70" t="s">
        <v>3565</v>
      </c>
      <c r="Q758" s="71"/>
      <c r="R758" s="71" t="s">
        <v>4100</v>
      </c>
      <c r="S758" s="71"/>
      <c r="T758" s="71" t="s">
        <v>2685</v>
      </c>
      <c r="U758" s="71" t="s">
        <v>2686</v>
      </c>
      <c r="V758" s="71" t="s">
        <v>3622</v>
      </c>
      <c r="W758" s="71"/>
      <c r="X758" s="71" t="s">
        <v>4099</v>
      </c>
      <c r="Y758" s="71"/>
      <c r="Z758" s="71"/>
      <c r="AA758" s="71"/>
    </row>
    <row r="759" spans="1:27" ht="51">
      <c r="A759" s="75">
        <v>758</v>
      </c>
      <c r="B759" s="71" t="s">
        <v>938</v>
      </c>
      <c r="C759" s="71" t="s">
        <v>2629</v>
      </c>
      <c r="D759" s="71" t="s">
        <v>2628</v>
      </c>
      <c r="E759" s="71" t="s">
        <v>2765</v>
      </c>
      <c r="F759" s="71" t="s">
        <v>810</v>
      </c>
      <c r="G759" s="71" t="s">
        <v>808</v>
      </c>
      <c r="H759" s="71" t="s">
        <v>953</v>
      </c>
      <c r="I759" s="71" t="s">
        <v>2628</v>
      </c>
      <c r="J759" s="71" t="s">
        <v>2765</v>
      </c>
      <c r="K759" s="71" t="s">
        <v>810</v>
      </c>
      <c r="L759" s="71" t="s">
        <v>4077</v>
      </c>
      <c r="M759" s="72" t="s">
        <v>3442</v>
      </c>
      <c r="N759" s="71" t="s">
        <v>3557</v>
      </c>
      <c r="O759" s="71"/>
      <c r="P759" s="70" t="s">
        <v>3565</v>
      </c>
      <c r="Q759" s="71"/>
      <c r="R759" s="71" t="s">
        <v>4100</v>
      </c>
      <c r="S759" s="71"/>
      <c r="T759" s="71" t="s">
        <v>3348</v>
      </c>
      <c r="U759" s="71" t="s">
        <v>3349</v>
      </c>
      <c r="V759" s="71" t="s">
        <v>838</v>
      </c>
      <c r="W759" s="71" t="s">
        <v>4078</v>
      </c>
      <c r="X759" s="71" t="s">
        <v>4099</v>
      </c>
      <c r="Y759" s="71"/>
      <c r="Z759" s="71"/>
      <c r="AA759" s="71"/>
    </row>
    <row r="760" spans="1:27" ht="38.25">
      <c r="A760" s="75">
        <v>759</v>
      </c>
      <c r="B760" s="71" t="s">
        <v>938</v>
      </c>
      <c r="C760" s="71" t="s">
        <v>2051</v>
      </c>
      <c r="D760" s="71" t="s">
        <v>2054</v>
      </c>
      <c r="E760" s="71" t="s">
        <v>1918</v>
      </c>
      <c r="F760" s="71" t="s">
        <v>810</v>
      </c>
      <c r="G760" s="71" t="s">
        <v>808</v>
      </c>
      <c r="H760" s="71" t="s">
        <v>956</v>
      </c>
      <c r="I760" s="71" t="s">
        <v>2054</v>
      </c>
      <c r="J760" s="71" t="s">
        <v>1918</v>
      </c>
      <c r="K760" s="71" t="s">
        <v>810</v>
      </c>
      <c r="L760" s="71" t="s">
        <v>4079</v>
      </c>
      <c r="M760" s="72" t="s">
        <v>3442</v>
      </c>
      <c r="N760" s="71" t="s">
        <v>3557</v>
      </c>
      <c r="O760" s="71"/>
      <c r="P760" s="70" t="s">
        <v>3565</v>
      </c>
      <c r="Q760" s="71"/>
      <c r="R760" s="71" t="s">
        <v>4100</v>
      </c>
      <c r="S760" s="71"/>
      <c r="T760" s="71" t="s">
        <v>3350</v>
      </c>
      <c r="U760" s="71" t="s">
        <v>3351</v>
      </c>
      <c r="V760" s="71" t="s">
        <v>3622</v>
      </c>
      <c r="W760" s="71"/>
      <c r="X760" s="71" t="s">
        <v>4099</v>
      </c>
      <c r="Y760" s="71"/>
      <c r="Z760" s="71"/>
      <c r="AA760" s="71"/>
    </row>
    <row r="761" spans="1:27" ht="165.75">
      <c r="A761" s="75">
        <v>760</v>
      </c>
      <c r="B761" s="71" t="s">
        <v>938</v>
      </c>
      <c r="C761" s="71" t="s">
        <v>1836</v>
      </c>
      <c r="D761" s="71" t="s">
        <v>2054</v>
      </c>
      <c r="E761" s="71" t="s">
        <v>1930</v>
      </c>
      <c r="F761" s="71" t="s">
        <v>809</v>
      </c>
      <c r="G761" s="71" t="s">
        <v>808</v>
      </c>
      <c r="H761" s="71" t="s">
        <v>956</v>
      </c>
      <c r="I761" s="71" t="s">
        <v>2054</v>
      </c>
      <c r="J761" s="71" t="s">
        <v>1930</v>
      </c>
      <c r="K761" s="71" t="s">
        <v>809</v>
      </c>
      <c r="L761" s="71" t="s">
        <v>957</v>
      </c>
      <c r="M761" s="72" t="s">
        <v>3442</v>
      </c>
      <c r="N761" s="71" t="s">
        <v>3557</v>
      </c>
      <c r="O761" s="71"/>
      <c r="P761" s="70" t="s">
        <v>3565</v>
      </c>
      <c r="Q761" s="71"/>
      <c r="R761" s="71" t="s">
        <v>4100</v>
      </c>
      <c r="S761" s="71"/>
      <c r="T761" s="71" t="s">
        <v>3961</v>
      </c>
      <c r="U761" s="71" t="s">
        <v>3962</v>
      </c>
      <c r="V761" s="71" t="s">
        <v>838</v>
      </c>
      <c r="W761" s="71" t="s">
        <v>4081</v>
      </c>
      <c r="X761" s="71" t="s">
        <v>4099</v>
      </c>
      <c r="Y761" s="71"/>
      <c r="Z761" s="71" t="s">
        <v>4031</v>
      </c>
      <c r="AA761" s="71"/>
    </row>
    <row r="762" spans="1:27" ht="38.25">
      <c r="A762" s="75">
        <v>761</v>
      </c>
      <c r="B762" s="71" t="s">
        <v>938</v>
      </c>
      <c r="C762" s="71" t="s">
        <v>1350</v>
      </c>
      <c r="D762" s="71" t="s">
        <v>1351</v>
      </c>
      <c r="E762" s="71" t="s">
        <v>2447</v>
      </c>
      <c r="F762" s="71" t="s">
        <v>809</v>
      </c>
      <c r="G762" s="71" t="s">
        <v>808</v>
      </c>
      <c r="H762" s="71" t="s">
        <v>1001</v>
      </c>
      <c r="I762" s="71" t="s">
        <v>1351</v>
      </c>
      <c r="J762" s="71" t="s">
        <v>2447</v>
      </c>
      <c r="K762" s="71" t="s">
        <v>809</v>
      </c>
      <c r="L762" s="71" t="s">
        <v>1002</v>
      </c>
      <c r="M762" s="72" t="s">
        <v>998</v>
      </c>
      <c r="N762" s="71" t="s">
        <v>1003</v>
      </c>
      <c r="O762" s="71"/>
      <c r="P762" s="70" t="s">
        <v>3565</v>
      </c>
      <c r="Q762" s="71" t="s">
        <v>761</v>
      </c>
      <c r="R762" s="71"/>
      <c r="S762" s="71"/>
      <c r="T762" s="71" t="s">
        <v>3963</v>
      </c>
      <c r="U762" s="71" t="s">
        <v>3964</v>
      </c>
      <c r="V762" s="71"/>
      <c r="W762" s="71"/>
      <c r="X762" s="71"/>
      <c r="Y762" s="71"/>
      <c r="Z762" s="71"/>
      <c r="AA762" s="71"/>
    </row>
    <row r="763" spans="1:27" ht="25.5">
      <c r="A763" s="75">
        <v>762</v>
      </c>
      <c r="B763" s="71" t="s">
        <v>938</v>
      </c>
      <c r="C763" s="71" t="s">
        <v>1353</v>
      </c>
      <c r="D763" s="71" t="s">
        <v>2630</v>
      </c>
      <c r="E763" s="71" t="s">
        <v>2509</v>
      </c>
      <c r="F763" s="71" t="s">
        <v>810</v>
      </c>
      <c r="G763" s="71" t="s">
        <v>808</v>
      </c>
      <c r="H763" s="71" t="s">
        <v>958</v>
      </c>
      <c r="I763" s="71" t="s">
        <v>2630</v>
      </c>
      <c r="J763" s="71" t="s">
        <v>2509</v>
      </c>
      <c r="K763" s="71" t="s">
        <v>810</v>
      </c>
      <c r="L763" s="71" t="s">
        <v>1008</v>
      </c>
      <c r="M763" s="72" t="s">
        <v>1009</v>
      </c>
      <c r="N763" s="71" t="s">
        <v>1004</v>
      </c>
      <c r="O763" s="71"/>
      <c r="P763" s="70" t="s">
        <v>1010</v>
      </c>
      <c r="Q763" s="71"/>
      <c r="R763" s="71"/>
      <c r="S763" s="71"/>
      <c r="T763" s="71" t="s">
        <v>3965</v>
      </c>
      <c r="U763" s="71" t="s">
        <v>3966</v>
      </c>
      <c r="V763" s="71" t="s">
        <v>3622</v>
      </c>
      <c r="W763" s="71"/>
      <c r="X763" s="71" t="s">
        <v>495</v>
      </c>
      <c r="Y763" s="71"/>
      <c r="Z763" s="71"/>
      <c r="AA763" s="71"/>
    </row>
    <row r="764" spans="1:27" ht="140.25">
      <c r="A764" s="75">
        <v>763</v>
      </c>
      <c r="B764" s="71" t="s">
        <v>519</v>
      </c>
      <c r="C764" s="71" t="s">
        <v>2631</v>
      </c>
      <c r="D764" s="71" t="s">
        <v>2632</v>
      </c>
      <c r="E764" s="71" t="s">
        <v>1920</v>
      </c>
      <c r="F764" s="71" t="s">
        <v>809</v>
      </c>
      <c r="G764" s="71" t="s">
        <v>808</v>
      </c>
      <c r="H764" s="71" t="s">
        <v>1018</v>
      </c>
      <c r="I764" s="71" t="s">
        <v>2632</v>
      </c>
      <c r="J764" s="71" t="s">
        <v>1920</v>
      </c>
      <c r="K764" s="71" t="s">
        <v>809</v>
      </c>
      <c r="L764" s="71" t="s">
        <v>1019</v>
      </c>
      <c r="M764" s="72" t="s">
        <v>1020</v>
      </c>
      <c r="N764" s="71" t="s">
        <v>999</v>
      </c>
      <c r="O764" s="71"/>
      <c r="P764" s="70" t="s">
        <v>1000</v>
      </c>
      <c r="Q764" s="71"/>
      <c r="R764" s="71"/>
      <c r="S764" s="71"/>
      <c r="T764" s="71" t="s">
        <v>2696</v>
      </c>
      <c r="U764" s="71" t="s">
        <v>2697</v>
      </c>
      <c r="V764" s="71"/>
      <c r="W764" s="71"/>
      <c r="X764" s="71"/>
      <c r="Y764" s="71"/>
      <c r="Z764" s="71"/>
      <c r="AA764" s="71"/>
    </row>
    <row r="765" spans="1:27" ht="102">
      <c r="A765" s="75">
        <v>764</v>
      </c>
      <c r="B765" s="71" t="s">
        <v>938</v>
      </c>
      <c r="C765" s="71" t="s">
        <v>2633</v>
      </c>
      <c r="D765" s="71" t="s">
        <v>2634</v>
      </c>
      <c r="E765" s="71"/>
      <c r="F765" s="71" t="s">
        <v>809</v>
      </c>
      <c r="G765" s="71" t="s">
        <v>1909</v>
      </c>
      <c r="H765" s="71" t="s">
        <v>1023</v>
      </c>
      <c r="I765" s="71" t="s">
        <v>2634</v>
      </c>
      <c r="J765" s="71"/>
      <c r="K765" s="71" t="s">
        <v>809</v>
      </c>
      <c r="L765" s="71" t="s">
        <v>1024</v>
      </c>
      <c r="M765" s="72" t="s">
        <v>1025</v>
      </c>
      <c r="N765" s="71" t="s">
        <v>999</v>
      </c>
      <c r="O765" s="71"/>
      <c r="P765" s="70" t="s">
        <v>1000</v>
      </c>
      <c r="Q765" s="71"/>
      <c r="R765" s="71"/>
      <c r="S765" s="71"/>
      <c r="T765" s="71" t="s">
        <v>3971</v>
      </c>
      <c r="U765" s="71" t="s">
        <v>3972</v>
      </c>
      <c r="V765" s="71"/>
      <c r="W765" s="71"/>
      <c r="X765" s="71"/>
      <c r="Y765" s="71"/>
      <c r="Z765" s="71"/>
      <c r="AA765" s="71"/>
    </row>
    <row r="766" spans="1:27" ht="102">
      <c r="A766" s="75">
        <v>765</v>
      </c>
      <c r="B766" s="71" t="s">
        <v>519</v>
      </c>
      <c r="C766" s="71" t="s">
        <v>2635</v>
      </c>
      <c r="D766" s="71" t="s">
        <v>67</v>
      </c>
      <c r="E766" s="71" t="s">
        <v>848</v>
      </c>
      <c r="F766" s="71" t="s">
        <v>809</v>
      </c>
      <c r="G766" s="71" t="s">
        <v>808</v>
      </c>
      <c r="H766" s="71" t="s">
        <v>1291</v>
      </c>
      <c r="I766" s="71" t="s">
        <v>67</v>
      </c>
      <c r="J766" s="71" t="s">
        <v>848</v>
      </c>
      <c r="K766" s="71" t="s">
        <v>809</v>
      </c>
      <c r="L766" s="71" t="s">
        <v>646</v>
      </c>
      <c r="M766" s="72" t="s">
        <v>3187</v>
      </c>
      <c r="N766" s="71" t="s">
        <v>438</v>
      </c>
      <c r="O766" s="71"/>
      <c r="P766" s="70" t="s">
        <v>3565</v>
      </c>
      <c r="Q766" s="71"/>
      <c r="R766" s="71"/>
      <c r="S766" s="71"/>
      <c r="T766" s="71" t="s">
        <v>3453</v>
      </c>
      <c r="U766" s="71" t="s">
        <v>3454</v>
      </c>
      <c r="V766" s="71"/>
      <c r="W766" s="71"/>
      <c r="X766" s="71"/>
      <c r="Y766" s="71"/>
      <c r="Z766" s="71"/>
      <c r="AA766" s="71"/>
    </row>
    <row r="767" spans="1:27" ht="127.5">
      <c r="A767" s="75">
        <v>766</v>
      </c>
      <c r="B767" s="71" t="s">
        <v>938</v>
      </c>
      <c r="C767" s="71" t="s">
        <v>2822</v>
      </c>
      <c r="D767" s="71" t="s">
        <v>813</v>
      </c>
      <c r="E767" s="71"/>
      <c r="F767" s="71" t="s">
        <v>809</v>
      </c>
      <c r="G767" s="71" t="s">
        <v>808</v>
      </c>
      <c r="H767" s="71" t="s">
        <v>1075</v>
      </c>
      <c r="I767" s="71" t="s">
        <v>813</v>
      </c>
      <c r="J767" s="71"/>
      <c r="K767" s="71" t="s">
        <v>809</v>
      </c>
      <c r="L767" s="71" t="s">
        <v>1098</v>
      </c>
      <c r="M767" s="72" t="s">
        <v>1072</v>
      </c>
      <c r="N767" s="71" t="s">
        <v>1096</v>
      </c>
      <c r="O767" s="71"/>
      <c r="P767" s="70" t="s">
        <v>1077</v>
      </c>
      <c r="Q767" s="71"/>
      <c r="R767" s="71"/>
      <c r="S767" s="71"/>
      <c r="T767" s="71" t="s">
        <v>3346</v>
      </c>
      <c r="U767" s="71" t="s">
        <v>3347</v>
      </c>
      <c r="V767" s="71"/>
      <c r="W767" s="71"/>
      <c r="X767" s="71"/>
      <c r="Y767" s="71"/>
      <c r="Z767" s="71"/>
      <c r="AA767" s="71"/>
    </row>
    <row r="768" spans="1:27" ht="178.5">
      <c r="A768" s="75">
        <v>767</v>
      </c>
      <c r="B768" s="71" t="s">
        <v>938</v>
      </c>
      <c r="C768" s="71" t="s">
        <v>2822</v>
      </c>
      <c r="D768" s="71" t="s">
        <v>813</v>
      </c>
      <c r="E768" s="71" t="s">
        <v>2509</v>
      </c>
      <c r="F768" s="71" t="s">
        <v>809</v>
      </c>
      <c r="G768" s="71" t="s">
        <v>808</v>
      </c>
      <c r="H768" s="71" t="s">
        <v>1075</v>
      </c>
      <c r="I768" s="71" t="s">
        <v>813</v>
      </c>
      <c r="J768" s="71" t="s">
        <v>2509</v>
      </c>
      <c r="K768" s="71" t="s">
        <v>809</v>
      </c>
      <c r="L768" s="71" t="s">
        <v>1098</v>
      </c>
      <c r="M768" s="72" t="s">
        <v>1099</v>
      </c>
      <c r="N768" s="71" t="s">
        <v>1100</v>
      </c>
      <c r="O768" s="71"/>
      <c r="P768" s="70" t="s">
        <v>986</v>
      </c>
      <c r="Q768" s="71"/>
      <c r="R768" s="71"/>
      <c r="S768" s="71"/>
      <c r="T768" s="71" t="s">
        <v>3459</v>
      </c>
      <c r="U768" s="71" t="s">
        <v>3460</v>
      </c>
      <c r="V768" s="71"/>
      <c r="W768" s="71"/>
      <c r="X768" s="71"/>
      <c r="Y768" s="71"/>
      <c r="Z768" s="71"/>
      <c r="AA768" s="71"/>
    </row>
    <row r="769" spans="1:27" ht="114.75">
      <c r="A769" s="75">
        <v>768</v>
      </c>
      <c r="B769" s="71" t="s">
        <v>938</v>
      </c>
      <c r="C769" s="71" t="s">
        <v>851</v>
      </c>
      <c r="D769" s="71" t="s">
        <v>2054</v>
      </c>
      <c r="E769" s="71" t="s">
        <v>305</v>
      </c>
      <c r="F769" s="71" t="s">
        <v>809</v>
      </c>
      <c r="G769" s="71" t="s">
        <v>808</v>
      </c>
      <c r="H769" s="71" t="s">
        <v>958</v>
      </c>
      <c r="I769" s="71">
        <v>12</v>
      </c>
      <c r="J769" s="71" t="s">
        <v>305</v>
      </c>
      <c r="K769" s="71" t="s">
        <v>809</v>
      </c>
      <c r="L769" s="71" t="s">
        <v>959</v>
      </c>
      <c r="M769" s="72" t="s">
        <v>960</v>
      </c>
      <c r="N769" s="71" t="s">
        <v>429</v>
      </c>
      <c r="O769" s="71"/>
      <c r="P769" s="70" t="s">
        <v>3565</v>
      </c>
      <c r="Q769" s="71"/>
      <c r="R769" s="71"/>
      <c r="S769" s="71"/>
      <c r="T769" s="71" t="s">
        <v>3974</v>
      </c>
      <c r="U769" s="71" t="s">
        <v>3975</v>
      </c>
      <c r="V769" s="71"/>
      <c r="W769" s="71"/>
      <c r="X769" s="71"/>
      <c r="Y769" s="71"/>
      <c r="Z769" s="71"/>
      <c r="AA769" s="71"/>
    </row>
    <row r="770" spans="1:27" ht="89.25">
      <c r="A770" s="75">
        <v>769</v>
      </c>
      <c r="B770" s="71" t="s">
        <v>938</v>
      </c>
      <c r="C770" s="71" t="s">
        <v>1881</v>
      </c>
      <c r="D770" s="71" t="s">
        <v>1363</v>
      </c>
      <c r="E770" s="71" t="s">
        <v>2749</v>
      </c>
      <c r="F770" s="71" t="s">
        <v>809</v>
      </c>
      <c r="G770" s="71" t="s">
        <v>808</v>
      </c>
      <c r="H770" s="71" t="s">
        <v>1075</v>
      </c>
      <c r="I770" s="71" t="s">
        <v>1363</v>
      </c>
      <c r="J770" s="71" t="s">
        <v>2749</v>
      </c>
      <c r="K770" s="71" t="s">
        <v>809</v>
      </c>
      <c r="L770" s="71" t="s">
        <v>1113</v>
      </c>
      <c r="M770" s="72" t="s">
        <v>1106</v>
      </c>
      <c r="N770" s="71" t="s">
        <v>1100</v>
      </c>
      <c r="O770" s="71"/>
      <c r="P770" s="70" t="s">
        <v>986</v>
      </c>
      <c r="Q770" s="71"/>
      <c r="R770" s="71"/>
      <c r="S770" s="71"/>
      <c r="T770" s="71" t="s">
        <v>3967</v>
      </c>
      <c r="U770" s="71" t="s">
        <v>3968</v>
      </c>
      <c r="V770" s="71"/>
      <c r="W770" s="71"/>
      <c r="X770" s="71"/>
      <c r="Y770" s="71"/>
      <c r="Z770" s="71"/>
      <c r="AA770" s="71"/>
    </row>
    <row r="771" spans="1:27" ht="38.25">
      <c r="A771" s="75">
        <v>770</v>
      </c>
      <c r="B771" s="71" t="s">
        <v>938</v>
      </c>
      <c r="C771" s="71" t="s">
        <v>1463</v>
      </c>
      <c r="D771" s="71" t="s">
        <v>796</v>
      </c>
      <c r="E771" s="71" t="s">
        <v>2770</v>
      </c>
      <c r="F771" s="71" t="s">
        <v>809</v>
      </c>
      <c r="G771" s="71" t="s">
        <v>808</v>
      </c>
      <c r="H771" s="71" t="s">
        <v>1075</v>
      </c>
      <c r="I771" s="71" t="s">
        <v>796</v>
      </c>
      <c r="J771" s="71" t="s">
        <v>2770</v>
      </c>
      <c r="K771" s="71" t="s">
        <v>809</v>
      </c>
      <c r="L771" s="71" t="s">
        <v>1124</v>
      </c>
      <c r="M771" s="72" t="s">
        <v>1072</v>
      </c>
      <c r="N771" s="71" t="s">
        <v>1076</v>
      </c>
      <c r="O771" s="71"/>
      <c r="P771" s="70" t="s">
        <v>1077</v>
      </c>
      <c r="Q771" s="71"/>
      <c r="R771" s="71"/>
      <c r="S771" s="71"/>
      <c r="T771" s="71" t="s">
        <v>3969</v>
      </c>
      <c r="U771" s="71" t="s">
        <v>3970</v>
      </c>
      <c r="V771" s="71"/>
      <c r="W771" s="71"/>
      <c r="X771" s="71"/>
      <c r="Y771" s="71"/>
      <c r="Z771" s="71"/>
      <c r="AA771" s="71"/>
    </row>
    <row r="772" spans="1:27" ht="51">
      <c r="A772" s="75">
        <v>771</v>
      </c>
      <c r="B772" s="71" t="s">
        <v>938</v>
      </c>
      <c r="C772" s="71" t="s">
        <v>2636</v>
      </c>
      <c r="D772" s="71" t="s">
        <v>1464</v>
      </c>
      <c r="E772" s="71" t="s">
        <v>324</v>
      </c>
      <c r="F772" s="71" t="s">
        <v>809</v>
      </c>
      <c r="G772" s="71" t="s">
        <v>808</v>
      </c>
      <c r="H772" s="71" t="s">
        <v>1075</v>
      </c>
      <c r="I772" s="71" t="s">
        <v>1464</v>
      </c>
      <c r="J772" s="71" t="s">
        <v>324</v>
      </c>
      <c r="K772" s="71" t="s">
        <v>809</v>
      </c>
      <c r="L772" s="71" t="s">
        <v>1129</v>
      </c>
      <c r="M772" s="72" t="s">
        <v>1130</v>
      </c>
      <c r="N772" s="71" t="s">
        <v>1131</v>
      </c>
      <c r="O772" s="71"/>
      <c r="P772" s="70" t="s">
        <v>1132</v>
      </c>
      <c r="Q772" s="71"/>
      <c r="R772" s="71"/>
      <c r="S772" s="71"/>
      <c r="T772" s="71" t="s">
        <v>3978</v>
      </c>
      <c r="U772" s="71" t="s">
        <v>3979</v>
      </c>
      <c r="V772" s="71"/>
      <c r="W772" s="71"/>
      <c r="X772" s="71"/>
      <c r="Y772" s="71"/>
      <c r="Z772" s="71"/>
      <c r="AA772" s="71"/>
    </row>
    <row r="773" spans="1:27" ht="102">
      <c r="A773" s="75">
        <v>772</v>
      </c>
      <c r="B773" s="71" t="s">
        <v>519</v>
      </c>
      <c r="C773" s="71" t="s">
        <v>2637</v>
      </c>
      <c r="D773" s="71" t="s">
        <v>1264</v>
      </c>
      <c r="E773" s="71" t="s">
        <v>827</v>
      </c>
      <c r="F773" s="71" t="s">
        <v>810</v>
      </c>
      <c r="G773" s="71" t="s">
        <v>808</v>
      </c>
      <c r="H773" s="71" t="s">
        <v>303</v>
      </c>
      <c r="I773" s="71" t="s">
        <v>1264</v>
      </c>
      <c r="J773" s="71" t="s">
        <v>827</v>
      </c>
      <c r="K773" s="71" t="s">
        <v>810</v>
      </c>
      <c r="L773" s="71" t="s">
        <v>520</v>
      </c>
      <c r="M773" s="72" t="s">
        <v>3521</v>
      </c>
      <c r="N773" s="71" t="s">
        <v>432</v>
      </c>
      <c r="O773" s="71"/>
      <c r="P773" s="70" t="s">
        <v>3565</v>
      </c>
      <c r="Q773" s="71"/>
      <c r="R773" s="71"/>
      <c r="S773" s="71"/>
      <c r="T773" s="71" t="s">
        <v>3980</v>
      </c>
      <c r="U773" s="71" t="s">
        <v>3981</v>
      </c>
      <c r="V773" s="71"/>
      <c r="W773" s="71"/>
      <c r="X773" s="71"/>
      <c r="Y773" s="71"/>
      <c r="Z773" s="71"/>
      <c r="AA773" s="71"/>
    </row>
    <row r="774" spans="1:27" ht="63.75">
      <c r="A774" s="75">
        <v>773</v>
      </c>
      <c r="B774" s="71" t="s">
        <v>1721</v>
      </c>
      <c r="C774" s="71" t="s">
        <v>811</v>
      </c>
      <c r="D774" s="71"/>
      <c r="E774" s="71"/>
      <c r="F774" s="71" t="s">
        <v>809</v>
      </c>
      <c r="G774" s="71" t="s">
        <v>808</v>
      </c>
      <c r="H774" s="71" t="s">
        <v>1075</v>
      </c>
      <c r="I774" s="71"/>
      <c r="J774" s="71"/>
      <c r="K774" s="71" t="s">
        <v>809</v>
      </c>
      <c r="L774" s="71" t="s">
        <v>303</v>
      </c>
      <c r="M774" s="72" t="s">
        <v>1722</v>
      </c>
      <c r="N774" s="71" t="s">
        <v>1723</v>
      </c>
      <c r="O774" s="71"/>
      <c r="P774" s="70" t="s">
        <v>3565</v>
      </c>
      <c r="Q774" s="71"/>
      <c r="R774" s="71"/>
      <c r="S774" s="71"/>
      <c r="T774" s="71" t="s">
        <v>3982</v>
      </c>
      <c r="U774" s="71" t="s">
        <v>3983</v>
      </c>
      <c r="V774" s="71"/>
      <c r="W774" s="71"/>
      <c r="X774" s="71"/>
      <c r="Y774" s="71"/>
      <c r="Z774" s="71"/>
      <c r="AA774" s="71"/>
    </row>
    <row r="775" spans="1:27" ht="38.25">
      <c r="A775" s="75">
        <v>774</v>
      </c>
      <c r="B775" s="71" t="s">
        <v>519</v>
      </c>
      <c r="C775" s="71" t="s">
        <v>1253</v>
      </c>
      <c r="D775" s="71" t="s">
        <v>336</v>
      </c>
      <c r="E775" s="71" t="s">
        <v>797</v>
      </c>
      <c r="F775" s="71" t="s">
        <v>810</v>
      </c>
      <c r="G775" s="71" t="s">
        <v>808</v>
      </c>
      <c r="H775" s="71" t="s">
        <v>1290</v>
      </c>
      <c r="I775" s="71" t="s">
        <v>336</v>
      </c>
      <c r="J775" s="71" t="s">
        <v>797</v>
      </c>
      <c r="K775" s="71" t="s">
        <v>810</v>
      </c>
      <c r="L775" s="71" t="s">
        <v>724</v>
      </c>
      <c r="M775" s="72" t="s">
        <v>2451</v>
      </c>
      <c r="N775" s="71" t="s">
        <v>3557</v>
      </c>
      <c r="O775" s="71"/>
      <c r="P775" s="70" t="s">
        <v>3565</v>
      </c>
      <c r="Q775" s="71"/>
      <c r="R775" s="71"/>
      <c r="S775" s="71"/>
      <c r="T775" s="71" t="s">
        <v>3984</v>
      </c>
      <c r="U775" s="71" t="s">
        <v>3985</v>
      </c>
      <c r="V775" s="71"/>
      <c r="W775" s="71"/>
      <c r="X775" s="71"/>
      <c r="Y775" s="71"/>
      <c r="Z775" s="71"/>
      <c r="AA775" s="71"/>
    </row>
    <row r="776" spans="1:27" ht="51">
      <c r="A776" s="75">
        <v>775</v>
      </c>
      <c r="B776" s="71" t="s">
        <v>519</v>
      </c>
      <c r="C776" s="71" t="s">
        <v>1259</v>
      </c>
      <c r="D776" s="71" t="s">
        <v>1260</v>
      </c>
      <c r="E776" s="71" t="s">
        <v>883</v>
      </c>
      <c r="F776" s="71" t="s">
        <v>810</v>
      </c>
      <c r="G776" s="71" t="s">
        <v>808</v>
      </c>
      <c r="H776" s="71" t="s">
        <v>1290</v>
      </c>
      <c r="I776" s="71" t="s">
        <v>1260</v>
      </c>
      <c r="J776" s="71" t="s">
        <v>883</v>
      </c>
      <c r="K776" s="71" t="s">
        <v>810</v>
      </c>
      <c r="L776" s="71" t="s">
        <v>727</v>
      </c>
      <c r="M776" s="72" t="s">
        <v>1215</v>
      </c>
      <c r="N776" s="71" t="s">
        <v>3561</v>
      </c>
      <c r="O776" s="71"/>
      <c r="P776" s="70" t="s">
        <v>3565</v>
      </c>
      <c r="Q776" s="71"/>
      <c r="R776" s="71"/>
      <c r="S776" s="71"/>
      <c r="T776" s="71" t="s">
        <v>3986</v>
      </c>
      <c r="U776" s="71" t="s">
        <v>3987</v>
      </c>
      <c r="V776" s="71"/>
      <c r="W776" s="71"/>
      <c r="X776" s="71"/>
      <c r="Y776" s="71"/>
      <c r="Z776" s="71"/>
      <c r="AA776" s="71"/>
    </row>
    <row r="777" spans="1:27" ht="38.25">
      <c r="A777" s="75">
        <v>776</v>
      </c>
      <c r="B777" s="71" t="s">
        <v>519</v>
      </c>
      <c r="C777" s="71" t="s">
        <v>1259</v>
      </c>
      <c r="D777" s="71" t="s">
        <v>1260</v>
      </c>
      <c r="E777" s="71" t="s">
        <v>307</v>
      </c>
      <c r="F777" s="71" t="s">
        <v>809</v>
      </c>
      <c r="G777" s="71" t="s">
        <v>808</v>
      </c>
      <c r="H777" s="71" t="s">
        <v>1290</v>
      </c>
      <c r="I777" s="71" t="s">
        <v>1260</v>
      </c>
      <c r="J777" s="71" t="s">
        <v>307</v>
      </c>
      <c r="K777" s="71" t="s">
        <v>809</v>
      </c>
      <c r="L777" s="71" t="s">
        <v>727</v>
      </c>
      <c r="M777" s="72" t="s">
        <v>1215</v>
      </c>
      <c r="N777" s="71" t="s">
        <v>3557</v>
      </c>
      <c r="O777" s="71"/>
      <c r="P777" s="70" t="s">
        <v>3565</v>
      </c>
      <c r="Q777" s="71"/>
      <c r="R777" s="71"/>
      <c r="S777" s="71"/>
      <c r="T777" s="71" t="s">
        <v>3455</v>
      </c>
      <c r="U777" s="71" t="s">
        <v>3456</v>
      </c>
      <c r="V777" s="71"/>
      <c r="W777" s="71"/>
      <c r="X777" s="71"/>
      <c r="Y777" s="71"/>
      <c r="Z777" s="71"/>
      <c r="AA777" s="71"/>
    </row>
    <row r="778" spans="1:27" ht="102">
      <c r="A778" s="75">
        <v>777</v>
      </c>
      <c r="B778" s="71" t="s">
        <v>519</v>
      </c>
      <c r="C778" s="71" t="s">
        <v>1259</v>
      </c>
      <c r="D778" s="71" t="s">
        <v>1260</v>
      </c>
      <c r="E778" s="71" t="s">
        <v>2833</v>
      </c>
      <c r="F778" s="71" t="s">
        <v>809</v>
      </c>
      <c r="G778" s="71" t="s">
        <v>808</v>
      </c>
      <c r="H778" s="71" t="s">
        <v>1290</v>
      </c>
      <c r="I778" s="71" t="s">
        <v>1260</v>
      </c>
      <c r="J778" s="71" t="s">
        <v>2833</v>
      </c>
      <c r="K778" s="71" t="s">
        <v>809</v>
      </c>
      <c r="L778" s="71" t="s">
        <v>727</v>
      </c>
      <c r="M778" s="72" t="s">
        <v>1215</v>
      </c>
      <c r="N778" s="71" t="s">
        <v>3557</v>
      </c>
      <c r="O778" s="71"/>
      <c r="P778" s="70" t="s">
        <v>3565</v>
      </c>
      <c r="Q778" s="71"/>
      <c r="R778" s="71"/>
      <c r="S778" s="71"/>
      <c r="T778" s="71" t="s">
        <v>3457</v>
      </c>
      <c r="U778" s="71" t="s">
        <v>3458</v>
      </c>
      <c r="V778" s="71"/>
      <c r="W778" s="71"/>
      <c r="X778" s="71"/>
      <c r="Y778" s="71"/>
      <c r="Z778" s="71"/>
      <c r="AA778" s="71"/>
    </row>
    <row r="779" spans="1:27" ht="102">
      <c r="A779" s="75">
        <v>778</v>
      </c>
      <c r="B779" s="71" t="s">
        <v>519</v>
      </c>
      <c r="C779" s="71" t="s">
        <v>5</v>
      </c>
      <c r="D779" s="71" t="s">
        <v>6</v>
      </c>
      <c r="E779" s="71" t="s">
        <v>2771</v>
      </c>
      <c r="F779" s="71" t="s">
        <v>809</v>
      </c>
      <c r="G779" s="71" t="s">
        <v>808</v>
      </c>
      <c r="H779" s="71" t="s">
        <v>1290</v>
      </c>
      <c r="I779" s="71" t="s">
        <v>6</v>
      </c>
      <c r="J779" s="71" t="s">
        <v>2771</v>
      </c>
      <c r="K779" s="71" t="s">
        <v>809</v>
      </c>
      <c r="L779" s="71" t="s">
        <v>729</v>
      </c>
      <c r="M779" s="72" t="s">
        <v>3960</v>
      </c>
      <c r="N779" s="71" t="s">
        <v>3557</v>
      </c>
      <c r="O779" s="71"/>
      <c r="P779" s="70" t="s">
        <v>3565</v>
      </c>
      <c r="Q779" s="71"/>
      <c r="R779" s="71"/>
      <c r="S779" s="71"/>
      <c r="T779" s="71" t="s">
        <v>3991</v>
      </c>
      <c r="U779" s="71" t="s">
        <v>3992</v>
      </c>
      <c r="V779" s="71"/>
      <c r="W779" s="71"/>
      <c r="X779" s="71"/>
      <c r="Y779" s="71"/>
      <c r="Z779" s="71"/>
      <c r="AA779" s="71"/>
    </row>
    <row r="780" spans="1:27" ht="51">
      <c r="A780" s="75">
        <v>779</v>
      </c>
      <c r="B780" s="71" t="s">
        <v>519</v>
      </c>
      <c r="C780" s="71" t="s">
        <v>5</v>
      </c>
      <c r="D780" s="71" t="s">
        <v>2027</v>
      </c>
      <c r="E780" s="71" t="s">
        <v>797</v>
      </c>
      <c r="F780" s="71" t="s">
        <v>809</v>
      </c>
      <c r="G780" s="71" t="s">
        <v>808</v>
      </c>
      <c r="H780" s="71" t="s">
        <v>1290</v>
      </c>
      <c r="I780" s="71" t="s">
        <v>2027</v>
      </c>
      <c r="J780" s="71" t="s">
        <v>797</v>
      </c>
      <c r="K780" s="71" t="s">
        <v>809</v>
      </c>
      <c r="L780" s="71" t="s">
        <v>729</v>
      </c>
      <c r="M780" s="72" t="s">
        <v>3960</v>
      </c>
      <c r="N780" s="71" t="s">
        <v>3557</v>
      </c>
      <c r="O780" s="71"/>
      <c r="P780" s="70" t="s">
        <v>3565</v>
      </c>
      <c r="Q780" s="71"/>
      <c r="R780" s="71"/>
      <c r="S780" s="71"/>
      <c r="T780" s="71" t="s">
        <v>3993</v>
      </c>
      <c r="U780" s="71" t="s">
        <v>3994</v>
      </c>
      <c r="V780" s="71"/>
      <c r="W780" s="71"/>
      <c r="X780" s="71"/>
      <c r="Y780" s="71"/>
      <c r="Z780" s="71"/>
      <c r="AA780" s="71"/>
    </row>
    <row r="781" spans="1:27" ht="63.75">
      <c r="A781" s="75">
        <v>780</v>
      </c>
      <c r="B781" s="71" t="s">
        <v>519</v>
      </c>
      <c r="C781" s="71" t="s">
        <v>2638</v>
      </c>
      <c r="D781" s="71" t="s">
        <v>2037</v>
      </c>
      <c r="E781" s="71" t="s">
        <v>2748</v>
      </c>
      <c r="F781" s="71" t="s">
        <v>809</v>
      </c>
      <c r="G781" s="71" t="s">
        <v>1909</v>
      </c>
      <c r="H781" s="71" t="s">
        <v>1290</v>
      </c>
      <c r="I781" s="71" t="s">
        <v>2037</v>
      </c>
      <c r="J781" s="71" t="s">
        <v>2748</v>
      </c>
      <c r="K781" s="71" t="s">
        <v>809</v>
      </c>
      <c r="L781" s="71" t="s">
        <v>2330</v>
      </c>
      <c r="M781" s="72" t="s">
        <v>3442</v>
      </c>
      <c r="N781" s="71" t="s">
        <v>437</v>
      </c>
      <c r="O781" s="71"/>
      <c r="P781" s="70" t="s">
        <v>3565</v>
      </c>
      <c r="Q781" s="71"/>
      <c r="R781" s="71" t="s">
        <v>4100</v>
      </c>
      <c r="S781" s="71"/>
      <c r="T781" s="71" t="s">
        <v>3995</v>
      </c>
      <c r="U781" s="71" t="s">
        <v>3996</v>
      </c>
      <c r="V781" s="71" t="s">
        <v>3622</v>
      </c>
      <c r="W781" s="71" t="s">
        <v>4062</v>
      </c>
      <c r="X781" s="71" t="s">
        <v>4099</v>
      </c>
      <c r="Y781" s="71"/>
      <c r="Z781" s="71"/>
      <c r="AA781" s="71"/>
    </row>
    <row r="782" spans="1:27" ht="165.75">
      <c r="A782" s="75">
        <v>781</v>
      </c>
      <c r="B782" s="71" t="s">
        <v>519</v>
      </c>
      <c r="C782" s="71" t="s">
        <v>261</v>
      </c>
      <c r="D782" s="71" t="s">
        <v>827</v>
      </c>
      <c r="E782" s="71" t="s">
        <v>305</v>
      </c>
      <c r="F782" s="71" t="s">
        <v>809</v>
      </c>
      <c r="G782" s="71" t="s">
        <v>808</v>
      </c>
      <c r="H782" s="71" t="s">
        <v>1289</v>
      </c>
      <c r="I782" s="71" t="s">
        <v>827</v>
      </c>
      <c r="J782" s="71" t="s">
        <v>305</v>
      </c>
      <c r="K782" s="71" t="s">
        <v>809</v>
      </c>
      <c r="L782" s="71" t="s">
        <v>689</v>
      </c>
      <c r="M782" s="72" t="s">
        <v>549</v>
      </c>
      <c r="N782" s="71" t="s">
        <v>425</v>
      </c>
      <c r="O782" s="71"/>
      <c r="P782" s="70" t="s">
        <v>3565</v>
      </c>
      <c r="Q782" s="71" t="s">
        <v>763</v>
      </c>
      <c r="R782" s="71"/>
      <c r="S782" s="71"/>
      <c r="T782" s="71" t="s">
        <v>3976</v>
      </c>
      <c r="U782" s="71" t="s">
        <v>3977</v>
      </c>
      <c r="V782" s="71"/>
      <c r="W782" s="71"/>
      <c r="X782" s="71"/>
      <c r="Y782" s="71"/>
      <c r="Z782" s="71"/>
      <c r="AA782" s="71"/>
    </row>
    <row r="783" spans="1:27" ht="229.5">
      <c r="A783" s="75">
        <v>782</v>
      </c>
      <c r="B783" s="71" t="s">
        <v>519</v>
      </c>
      <c r="C783" s="71" t="s">
        <v>1353</v>
      </c>
      <c r="D783" s="71" t="s">
        <v>2630</v>
      </c>
      <c r="E783" s="71" t="s">
        <v>2509</v>
      </c>
      <c r="F783" s="71" t="s">
        <v>809</v>
      </c>
      <c r="G783" s="71" t="s">
        <v>808</v>
      </c>
      <c r="H783" s="71" t="s">
        <v>1011</v>
      </c>
      <c r="I783" s="71" t="s">
        <v>2630</v>
      </c>
      <c r="J783" s="71" t="s">
        <v>2509</v>
      </c>
      <c r="K783" s="71" t="s">
        <v>809</v>
      </c>
      <c r="L783" s="71" t="s">
        <v>1012</v>
      </c>
      <c r="M783" s="72" t="s">
        <v>1007</v>
      </c>
      <c r="N783" s="71" t="s">
        <v>995</v>
      </c>
      <c r="O783" s="71"/>
      <c r="P783" s="70" t="s">
        <v>996</v>
      </c>
      <c r="Q783" s="71"/>
      <c r="R783" s="71"/>
      <c r="S783" s="71"/>
      <c r="T783" s="71" t="s">
        <v>4010</v>
      </c>
      <c r="U783" s="71" t="s">
        <v>4011</v>
      </c>
      <c r="V783" s="71"/>
      <c r="W783" s="71"/>
      <c r="X783" s="71"/>
      <c r="Y783" s="71"/>
      <c r="Z783" s="71"/>
      <c r="AA783" s="71"/>
    </row>
    <row r="784" spans="1:27" ht="114.75">
      <c r="A784" s="75">
        <v>783</v>
      </c>
      <c r="B784" s="71" t="s">
        <v>519</v>
      </c>
      <c r="C784" s="71" t="s">
        <v>589</v>
      </c>
      <c r="D784" s="71" t="s">
        <v>3379</v>
      </c>
      <c r="E784" s="71" t="s">
        <v>305</v>
      </c>
      <c r="F784" s="71" t="s">
        <v>809</v>
      </c>
      <c r="G784" s="71" t="s">
        <v>808</v>
      </c>
      <c r="H784" s="71" t="s">
        <v>1290</v>
      </c>
      <c r="I784" s="71" t="s">
        <v>3379</v>
      </c>
      <c r="J784" s="71" t="s">
        <v>305</v>
      </c>
      <c r="K784" s="71" t="s">
        <v>809</v>
      </c>
      <c r="L784" s="71" t="s">
        <v>2302</v>
      </c>
      <c r="M784" s="72" t="s">
        <v>609</v>
      </c>
      <c r="N784" s="71" t="s">
        <v>3557</v>
      </c>
      <c r="O784" s="71"/>
      <c r="P784" s="70" t="s">
        <v>3565</v>
      </c>
      <c r="Q784" s="71"/>
      <c r="R784" s="71" t="s">
        <v>4100</v>
      </c>
      <c r="S784" s="71"/>
      <c r="T784" s="71" t="s">
        <v>4012</v>
      </c>
      <c r="U784" s="71" t="s">
        <v>2854</v>
      </c>
      <c r="V784" s="71" t="s">
        <v>4043</v>
      </c>
      <c r="W784" s="71" t="s">
        <v>4093</v>
      </c>
      <c r="X784" s="71" t="s">
        <v>4099</v>
      </c>
      <c r="Y784" s="71"/>
      <c r="Z784" s="71"/>
      <c r="AA784" s="71"/>
    </row>
    <row r="785" spans="1:27" ht="165.75">
      <c r="A785" s="75">
        <v>784</v>
      </c>
      <c r="B785" s="71" t="s">
        <v>938</v>
      </c>
      <c r="C785" s="71" t="s">
        <v>2044</v>
      </c>
      <c r="D785" s="71" t="s">
        <v>2045</v>
      </c>
      <c r="E785" s="71" t="s">
        <v>2839</v>
      </c>
      <c r="F785" s="71" t="s">
        <v>809</v>
      </c>
      <c r="G785" s="71" t="s">
        <v>808</v>
      </c>
      <c r="H785" s="71" t="s">
        <v>939</v>
      </c>
      <c r="I785" s="71" t="s">
        <v>2045</v>
      </c>
      <c r="J785" s="71" t="s">
        <v>2839</v>
      </c>
      <c r="K785" s="71" t="s">
        <v>809</v>
      </c>
      <c r="L785" s="71" t="s">
        <v>940</v>
      </c>
      <c r="M785" s="72" t="s">
        <v>3442</v>
      </c>
      <c r="N785" s="71" t="s">
        <v>3557</v>
      </c>
      <c r="O785" s="71"/>
      <c r="P785" s="70" t="s">
        <v>3565</v>
      </c>
      <c r="Q785" s="71"/>
      <c r="R785" s="71" t="s">
        <v>4100</v>
      </c>
      <c r="S785" s="71"/>
      <c r="T785" s="71" t="s">
        <v>3988</v>
      </c>
      <c r="U785" s="71" t="s">
        <v>3989</v>
      </c>
      <c r="V785" s="71" t="s">
        <v>838</v>
      </c>
      <c r="W785" s="71" t="s">
        <v>4070</v>
      </c>
      <c r="X785" s="71" t="s">
        <v>4099</v>
      </c>
      <c r="Y785" s="71"/>
      <c r="Z785" s="71"/>
      <c r="AA785" s="71"/>
    </row>
    <row r="786" spans="1:27" ht="38.25">
      <c r="A786" s="75">
        <v>785</v>
      </c>
      <c r="B786" s="71" t="s">
        <v>519</v>
      </c>
      <c r="C786" s="71" t="s">
        <v>72</v>
      </c>
      <c r="D786" s="71" t="s">
        <v>847</v>
      </c>
      <c r="E786" s="71" t="s">
        <v>842</v>
      </c>
      <c r="F786" s="71" t="s">
        <v>810</v>
      </c>
      <c r="G786" s="71" t="s">
        <v>808</v>
      </c>
      <c r="H786" s="71" t="s">
        <v>1290</v>
      </c>
      <c r="I786" s="71" t="s">
        <v>847</v>
      </c>
      <c r="J786" s="71" t="s">
        <v>842</v>
      </c>
      <c r="K786" s="71" t="s">
        <v>810</v>
      </c>
      <c r="L786" s="71" t="s">
        <v>706</v>
      </c>
      <c r="M786" s="72" t="s">
        <v>549</v>
      </c>
      <c r="N786" s="71" t="s">
        <v>437</v>
      </c>
      <c r="O786" s="71"/>
      <c r="P786" s="70" t="s">
        <v>3565</v>
      </c>
      <c r="Q786" s="71"/>
      <c r="R786" s="71"/>
      <c r="S786" s="71"/>
      <c r="T786" s="71" t="s">
        <v>2646</v>
      </c>
      <c r="U786" s="71" t="s">
        <v>3990</v>
      </c>
      <c r="V786" s="71"/>
      <c r="W786" s="71"/>
      <c r="X786" s="71"/>
      <c r="Y786" s="71"/>
      <c r="Z786" s="71"/>
      <c r="AA786" s="71"/>
    </row>
    <row r="787" spans="1:27" ht="114.75">
      <c r="A787" s="75">
        <v>786</v>
      </c>
      <c r="B787" s="71" t="s">
        <v>519</v>
      </c>
      <c r="C787" s="71" t="s">
        <v>613</v>
      </c>
      <c r="D787" s="71" t="s">
        <v>843</v>
      </c>
      <c r="E787" s="71" t="s">
        <v>799</v>
      </c>
      <c r="F787" s="71" t="s">
        <v>809</v>
      </c>
      <c r="G787" s="71" t="s">
        <v>808</v>
      </c>
      <c r="H787" s="71" t="s">
        <v>303</v>
      </c>
      <c r="I787" s="71" t="s">
        <v>843</v>
      </c>
      <c r="J787" s="71" t="s">
        <v>799</v>
      </c>
      <c r="K787" s="71" t="s">
        <v>809</v>
      </c>
      <c r="L787" s="71" t="s">
        <v>674</v>
      </c>
      <c r="M787" s="72" t="s">
        <v>549</v>
      </c>
      <c r="N787" s="71" t="s">
        <v>435</v>
      </c>
      <c r="O787" s="71"/>
      <c r="P787" s="70" t="s">
        <v>3565</v>
      </c>
      <c r="Q787" s="71"/>
      <c r="R787" s="71"/>
      <c r="S787" s="71"/>
      <c r="T787" s="71" t="s">
        <v>2097</v>
      </c>
      <c r="U787" s="71" t="s">
        <v>2098</v>
      </c>
      <c r="V787" s="71"/>
      <c r="W787" s="71"/>
      <c r="X787" s="71"/>
      <c r="Y787" s="71"/>
      <c r="Z787" s="71"/>
      <c r="AA787" s="71"/>
    </row>
    <row r="788" spans="1:27" ht="102">
      <c r="A788" s="75">
        <v>787</v>
      </c>
      <c r="B788" s="71" t="s">
        <v>519</v>
      </c>
      <c r="C788" s="71" t="s">
        <v>73</v>
      </c>
      <c r="D788" s="71" t="s">
        <v>1930</v>
      </c>
      <c r="E788" s="71" t="s">
        <v>3215</v>
      </c>
      <c r="F788" s="71" t="s">
        <v>809</v>
      </c>
      <c r="G788" s="71" t="s">
        <v>808</v>
      </c>
      <c r="H788" s="71" t="s">
        <v>1290</v>
      </c>
      <c r="I788" s="71" t="s">
        <v>1930</v>
      </c>
      <c r="J788" s="71" t="s">
        <v>3215</v>
      </c>
      <c r="K788" s="71" t="s">
        <v>809</v>
      </c>
      <c r="L788" s="71" t="s">
        <v>707</v>
      </c>
      <c r="M788" s="72" t="s">
        <v>549</v>
      </c>
      <c r="N788" s="71" t="s">
        <v>437</v>
      </c>
      <c r="O788" s="71"/>
      <c r="P788" s="70" t="s">
        <v>3565</v>
      </c>
      <c r="Q788" s="71"/>
      <c r="R788" s="71"/>
      <c r="S788" s="71"/>
      <c r="T788" s="71" t="s">
        <v>2099</v>
      </c>
      <c r="U788" s="71" t="s">
        <v>2100</v>
      </c>
      <c r="V788" s="71"/>
      <c r="W788" s="71"/>
      <c r="X788" s="71"/>
      <c r="Y788" s="71"/>
      <c r="Z788" s="71"/>
      <c r="AA788" s="71"/>
    </row>
    <row r="789" spans="1:27" ht="76.5">
      <c r="A789" s="75">
        <v>788</v>
      </c>
      <c r="B789" s="71" t="s">
        <v>519</v>
      </c>
      <c r="C789" s="71" t="s">
        <v>1265</v>
      </c>
      <c r="D789" s="71" t="s">
        <v>66</v>
      </c>
      <c r="E789" s="71" t="s">
        <v>853</v>
      </c>
      <c r="F789" s="71" t="s">
        <v>810</v>
      </c>
      <c r="G789" s="71" t="s">
        <v>808</v>
      </c>
      <c r="H789" s="71" t="s">
        <v>1290</v>
      </c>
      <c r="I789" s="71" t="s">
        <v>66</v>
      </c>
      <c r="J789" s="71" t="s">
        <v>853</v>
      </c>
      <c r="K789" s="71" t="s">
        <v>810</v>
      </c>
      <c r="L789" s="71" t="s">
        <v>670</v>
      </c>
      <c r="M789" s="72" t="s">
        <v>549</v>
      </c>
      <c r="N789" s="71" t="s">
        <v>3557</v>
      </c>
      <c r="O789" s="71"/>
      <c r="P789" s="70" t="s">
        <v>3565</v>
      </c>
      <c r="Q789" s="71"/>
      <c r="R789" s="71"/>
      <c r="S789" s="71"/>
      <c r="T789" s="71" t="s">
        <v>2101</v>
      </c>
      <c r="U789" s="71" t="s">
        <v>3997</v>
      </c>
      <c r="V789" s="71"/>
      <c r="W789" s="71"/>
      <c r="X789" s="71"/>
      <c r="Y789" s="71"/>
      <c r="Z789" s="71"/>
      <c r="AA789" s="71"/>
    </row>
    <row r="790" spans="1:27" ht="51">
      <c r="A790" s="75">
        <v>789</v>
      </c>
      <c r="B790" s="71" t="s">
        <v>188</v>
      </c>
      <c r="C790" s="71" t="s">
        <v>2715</v>
      </c>
      <c r="D790" s="71" t="s">
        <v>2714</v>
      </c>
      <c r="E790" s="71" t="s">
        <v>883</v>
      </c>
      <c r="F790" s="71" t="s">
        <v>809</v>
      </c>
      <c r="G790" s="71" t="s">
        <v>1909</v>
      </c>
      <c r="H790" s="71" t="s">
        <v>1001</v>
      </c>
      <c r="I790" s="71" t="s">
        <v>2714</v>
      </c>
      <c r="J790" s="71" t="s">
        <v>883</v>
      </c>
      <c r="K790" s="71" t="s">
        <v>809</v>
      </c>
      <c r="L790" s="71" t="s">
        <v>189</v>
      </c>
      <c r="M790" s="72" t="s">
        <v>190</v>
      </c>
      <c r="N790" s="71" t="s">
        <v>191</v>
      </c>
      <c r="O790" s="71"/>
      <c r="P790" s="70" t="s">
        <v>192</v>
      </c>
      <c r="Q790" s="71" t="s">
        <v>785</v>
      </c>
      <c r="R790" s="71"/>
      <c r="S790" s="71"/>
      <c r="T790" s="71" t="s">
        <v>4006</v>
      </c>
      <c r="U790" s="71" t="s">
        <v>4007</v>
      </c>
      <c r="V790" s="71"/>
      <c r="W790" s="71"/>
      <c r="X790" s="71"/>
      <c r="Y790" s="71"/>
      <c r="Z790" s="71"/>
      <c r="AA790" s="71"/>
    </row>
    <row r="791" spans="1:27" ht="38.25">
      <c r="A791" s="75">
        <v>790</v>
      </c>
      <c r="B791" s="71" t="s">
        <v>188</v>
      </c>
      <c r="C791" s="71" t="s">
        <v>2716</v>
      </c>
      <c r="D791" s="71" t="s">
        <v>1368</v>
      </c>
      <c r="E791" s="71" t="s">
        <v>324</v>
      </c>
      <c r="F791" s="71" t="s">
        <v>809</v>
      </c>
      <c r="G791" s="71" t="s">
        <v>1909</v>
      </c>
      <c r="H791" s="71" t="s">
        <v>1001</v>
      </c>
      <c r="I791" s="71" t="s">
        <v>1368</v>
      </c>
      <c r="J791" s="71" t="s">
        <v>324</v>
      </c>
      <c r="K791" s="71" t="s">
        <v>809</v>
      </c>
      <c r="L791" s="71" t="s">
        <v>207</v>
      </c>
      <c r="M791" s="72" t="s">
        <v>197</v>
      </c>
      <c r="N791" s="71" t="s">
        <v>198</v>
      </c>
      <c r="O791" s="71"/>
      <c r="P791" s="70" t="s">
        <v>107</v>
      </c>
      <c r="Q791" s="71" t="s">
        <v>762</v>
      </c>
      <c r="R791" s="71" t="s">
        <v>232</v>
      </c>
      <c r="S791" s="71"/>
      <c r="T791" s="71" t="s">
        <v>4008</v>
      </c>
      <c r="U791" s="71" t="s">
        <v>4009</v>
      </c>
      <c r="V791" s="71" t="s">
        <v>3622</v>
      </c>
      <c r="W791" s="71"/>
      <c r="X791" s="71" t="s">
        <v>254</v>
      </c>
      <c r="Y791" s="71"/>
      <c r="Z791" s="71"/>
      <c r="AA791" s="71"/>
    </row>
    <row r="792" spans="1:27" ht="114.75">
      <c r="A792" s="75">
        <v>791</v>
      </c>
      <c r="B792" s="71" t="s">
        <v>188</v>
      </c>
      <c r="C792" s="71" t="s">
        <v>329</v>
      </c>
      <c r="D792" s="71" t="s">
        <v>330</v>
      </c>
      <c r="E792" s="71" t="s">
        <v>3998</v>
      </c>
      <c r="F792" s="71" t="s">
        <v>809</v>
      </c>
      <c r="G792" s="71" t="s">
        <v>1909</v>
      </c>
      <c r="H792" s="71" t="s">
        <v>1001</v>
      </c>
      <c r="I792" s="71" t="s">
        <v>330</v>
      </c>
      <c r="J792" s="71" t="s">
        <v>3998</v>
      </c>
      <c r="K792" s="71" t="s">
        <v>809</v>
      </c>
      <c r="L792" s="71" t="s">
        <v>1512</v>
      </c>
      <c r="M792" s="72" t="s">
        <v>197</v>
      </c>
      <c r="N792" s="71" t="s">
        <v>198</v>
      </c>
      <c r="O792" s="71"/>
      <c r="P792" s="70" t="s">
        <v>107</v>
      </c>
      <c r="Q792" s="71" t="s">
        <v>762</v>
      </c>
      <c r="R792" s="71" t="s">
        <v>232</v>
      </c>
      <c r="S792" s="71"/>
      <c r="T792" s="71" t="s">
        <v>1279</v>
      </c>
      <c r="U792" s="71" t="s">
        <v>1280</v>
      </c>
      <c r="V792" s="71" t="s">
        <v>3622</v>
      </c>
      <c r="W792" s="71"/>
      <c r="X792" s="71" t="s">
        <v>254</v>
      </c>
      <c r="Y792" s="71"/>
      <c r="Z792" s="71"/>
      <c r="AA792" s="71"/>
    </row>
    <row r="793" spans="1:27" ht="191.25">
      <c r="A793" s="75">
        <v>792</v>
      </c>
      <c r="B793" s="71" t="s">
        <v>188</v>
      </c>
      <c r="C793" s="71" t="s">
        <v>329</v>
      </c>
      <c r="D793" s="71" t="s">
        <v>330</v>
      </c>
      <c r="E793" s="71" t="s">
        <v>3999</v>
      </c>
      <c r="F793" s="71" t="s">
        <v>809</v>
      </c>
      <c r="G793" s="71" t="s">
        <v>1909</v>
      </c>
      <c r="H793" s="71" t="s">
        <v>1001</v>
      </c>
      <c r="I793" s="71" t="s">
        <v>330</v>
      </c>
      <c r="J793" s="71" t="s">
        <v>3999</v>
      </c>
      <c r="K793" s="71" t="s">
        <v>809</v>
      </c>
      <c r="L793" s="71" t="s">
        <v>1512</v>
      </c>
      <c r="M793" s="72" t="s">
        <v>197</v>
      </c>
      <c r="N793" s="71" t="s">
        <v>198</v>
      </c>
      <c r="O793" s="71"/>
      <c r="P793" s="70" t="s">
        <v>107</v>
      </c>
      <c r="Q793" s="71" t="s">
        <v>762</v>
      </c>
      <c r="R793" s="71" t="s">
        <v>232</v>
      </c>
      <c r="S793" s="71"/>
      <c r="T793" s="71" t="s">
        <v>1281</v>
      </c>
      <c r="U793" s="71" t="s">
        <v>1282</v>
      </c>
      <c r="V793" s="71" t="s">
        <v>3648</v>
      </c>
      <c r="W793" s="71" t="s">
        <v>242</v>
      </c>
      <c r="X793" s="71" t="s">
        <v>254</v>
      </c>
      <c r="Y793" s="71"/>
      <c r="Z793" s="71"/>
      <c r="AA793" s="71"/>
    </row>
    <row r="794" spans="1:27" ht="191.25">
      <c r="A794" s="75">
        <v>793</v>
      </c>
      <c r="B794" s="71" t="s">
        <v>188</v>
      </c>
      <c r="C794" s="71" t="s">
        <v>329</v>
      </c>
      <c r="D794" s="71" t="s">
        <v>386</v>
      </c>
      <c r="E794" s="71" t="s">
        <v>1186</v>
      </c>
      <c r="F794" s="71" t="s">
        <v>809</v>
      </c>
      <c r="G794" s="71" t="s">
        <v>1909</v>
      </c>
      <c r="H794" s="71" t="s">
        <v>1001</v>
      </c>
      <c r="I794" s="71" t="s">
        <v>386</v>
      </c>
      <c r="J794" s="71" t="s">
        <v>1186</v>
      </c>
      <c r="K794" s="71" t="s">
        <v>809</v>
      </c>
      <c r="L794" s="71" t="s">
        <v>1522</v>
      </c>
      <c r="M794" s="72" t="s">
        <v>197</v>
      </c>
      <c r="N794" s="71" t="s">
        <v>198</v>
      </c>
      <c r="O794" s="71"/>
      <c r="P794" s="70" t="s">
        <v>107</v>
      </c>
      <c r="Q794" s="71" t="s">
        <v>762</v>
      </c>
      <c r="R794" s="71" t="s">
        <v>232</v>
      </c>
      <c r="S794" s="71"/>
      <c r="T794" s="71" t="s">
        <v>2855</v>
      </c>
      <c r="U794" s="71" t="s">
        <v>2096</v>
      </c>
      <c r="V794" s="71" t="s">
        <v>3648</v>
      </c>
      <c r="W794" s="71" t="s">
        <v>242</v>
      </c>
      <c r="X794" s="71" t="s">
        <v>254</v>
      </c>
      <c r="Y794" s="71"/>
      <c r="Z794" s="71"/>
      <c r="AA794" s="71"/>
    </row>
    <row r="795" spans="1:27" ht="89.25">
      <c r="A795" s="75">
        <v>794</v>
      </c>
      <c r="B795" s="71" t="s">
        <v>188</v>
      </c>
      <c r="C795" s="71" t="s">
        <v>1310</v>
      </c>
      <c r="D795" s="71" t="s">
        <v>2233</v>
      </c>
      <c r="E795" s="71" t="s">
        <v>4000</v>
      </c>
      <c r="F795" s="71" t="s">
        <v>809</v>
      </c>
      <c r="G795" s="71" t="s">
        <v>1909</v>
      </c>
      <c r="H795" s="71" t="s">
        <v>1001</v>
      </c>
      <c r="I795" s="71" t="s">
        <v>2233</v>
      </c>
      <c r="J795" s="71" t="s">
        <v>4000</v>
      </c>
      <c r="K795" s="71" t="s">
        <v>809</v>
      </c>
      <c r="L795" s="71" t="s">
        <v>1523</v>
      </c>
      <c r="M795" s="72" t="s">
        <v>1517</v>
      </c>
      <c r="N795" s="71" t="s">
        <v>1518</v>
      </c>
      <c r="O795" s="71"/>
      <c r="P795" s="70" t="s">
        <v>107</v>
      </c>
      <c r="Q795" s="71" t="s">
        <v>761</v>
      </c>
      <c r="R795" s="71"/>
      <c r="S795" s="71"/>
      <c r="T795" s="71" t="s">
        <v>2121</v>
      </c>
      <c r="U795" s="71" t="s">
        <v>2122</v>
      </c>
      <c r="V795" s="71"/>
      <c r="W795" s="71"/>
      <c r="X795" s="71"/>
      <c r="Y795" s="71"/>
      <c r="Z795" s="71"/>
      <c r="AA795" s="71"/>
    </row>
    <row r="796" spans="1:27" ht="191.25">
      <c r="A796" s="75">
        <v>795</v>
      </c>
      <c r="B796" s="71" t="s">
        <v>188</v>
      </c>
      <c r="C796" s="71" t="s">
        <v>4001</v>
      </c>
      <c r="D796" s="71" t="s">
        <v>3506</v>
      </c>
      <c r="E796" s="71" t="s">
        <v>4002</v>
      </c>
      <c r="F796" s="71" t="s">
        <v>809</v>
      </c>
      <c r="G796" s="71" t="s">
        <v>1909</v>
      </c>
      <c r="H796" s="71" t="s">
        <v>1001</v>
      </c>
      <c r="I796" s="71" t="s">
        <v>3506</v>
      </c>
      <c r="J796" s="71" t="s">
        <v>4002</v>
      </c>
      <c r="K796" s="71" t="s">
        <v>809</v>
      </c>
      <c r="L796" s="71" t="s">
        <v>1529</v>
      </c>
      <c r="M796" s="72" t="s">
        <v>1520</v>
      </c>
      <c r="N796" s="71" t="s">
        <v>1003</v>
      </c>
      <c r="O796" s="71"/>
      <c r="P796" s="70" t="s">
        <v>1000</v>
      </c>
      <c r="Q796" s="71" t="s">
        <v>761</v>
      </c>
      <c r="R796" s="71"/>
      <c r="S796" s="71"/>
      <c r="T796" s="71" t="s">
        <v>2123</v>
      </c>
      <c r="U796" s="71" t="s">
        <v>1292</v>
      </c>
      <c r="V796" s="71"/>
      <c r="W796" s="71"/>
      <c r="X796" s="71"/>
      <c r="Y796" s="71"/>
      <c r="Z796" s="71"/>
      <c r="AA796" s="71"/>
    </row>
    <row r="797" spans="1:27" ht="63.75">
      <c r="A797" s="75">
        <v>796</v>
      </c>
      <c r="B797" s="71" t="s">
        <v>188</v>
      </c>
      <c r="C797" s="71" t="s">
        <v>2612</v>
      </c>
      <c r="D797" s="71" t="s">
        <v>333</v>
      </c>
      <c r="E797" s="71" t="s">
        <v>4003</v>
      </c>
      <c r="F797" s="71" t="s">
        <v>809</v>
      </c>
      <c r="G797" s="71" t="s">
        <v>1909</v>
      </c>
      <c r="H797" s="71" t="s">
        <v>1001</v>
      </c>
      <c r="I797" s="71" t="s">
        <v>333</v>
      </c>
      <c r="J797" s="71" t="s">
        <v>4003</v>
      </c>
      <c r="K797" s="71" t="s">
        <v>809</v>
      </c>
      <c r="L797" s="71" t="s">
        <v>1539</v>
      </c>
      <c r="M797" s="72" t="s">
        <v>1537</v>
      </c>
      <c r="N797" s="71" t="s">
        <v>1518</v>
      </c>
      <c r="O797" s="71"/>
      <c r="P797" s="70" t="s">
        <v>107</v>
      </c>
      <c r="Q797" s="71" t="s">
        <v>761</v>
      </c>
      <c r="R797" s="71"/>
      <c r="S797" s="71"/>
      <c r="T797" s="71" t="s">
        <v>2102</v>
      </c>
      <c r="U797" s="71" t="s">
        <v>2103</v>
      </c>
      <c r="V797" s="71"/>
      <c r="W797" s="71"/>
      <c r="X797" s="71"/>
      <c r="Y797" s="71"/>
      <c r="Z797" s="71"/>
      <c r="AA797" s="71"/>
    </row>
    <row r="798" spans="1:27" ht="89.25">
      <c r="A798" s="75">
        <v>797</v>
      </c>
      <c r="B798" s="71" t="s">
        <v>188</v>
      </c>
      <c r="C798" s="71" t="s">
        <v>332</v>
      </c>
      <c r="D798" s="71" t="s">
        <v>333</v>
      </c>
      <c r="E798" s="71" t="s">
        <v>4004</v>
      </c>
      <c r="F798" s="71" t="s">
        <v>809</v>
      </c>
      <c r="G798" s="71" t="s">
        <v>1909</v>
      </c>
      <c r="H798" s="71" t="s">
        <v>1001</v>
      </c>
      <c r="I798" s="71" t="s">
        <v>333</v>
      </c>
      <c r="J798" s="71" t="s">
        <v>4004</v>
      </c>
      <c r="K798" s="71" t="s">
        <v>809</v>
      </c>
      <c r="L798" s="71" t="s">
        <v>1543</v>
      </c>
      <c r="M798" s="72" t="s">
        <v>1537</v>
      </c>
      <c r="N798" s="71" t="s">
        <v>1518</v>
      </c>
      <c r="O798" s="71"/>
      <c r="P798" s="70" t="s">
        <v>107</v>
      </c>
      <c r="Q798" s="71" t="s">
        <v>761</v>
      </c>
      <c r="R798" s="71"/>
      <c r="S798" s="71"/>
      <c r="T798" s="71" t="s">
        <v>2104</v>
      </c>
      <c r="U798" s="71" t="s">
        <v>2130</v>
      </c>
      <c r="V798" s="71"/>
      <c r="W798" s="71"/>
      <c r="X798" s="71"/>
      <c r="Y798" s="71"/>
      <c r="Z798" s="71"/>
      <c r="AA798" s="71"/>
    </row>
    <row r="799" spans="1:27" ht="102">
      <c r="A799" s="75">
        <v>798</v>
      </c>
      <c r="B799" s="71" t="s">
        <v>188</v>
      </c>
      <c r="C799" s="71" t="s">
        <v>2390</v>
      </c>
      <c r="D799" s="71" t="s">
        <v>4005</v>
      </c>
      <c r="E799" s="71"/>
      <c r="F799" s="71" t="s">
        <v>809</v>
      </c>
      <c r="G799" s="71" t="s">
        <v>1909</v>
      </c>
      <c r="H799" s="71" t="s">
        <v>1001</v>
      </c>
      <c r="I799" s="71" t="s">
        <v>4005</v>
      </c>
      <c r="J799" s="71"/>
      <c r="K799" s="71" t="s">
        <v>809</v>
      </c>
      <c r="L799" s="71" t="s">
        <v>1667</v>
      </c>
      <c r="M799" s="72" t="s">
        <v>1537</v>
      </c>
      <c r="N799" s="71" t="s">
        <v>1518</v>
      </c>
      <c r="O799" s="71"/>
      <c r="P799" s="70" t="s">
        <v>107</v>
      </c>
      <c r="Q799" s="71" t="s">
        <v>761</v>
      </c>
      <c r="R799" s="71"/>
      <c r="S799" s="71"/>
      <c r="T799" s="71" t="s">
        <v>2131</v>
      </c>
      <c r="U799" s="71" t="s">
        <v>2132</v>
      </c>
      <c r="V799" s="71"/>
      <c r="W799" s="71"/>
      <c r="X799" s="71"/>
      <c r="Y799" s="71"/>
      <c r="Z799" s="71"/>
      <c r="AA799" s="71"/>
    </row>
    <row r="800" spans="1:27" ht="178.5">
      <c r="A800" s="75">
        <v>799</v>
      </c>
      <c r="B800" s="71" t="s">
        <v>539</v>
      </c>
      <c r="C800" s="71" t="s">
        <v>2133</v>
      </c>
      <c r="D800" s="71" t="s">
        <v>2073</v>
      </c>
      <c r="E800" s="71"/>
      <c r="F800" s="71" t="s">
        <v>809</v>
      </c>
      <c r="G800" s="71" t="s">
        <v>808</v>
      </c>
      <c r="H800" s="71" t="s">
        <v>1291</v>
      </c>
      <c r="I800" s="71" t="s">
        <v>2073</v>
      </c>
      <c r="J800" s="71"/>
      <c r="K800" s="71" t="s">
        <v>809</v>
      </c>
      <c r="L800" s="71" t="s">
        <v>108</v>
      </c>
      <c r="M800" s="72" t="s">
        <v>109</v>
      </c>
      <c r="N800" s="71" t="s">
        <v>110</v>
      </c>
      <c r="O800" s="71"/>
      <c r="P800" s="70" t="s">
        <v>111</v>
      </c>
      <c r="Q800" s="71"/>
      <c r="R800" s="71"/>
      <c r="S800" s="71"/>
      <c r="T800" s="71" t="s">
        <v>2134</v>
      </c>
      <c r="U800" s="71" t="s">
        <v>2135</v>
      </c>
      <c r="V800" s="71"/>
      <c r="W800" s="71"/>
      <c r="X800" s="71"/>
      <c r="Y800" s="71"/>
      <c r="Z800" s="71"/>
      <c r="AA800" s="71"/>
    </row>
    <row r="801" spans="1:27" ht="127.5">
      <c r="A801" s="75">
        <v>800</v>
      </c>
      <c r="B801" s="71" t="s">
        <v>539</v>
      </c>
      <c r="C801" s="71" t="s">
        <v>3375</v>
      </c>
      <c r="D801" s="71" t="s">
        <v>1935</v>
      </c>
      <c r="E801" s="71" t="s">
        <v>2704</v>
      </c>
      <c r="F801" s="71" t="s">
        <v>809</v>
      </c>
      <c r="G801" s="71" t="s">
        <v>808</v>
      </c>
      <c r="H801" s="71" t="s">
        <v>1291</v>
      </c>
      <c r="I801" s="71" t="s">
        <v>1935</v>
      </c>
      <c r="J801" s="71" t="s">
        <v>2704</v>
      </c>
      <c r="K801" s="71" t="s">
        <v>809</v>
      </c>
      <c r="L801" s="71" t="s">
        <v>534</v>
      </c>
      <c r="M801" s="72" t="s">
        <v>3186</v>
      </c>
      <c r="N801" s="71" t="s">
        <v>3549</v>
      </c>
      <c r="O801" s="71"/>
      <c r="P801" s="70" t="s">
        <v>3565</v>
      </c>
      <c r="Q801" s="71"/>
      <c r="R801" s="71"/>
      <c r="S801" s="71"/>
      <c r="T801" s="71" t="s">
        <v>2110</v>
      </c>
      <c r="U801" s="71" t="s">
        <v>2111</v>
      </c>
      <c r="V801" s="71"/>
      <c r="W801" s="71"/>
      <c r="X801" s="71"/>
      <c r="Y801" s="71"/>
      <c r="Z801" s="71"/>
      <c r="AA801" s="71"/>
    </row>
    <row r="802" spans="1:27" ht="25.5">
      <c r="A802" s="75">
        <v>801</v>
      </c>
      <c r="B802" s="71" t="s">
        <v>2112</v>
      </c>
      <c r="C802" s="71" t="s">
        <v>589</v>
      </c>
      <c r="D802" s="71" t="s">
        <v>590</v>
      </c>
      <c r="E802" s="71" t="s">
        <v>67</v>
      </c>
      <c r="F802" s="71" t="s">
        <v>809</v>
      </c>
      <c r="G802" s="71" t="s">
        <v>1909</v>
      </c>
      <c r="H802" s="71" t="s">
        <v>303</v>
      </c>
      <c r="I802" s="71" t="s">
        <v>590</v>
      </c>
      <c r="J802" s="71" t="s">
        <v>67</v>
      </c>
      <c r="K802" s="71" t="s">
        <v>809</v>
      </c>
      <c r="L802" s="71" t="s">
        <v>2302</v>
      </c>
      <c r="M802" s="72" t="s">
        <v>609</v>
      </c>
      <c r="N802" s="71" t="s">
        <v>3545</v>
      </c>
      <c r="O802" s="71"/>
      <c r="P802" s="70" t="s">
        <v>3565</v>
      </c>
      <c r="Q802" s="71"/>
      <c r="R802" s="71"/>
      <c r="S802" s="71"/>
      <c r="T802" s="71" t="s">
        <v>2206</v>
      </c>
      <c r="U802" s="71" t="s">
        <v>2917</v>
      </c>
      <c r="V802" s="71"/>
      <c r="W802" s="71"/>
      <c r="X802" s="71"/>
      <c r="Y802" s="71"/>
      <c r="Z802" s="71"/>
      <c r="AA802" s="71"/>
    </row>
    <row r="803" spans="1:27" ht="89.25">
      <c r="A803" s="75">
        <v>802</v>
      </c>
      <c r="B803" s="71" t="s">
        <v>2112</v>
      </c>
      <c r="C803" s="71" t="s">
        <v>591</v>
      </c>
      <c r="D803" s="71" t="s">
        <v>590</v>
      </c>
      <c r="E803" s="71" t="s">
        <v>847</v>
      </c>
      <c r="F803" s="71" t="s">
        <v>809</v>
      </c>
      <c r="G803" s="71" t="s">
        <v>808</v>
      </c>
      <c r="H803" s="71" t="s">
        <v>1290</v>
      </c>
      <c r="I803" s="71" t="s">
        <v>590</v>
      </c>
      <c r="J803" s="71" t="s">
        <v>847</v>
      </c>
      <c r="K803" s="71" t="s">
        <v>809</v>
      </c>
      <c r="L803" s="71" t="s">
        <v>2304</v>
      </c>
      <c r="M803" s="72" t="s">
        <v>2454</v>
      </c>
      <c r="N803" s="71" t="s">
        <v>3562</v>
      </c>
      <c r="O803" s="71"/>
      <c r="P803" s="70" t="s">
        <v>3565</v>
      </c>
      <c r="Q803" s="71"/>
      <c r="R803" s="71" t="s">
        <v>4100</v>
      </c>
      <c r="S803" s="71"/>
      <c r="T803" s="71" t="s">
        <v>2918</v>
      </c>
      <c r="U803" s="71" t="s">
        <v>2919</v>
      </c>
      <c r="V803" s="71" t="s">
        <v>838</v>
      </c>
      <c r="W803" s="71" t="s">
        <v>4040</v>
      </c>
      <c r="X803" s="71" t="s">
        <v>4099</v>
      </c>
      <c r="Y803" s="71"/>
      <c r="Z803" s="71"/>
      <c r="AA803" s="71"/>
    </row>
    <row r="804" spans="1:27" ht="38.25">
      <c r="A804" s="75">
        <v>803</v>
      </c>
      <c r="B804" s="71" t="s">
        <v>2112</v>
      </c>
      <c r="C804" s="71" t="s">
        <v>594</v>
      </c>
      <c r="D804" s="71" t="s">
        <v>592</v>
      </c>
      <c r="E804" s="71" t="s">
        <v>1258</v>
      </c>
      <c r="F804" s="71" t="s">
        <v>810</v>
      </c>
      <c r="G804" s="71" t="s">
        <v>1909</v>
      </c>
      <c r="H804" s="71" t="s">
        <v>1290</v>
      </c>
      <c r="I804" s="71" t="s">
        <v>592</v>
      </c>
      <c r="J804" s="71" t="s">
        <v>1258</v>
      </c>
      <c r="K804" s="71" t="s">
        <v>810</v>
      </c>
      <c r="L804" s="71" t="s">
        <v>2306</v>
      </c>
      <c r="M804" s="72" t="s">
        <v>2454</v>
      </c>
      <c r="N804" s="71" t="s">
        <v>3561</v>
      </c>
      <c r="O804" s="71"/>
      <c r="P804" s="70" t="s">
        <v>3565</v>
      </c>
      <c r="Q804" s="71"/>
      <c r="R804" s="71" t="s">
        <v>4100</v>
      </c>
      <c r="S804" s="71"/>
      <c r="T804" s="71" t="s">
        <v>2920</v>
      </c>
      <c r="U804" s="71" t="s">
        <v>2510</v>
      </c>
      <c r="V804" s="71" t="s">
        <v>3622</v>
      </c>
      <c r="W804" s="71"/>
      <c r="X804" s="71" t="s">
        <v>4099</v>
      </c>
      <c r="Y804" s="71"/>
      <c r="Z804" s="71"/>
      <c r="AA804" s="71"/>
    </row>
    <row r="805" spans="1:27" ht="25.5">
      <c r="A805" s="75">
        <v>804</v>
      </c>
      <c r="B805" s="71" t="s">
        <v>2332</v>
      </c>
      <c r="C805" s="71" t="s">
        <v>1456</v>
      </c>
      <c r="D805" s="71">
        <v>113</v>
      </c>
      <c r="E805" s="71">
        <v>20</v>
      </c>
      <c r="F805" s="71" t="s">
        <v>809</v>
      </c>
      <c r="G805" s="71" t="s">
        <v>1909</v>
      </c>
      <c r="H805" s="71" t="s">
        <v>2335</v>
      </c>
      <c r="I805" s="71">
        <v>113</v>
      </c>
      <c r="J805" s="71">
        <v>20</v>
      </c>
      <c r="K805" s="71" t="s">
        <v>809</v>
      </c>
      <c r="L805" s="71" t="s">
        <v>4034</v>
      </c>
      <c r="M805" s="72" t="s">
        <v>4035</v>
      </c>
      <c r="N805" s="71" t="s">
        <v>4029</v>
      </c>
      <c r="O805" s="71"/>
      <c r="P805" s="70" t="s">
        <v>2331</v>
      </c>
      <c r="Q805" s="71"/>
      <c r="R805" s="71" t="s">
        <v>4100</v>
      </c>
      <c r="S805" s="71"/>
      <c r="T805" s="71" t="s">
        <v>2921</v>
      </c>
      <c r="U805" s="71" t="s">
        <v>2922</v>
      </c>
      <c r="V805" s="71" t="s">
        <v>3622</v>
      </c>
      <c r="W805" s="71" t="s">
        <v>4036</v>
      </c>
      <c r="X805" s="71" t="s">
        <v>4099</v>
      </c>
      <c r="Y805" s="71"/>
      <c r="Z805" s="71"/>
      <c r="AA805" s="71"/>
    </row>
    <row r="806" spans="1:27" ht="25.5">
      <c r="A806" s="75">
        <v>805</v>
      </c>
      <c r="B806" s="71" t="s">
        <v>2332</v>
      </c>
      <c r="C806" s="71" t="s">
        <v>2379</v>
      </c>
      <c r="D806" s="71" t="s">
        <v>1457</v>
      </c>
      <c r="E806" s="71" t="s">
        <v>69</v>
      </c>
      <c r="F806" s="71" t="s">
        <v>809</v>
      </c>
      <c r="G806" s="71" t="s">
        <v>1909</v>
      </c>
      <c r="H806" s="71" t="s">
        <v>2333</v>
      </c>
      <c r="I806" s="71" t="s">
        <v>1457</v>
      </c>
      <c r="J806" s="71" t="s">
        <v>69</v>
      </c>
      <c r="K806" s="71" t="s">
        <v>809</v>
      </c>
      <c r="L806" s="71" t="s">
        <v>936</v>
      </c>
      <c r="M806" s="72" t="s">
        <v>3442</v>
      </c>
      <c r="N806" s="71" t="s">
        <v>437</v>
      </c>
      <c r="O806" s="71"/>
      <c r="P806" s="70" t="s">
        <v>3565</v>
      </c>
      <c r="Q806" s="71"/>
      <c r="R806" s="71" t="s">
        <v>4100</v>
      </c>
      <c r="S806" s="71"/>
      <c r="T806" s="71" t="s">
        <v>2923</v>
      </c>
      <c r="U806" s="71" t="s">
        <v>2924</v>
      </c>
      <c r="V806" s="71" t="s">
        <v>3623</v>
      </c>
      <c r="W806" s="71" t="s">
        <v>4064</v>
      </c>
      <c r="X806" s="71" t="s">
        <v>4099</v>
      </c>
      <c r="Y806" s="71"/>
      <c r="Z806" s="71"/>
      <c r="AA806" s="71"/>
    </row>
    <row r="807" spans="1:27" ht="38.25">
      <c r="A807" s="75">
        <v>806</v>
      </c>
      <c r="B807" s="71" t="s">
        <v>2332</v>
      </c>
      <c r="C807" s="71" t="s">
        <v>2381</v>
      </c>
      <c r="D807" s="71" t="s">
        <v>1901</v>
      </c>
      <c r="E807" s="71" t="s">
        <v>1928</v>
      </c>
      <c r="F807" s="71" t="s">
        <v>809</v>
      </c>
      <c r="G807" s="71" t="s">
        <v>1909</v>
      </c>
      <c r="H807" s="71" t="s">
        <v>947</v>
      </c>
      <c r="I807" s="71" t="s">
        <v>1901</v>
      </c>
      <c r="J807" s="71" t="s">
        <v>1928</v>
      </c>
      <c r="K807" s="71" t="s">
        <v>809</v>
      </c>
      <c r="L807" s="71" t="s">
        <v>946</v>
      </c>
      <c r="M807" s="72" t="s">
        <v>3442</v>
      </c>
      <c r="N807" s="71" t="s">
        <v>3557</v>
      </c>
      <c r="O807" s="71"/>
      <c r="P807" s="70" t="s">
        <v>3565</v>
      </c>
      <c r="Q807" s="71"/>
      <c r="R807" s="71" t="s">
        <v>4100</v>
      </c>
      <c r="S807" s="71"/>
      <c r="T807" s="71" t="s">
        <v>2925</v>
      </c>
      <c r="U807" s="71" t="s">
        <v>2924</v>
      </c>
      <c r="V807" s="71" t="s">
        <v>838</v>
      </c>
      <c r="W807" s="71" t="s">
        <v>4073</v>
      </c>
      <c r="X807" s="71" t="s">
        <v>4099</v>
      </c>
      <c r="Y807" s="71"/>
      <c r="Z807" s="71"/>
      <c r="AA807" s="71"/>
    </row>
    <row r="808" spans="1:27" ht="25.5">
      <c r="A808" s="75">
        <v>807</v>
      </c>
      <c r="B808" s="71" t="s">
        <v>2332</v>
      </c>
      <c r="C808" s="71" t="s">
        <v>2627</v>
      </c>
      <c r="D808" s="71" t="s">
        <v>2628</v>
      </c>
      <c r="E808" s="71" t="s">
        <v>2771</v>
      </c>
      <c r="F808" s="71" t="s">
        <v>809</v>
      </c>
      <c r="G808" s="71" t="s">
        <v>1909</v>
      </c>
      <c r="H808" s="71" t="s">
        <v>953</v>
      </c>
      <c r="I808" s="71" t="s">
        <v>2628</v>
      </c>
      <c r="J808" s="71" t="s">
        <v>2771</v>
      </c>
      <c r="K808" s="71" t="s">
        <v>809</v>
      </c>
      <c r="L808" s="71" t="s">
        <v>4075</v>
      </c>
      <c r="M808" s="72" t="s">
        <v>3442</v>
      </c>
      <c r="N808" s="71" t="s">
        <v>437</v>
      </c>
      <c r="O808" s="71"/>
      <c r="P808" s="70" t="s">
        <v>3565</v>
      </c>
      <c r="Q808" s="71"/>
      <c r="R808" s="71" t="s">
        <v>4100</v>
      </c>
      <c r="S808" s="71"/>
      <c r="T808" s="71" t="s">
        <v>2926</v>
      </c>
      <c r="U808" s="71" t="s">
        <v>2924</v>
      </c>
      <c r="V808" s="71" t="s">
        <v>3622</v>
      </c>
      <c r="W808" s="71" t="s">
        <v>4076</v>
      </c>
      <c r="X808" s="71" t="s">
        <v>4099</v>
      </c>
      <c r="Y808" s="71"/>
      <c r="Z808" s="71"/>
      <c r="AA808" s="71"/>
    </row>
    <row r="809" spans="1:27" ht="25.5">
      <c r="A809" s="75">
        <v>808</v>
      </c>
      <c r="B809" s="71" t="s">
        <v>2332</v>
      </c>
      <c r="C809" s="71" t="s">
        <v>2113</v>
      </c>
      <c r="D809" s="71" t="s">
        <v>1349</v>
      </c>
      <c r="E809" s="71" t="s">
        <v>829</v>
      </c>
      <c r="F809" s="71" t="s">
        <v>810</v>
      </c>
      <c r="G809" s="71" t="s">
        <v>1909</v>
      </c>
      <c r="H809" s="71" t="s">
        <v>985</v>
      </c>
      <c r="I809" s="71" t="s">
        <v>1349</v>
      </c>
      <c r="J809" s="71" t="s">
        <v>829</v>
      </c>
      <c r="K809" s="71" t="s">
        <v>810</v>
      </c>
      <c r="L809" s="71" t="s">
        <v>972</v>
      </c>
      <c r="M809" s="72" t="s">
        <v>979</v>
      </c>
      <c r="N809" s="71" t="s">
        <v>977</v>
      </c>
      <c r="O809" s="71"/>
      <c r="P809" s="70" t="s">
        <v>986</v>
      </c>
      <c r="Q809" s="71"/>
      <c r="R809" s="71"/>
      <c r="S809" s="71"/>
      <c r="T809" s="71" t="s">
        <v>2927</v>
      </c>
      <c r="U809" s="71" t="s">
        <v>2510</v>
      </c>
      <c r="V809" s="71"/>
      <c r="W809" s="71"/>
      <c r="X809" s="71"/>
      <c r="Y809" s="71"/>
      <c r="Z809" s="71"/>
      <c r="AA809" s="71"/>
    </row>
    <row r="810" spans="1:27" ht="38.25">
      <c r="A810" s="75">
        <v>809</v>
      </c>
      <c r="B810" s="71" t="s">
        <v>2332</v>
      </c>
      <c r="C810" s="71" t="s">
        <v>2114</v>
      </c>
      <c r="D810" s="71" t="s">
        <v>2115</v>
      </c>
      <c r="E810" s="71" t="s">
        <v>797</v>
      </c>
      <c r="F810" s="71" t="s">
        <v>809</v>
      </c>
      <c r="G810" s="71" t="s">
        <v>1909</v>
      </c>
      <c r="H810" s="71" t="s">
        <v>1021</v>
      </c>
      <c r="I810" s="71" t="s">
        <v>2115</v>
      </c>
      <c r="J810" s="71" t="s">
        <v>797</v>
      </c>
      <c r="K810" s="71" t="s">
        <v>809</v>
      </c>
      <c r="L810" s="71" t="s">
        <v>1022</v>
      </c>
      <c r="M810" s="72" t="s">
        <v>1017</v>
      </c>
      <c r="N810" s="71" t="s">
        <v>999</v>
      </c>
      <c r="O810" s="71"/>
      <c r="P810" s="70" t="s">
        <v>1000</v>
      </c>
      <c r="Q810" s="71"/>
      <c r="R810" s="71"/>
      <c r="S810" s="71"/>
      <c r="T810" s="71" t="s">
        <v>2928</v>
      </c>
      <c r="U810" s="71" t="s">
        <v>2929</v>
      </c>
      <c r="V810" s="71"/>
      <c r="W810" s="71"/>
      <c r="X810" s="71"/>
      <c r="Y810" s="71"/>
      <c r="Z810" s="71"/>
      <c r="AA810" s="71"/>
    </row>
    <row r="811" spans="1:27" ht="25.5">
      <c r="A811" s="75">
        <v>810</v>
      </c>
      <c r="B811" s="71" t="s">
        <v>1053</v>
      </c>
      <c r="C811" s="71" t="s">
        <v>317</v>
      </c>
      <c r="D811" s="71" t="s">
        <v>318</v>
      </c>
      <c r="E811" s="71" t="s">
        <v>2768</v>
      </c>
      <c r="F811" s="71" t="s">
        <v>809</v>
      </c>
      <c r="G811" s="71" t="s">
        <v>1909</v>
      </c>
      <c r="H811" s="71" t="s">
        <v>1289</v>
      </c>
      <c r="I811" s="71" t="s">
        <v>318</v>
      </c>
      <c r="J811" s="71" t="s">
        <v>2768</v>
      </c>
      <c r="K811" s="71" t="s">
        <v>809</v>
      </c>
      <c r="L811" s="71" t="s">
        <v>1047</v>
      </c>
      <c r="M811" s="72" t="s">
        <v>1048</v>
      </c>
      <c r="N811" s="71" t="s">
        <v>1044</v>
      </c>
      <c r="O811" s="71"/>
      <c r="P811" s="70" t="s">
        <v>996</v>
      </c>
      <c r="Q811" s="71" t="s">
        <v>763</v>
      </c>
      <c r="R811" s="71"/>
      <c r="S811" s="71"/>
      <c r="T811" s="71" t="s">
        <v>2930</v>
      </c>
      <c r="U811" s="71" t="s">
        <v>2931</v>
      </c>
      <c r="V811" s="71"/>
      <c r="W811" s="71"/>
      <c r="X811" s="71"/>
      <c r="Y811" s="71"/>
      <c r="Z811" s="71"/>
      <c r="AA811" s="71"/>
    </row>
    <row r="812" spans="1:27" ht="38.25">
      <c r="A812" s="75">
        <v>811</v>
      </c>
      <c r="B812" s="71" t="s">
        <v>2332</v>
      </c>
      <c r="C812" s="71" t="s">
        <v>2821</v>
      </c>
      <c r="D812" s="71" t="s">
        <v>796</v>
      </c>
      <c r="E812" s="71" t="s">
        <v>67</v>
      </c>
      <c r="F812" s="71"/>
      <c r="G812" s="71"/>
      <c r="H812" s="71" t="s">
        <v>1291</v>
      </c>
      <c r="I812" s="71" t="s">
        <v>796</v>
      </c>
      <c r="J812" s="71" t="s">
        <v>67</v>
      </c>
      <c r="K812" s="71" t="s">
        <v>3386</v>
      </c>
      <c r="L812" s="71" t="s">
        <v>1121</v>
      </c>
      <c r="M812" s="72" t="s">
        <v>1072</v>
      </c>
      <c r="N812" s="71" t="s">
        <v>1076</v>
      </c>
      <c r="O812" s="71"/>
      <c r="P812" s="70" t="s">
        <v>1077</v>
      </c>
      <c r="Q812" s="71"/>
      <c r="R812" s="71"/>
      <c r="S812" s="71"/>
      <c r="T812" s="71" t="s">
        <v>2932</v>
      </c>
      <c r="U812" s="71" t="s">
        <v>2933</v>
      </c>
      <c r="V812" s="71"/>
      <c r="W812" s="71"/>
      <c r="X812" s="71"/>
      <c r="Y812" s="71"/>
      <c r="Z812" s="71"/>
      <c r="AA812" s="71"/>
    </row>
    <row r="813" spans="1:27" ht="38.25">
      <c r="A813" s="75">
        <v>812</v>
      </c>
      <c r="B813" s="71" t="s">
        <v>2112</v>
      </c>
      <c r="C813" s="71" t="s">
        <v>2387</v>
      </c>
      <c r="D813" s="71" t="s">
        <v>2388</v>
      </c>
      <c r="E813" s="71" t="s">
        <v>1255</v>
      </c>
      <c r="F813" s="71" t="s">
        <v>809</v>
      </c>
      <c r="G813" s="71" t="s">
        <v>1909</v>
      </c>
      <c r="H813" s="71" t="s">
        <v>1291</v>
      </c>
      <c r="I813" s="71" t="s">
        <v>2388</v>
      </c>
      <c r="J813" s="71" t="s">
        <v>1255</v>
      </c>
      <c r="K813" s="71" t="s">
        <v>809</v>
      </c>
      <c r="L813" s="71" t="s">
        <v>100</v>
      </c>
      <c r="M813" s="72" t="s">
        <v>1216</v>
      </c>
      <c r="N813" s="71" t="s">
        <v>97</v>
      </c>
      <c r="O813" s="71"/>
      <c r="P813" s="70" t="s">
        <v>2331</v>
      </c>
      <c r="Q813" s="71"/>
      <c r="R813" s="71"/>
      <c r="S813" s="71"/>
      <c r="T813" s="71" t="s">
        <v>2934</v>
      </c>
      <c r="U813" s="71" t="s">
        <v>2935</v>
      </c>
      <c r="V813" s="71"/>
      <c r="W813" s="71"/>
      <c r="X813" s="71"/>
      <c r="Y813" s="71"/>
      <c r="Z813" s="71"/>
      <c r="AA813" s="71"/>
    </row>
    <row r="814" spans="1:27" ht="38.25">
      <c r="A814" s="75">
        <v>813</v>
      </c>
      <c r="B814" s="71" t="s">
        <v>2112</v>
      </c>
      <c r="C814" s="71" t="s">
        <v>2116</v>
      </c>
      <c r="D814" s="71" t="s">
        <v>1932</v>
      </c>
      <c r="E814" s="71" t="s">
        <v>834</v>
      </c>
      <c r="F814" s="71" t="s">
        <v>810</v>
      </c>
      <c r="G814" s="71" t="s">
        <v>1909</v>
      </c>
      <c r="H814" s="71" t="s">
        <v>303</v>
      </c>
      <c r="I814" s="71" t="s">
        <v>1932</v>
      </c>
      <c r="J814" s="71" t="s">
        <v>834</v>
      </c>
      <c r="K814" s="71" t="s">
        <v>810</v>
      </c>
      <c r="L814" s="71" t="s">
        <v>114</v>
      </c>
      <c r="M814" s="72" t="s">
        <v>115</v>
      </c>
      <c r="N814" s="71" t="s">
        <v>113</v>
      </c>
      <c r="O814" s="71">
        <v>916</v>
      </c>
      <c r="P814" s="70" t="s">
        <v>967</v>
      </c>
      <c r="Q814" s="71"/>
      <c r="R814" s="71"/>
      <c r="S814" s="71"/>
      <c r="T814" s="71" t="s">
        <v>2936</v>
      </c>
      <c r="U814" s="71" t="s">
        <v>2510</v>
      </c>
      <c r="V814" s="71" t="s">
        <v>3622</v>
      </c>
      <c r="W814" s="71"/>
      <c r="X814" s="71" t="s">
        <v>495</v>
      </c>
      <c r="Y814" s="71"/>
      <c r="Z814" s="71"/>
      <c r="AA814" s="71"/>
    </row>
    <row r="815" spans="1:27" ht="38.25">
      <c r="A815" s="75">
        <v>814</v>
      </c>
      <c r="B815" s="71" t="s">
        <v>2332</v>
      </c>
      <c r="C815" s="71" t="s">
        <v>1484</v>
      </c>
      <c r="D815" s="71" t="s">
        <v>2117</v>
      </c>
      <c r="E815" s="71" t="s">
        <v>2833</v>
      </c>
      <c r="F815" s="71" t="s">
        <v>809</v>
      </c>
      <c r="G815" s="71" t="s">
        <v>1909</v>
      </c>
      <c r="H815" s="71" t="s">
        <v>1291</v>
      </c>
      <c r="I815" s="71" t="s">
        <v>2117</v>
      </c>
      <c r="J815" s="71" t="s">
        <v>2833</v>
      </c>
      <c r="K815" s="71" t="s">
        <v>809</v>
      </c>
      <c r="L815" s="71" t="s">
        <v>138</v>
      </c>
      <c r="M815" s="72" t="s">
        <v>139</v>
      </c>
      <c r="N815" s="71" t="s">
        <v>950</v>
      </c>
      <c r="O815" s="71"/>
      <c r="P815" s="70" t="s">
        <v>3565</v>
      </c>
      <c r="Q815" s="71"/>
      <c r="R815" s="71"/>
      <c r="S815" s="71"/>
      <c r="T815" s="71" t="s">
        <v>2930</v>
      </c>
      <c r="U815" s="71" t="s">
        <v>2937</v>
      </c>
      <c r="V815" s="71"/>
      <c r="W815" s="71"/>
      <c r="X815" s="71"/>
      <c r="Y815" s="71"/>
      <c r="Z815" s="71"/>
      <c r="AA815" s="71"/>
    </row>
    <row r="816" spans="1:27" ht="38.25">
      <c r="A816" s="75">
        <v>815</v>
      </c>
      <c r="B816" s="71" t="s">
        <v>2332</v>
      </c>
      <c r="C816" s="71" t="s">
        <v>1484</v>
      </c>
      <c r="D816" s="71" t="s">
        <v>2117</v>
      </c>
      <c r="E816" s="71" t="s">
        <v>615</v>
      </c>
      <c r="F816" s="71" t="s">
        <v>809</v>
      </c>
      <c r="G816" s="71" t="s">
        <v>1909</v>
      </c>
      <c r="H816" s="71" t="s">
        <v>1291</v>
      </c>
      <c r="I816" s="71" t="s">
        <v>2117</v>
      </c>
      <c r="J816" s="71" t="s">
        <v>615</v>
      </c>
      <c r="K816" s="71" t="s">
        <v>809</v>
      </c>
      <c r="L816" s="71" t="s">
        <v>138</v>
      </c>
      <c r="M816" s="72" t="s">
        <v>140</v>
      </c>
      <c r="N816" s="71" t="s">
        <v>137</v>
      </c>
      <c r="O816" s="71"/>
      <c r="P816" s="70" t="s">
        <v>3565</v>
      </c>
      <c r="Q816" s="71"/>
      <c r="R816" s="71"/>
      <c r="S816" s="71"/>
      <c r="T816" s="71" t="s">
        <v>2930</v>
      </c>
      <c r="U816" s="71" t="s">
        <v>2938</v>
      </c>
      <c r="V816" s="71"/>
      <c r="W816" s="71"/>
      <c r="X816" s="71"/>
      <c r="Y816" s="71"/>
      <c r="Z816" s="71"/>
      <c r="AA816" s="71"/>
    </row>
    <row r="817" spans="1:27" ht="38.25">
      <c r="A817" s="75">
        <v>816</v>
      </c>
      <c r="B817" s="71" t="s">
        <v>2332</v>
      </c>
      <c r="C817" s="71" t="s">
        <v>1484</v>
      </c>
      <c r="D817" s="71" t="s">
        <v>868</v>
      </c>
      <c r="E817" s="71" t="s">
        <v>3215</v>
      </c>
      <c r="F817" s="71" t="s">
        <v>809</v>
      </c>
      <c r="G817" s="71" t="s">
        <v>1909</v>
      </c>
      <c r="H817" s="71" t="s">
        <v>1291</v>
      </c>
      <c r="I817" s="71" t="s">
        <v>868</v>
      </c>
      <c r="J817" s="71" t="s">
        <v>3215</v>
      </c>
      <c r="K817" s="71" t="s">
        <v>809</v>
      </c>
      <c r="L817" s="71" t="s">
        <v>138</v>
      </c>
      <c r="M817" s="72" t="s">
        <v>140</v>
      </c>
      <c r="N817" s="71" t="s">
        <v>137</v>
      </c>
      <c r="O817" s="71"/>
      <c r="P817" s="70" t="s">
        <v>3565</v>
      </c>
      <c r="Q817" s="71"/>
      <c r="R817" s="71"/>
      <c r="S817" s="71"/>
      <c r="T817" s="71" t="s">
        <v>2939</v>
      </c>
      <c r="U817" s="71" t="s">
        <v>2940</v>
      </c>
      <c r="V817" s="71"/>
      <c r="W817" s="71"/>
      <c r="X817" s="71"/>
      <c r="Y817" s="71"/>
      <c r="Z817" s="71"/>
      <c r="AA817" s="71"/>
    </row>
    <row r="818" spans="1:27" ht="38.25">
      <c r="A818" s="75">
        <v>817</v>
      </c>
      <c r="B818" s="71" t="s">
        <v>2332</v>
      </c>
      <c r="C818" s="71" t="s">
        <v>1200</v>
      </c>
      <c r="D818" s="71" t="s">
        <v>384</v>
      </c>
      <c r="E818" s="71" t="s">
        <v>1927</v>
      </c>
      <c r="F818" s="71" t="s">
        <v>810</v>
      </c>
      <c r="G818" s="71" t="s">
        <v>1909</v>
      </c>
      <c r="H818" s="71" t="s">
        <v>303</v>
      </c>
      <c r="I818" s="71" t="s">
        <v>384</v>
      </c>
      <c r="J818" s="71" t="s">
        <v>1927</v>
      </c>
      <c r="K818" s="71" t="s">
        <v>810</v>
      </c>
      <c r="L818" s="71" t="s">
        <v>156</v>
      </c>
      <c r="M818" s="72" t="s">
        <v>140</v>
      </c>
      <c r="N818" s="71" t="s">
        <v>123</v>
      </c>
      <c r="O818" s="71">
        <v>930</v>
      </c>
      <c r="P818" s="70" t="s">
        <v>157</v>
      </c>
      <c r="Q818" s="71"/>
      <c r="R818" s="71"/>
      <c r="S818" s="71"/>
      <c r="T818" s="71" t="s">
        <v>2941</v>
      </c>
      <c r="U818" s="71" t="s">
        <v>2510</v>
      </c>
      <c r="V818" s="71" t="s">
        <v>3622</v>
      </c>
      <c r="W818" s="71"/>
      <c r="X818" s="71" t="s">
        <v>495</v>
      </c>
      <c r="Y818" s="71"/>
      <c r="Z818" s="71"/>
      <c r="AA818" s="71"/>
    </row>
    <row r="819" spans="1:27" ht="38.25">
      <c r="A819" s="75">
        <v>818</v>
      </c>
      <c r="B819" s="71" t="s">
        <v>2332</v>
      </c>
      <c r="C819" s="71" t="s">
        <v>2118</v>
      </c>
      <c r="D819" s="71" t="s">
        <v>2712</v>
      </c>
      <c r="E819" s="71" t="s">
        <v>834</v>
      </c>
      <c r="F819" s="71" t="s">
        <v>810</v>
      </c>
      <c r="G819" s="71" t="s">
        <v>1909</v>
      </c>
      <c r="H819" s="71" t="s">
        <v>303</v>
      </c>
      <c r="I819" s="71" t="s">
        <v>2712</v>
      </c>
      <c r="J819" s="71" t="s">
        <v>834</v>
      </c>
      <c r="K819" s="71" t="s">
        <v>810</v>
      </c>
      <c r="L819" s="71" t="s">
        <v>177</v>
      </c>
      <c r="M819" s="72" t="s">
        <v>949</v>
      </c>
      <c r="N819" s="71" t="s">
        <v>2481</v>
      </c>
      <c r="O819" s="71">
        <v>100</v>
      </c>
      <c r="P819" s="70" t="s">
        <v>3565</v>
      </c>
      <c r="Q819" s="71"/>
      <c r="R819" s="71"/>
      <c r="S819" s="71"/>
      <c r="T819" s="71" t="s">
        <v>2942</v>
      </c>
      <c r="U819" s="71" t="s">
        <v>2510</v>
      </c>
      <c r="V819" s="71" t="s">
        <v>3622</v>
      </c>
      <c r="W819" s="71"/>
      <c r="X819" s="71" t="s">
        <v>495</v>
      </c>
      <c r="Y819" s="71"/>
      <c r="Z819" s="71"/>
      <c r="AA819" s="71"/>
    </row>
    <row r="820" spans="1:27" ht="38.25">
      <c r="A820" s="75">
        <v>819</v>
      </c>
      <c r="B820" s="71" t="s">
        <v>2332</v>
      </c>
      <c r="C820" s="71" t="s">
        <v>2119</v>
      </c>
      <c r="D820" s="71" t="s">
        <v>2233</v>
      </c>
      <c r="E820" s="71" t="s">
        <v>827</v>
      </c>
      <c r="F820" s="71" t="s">
        <v>809</v>
      </c>
      <c r="G820" s="71" t="s">
        <v>1909</v>
      </c>
      <c r="H820" s="71" t="s">
        <v>1289</v>
      </c>
      <c r="I820" s="71" t="s">
        <v>2233</v>
      </c>
      <c r="J820" s="71" t="s">
        <v>827</v>
      </c>
      <c r="K820" s="71" t="s">
        <v>809</v>
      </c>
      <c r="L820" s="71" t="s">
        <v>1524</v>
      </c>
      <c r="M820" s="72" t="s">
        <v>1517</v>
      </c>
      <c r="N820" s="71" t="s">
        <v>1518</v>
      </c>
      <c r="O820" s="71"/>
      <c r="P820" s="70" t="s">
        <v>107</v>
      </c>
      <c r="Q820" s="71" t="s">
        <v>761</v>
      </c>
      <c r="R820" s="71"/>
      <c r="S820" s="71"/>
      <c r="T820" s="71" t="s">
        <v>2943</v>
      </c>
      <c r="U820" s="71" t="s">
        <v>2944</v>
      </c>
      <c r="V820" s="71"/>
      <c r="W820" s="71"/>
      <c r="X820" s="71"/>
      <c r="Y820" s="71"/>
      <c r="Z820" s="71"/>
      <c r="AA820" s="71"/>
    </row>
    <row r="821" spans="1:27" ht="76.5">
      <c r="A821" s="75">
        <v>820</v>
      </c>
      <c r="B821" s="71" t="s">
        <v>2332</v>
      </c>
      <c r="C821" s="71" t="s">
        <v>2120</v>
      </c>
      <c r="D821" s="71" t="s">
        <v>333</v>
      </c>
      <c r="E821" s="71" t="s">
        <v>1258</v>
      </c>
      <c r="F821" s="71" t="s">
        <v>809</v>
      </c>
      <c r="G821" s="71" t="s">
        <v>1909</v>
      </c>
      <c r="H821" s="71" t="s">
        <v>1289</v>
      </c>
      <c r="I821" s="71" t="s">
        <v>333</v>
      </c>
      <c r="J821" s="71" t="s">
        <v>1258</v>
      </c>
      <c r="K821" s="71" t="s">
        <v>809</v>
      </c>
      <c r="L821" s="71" t="s">
        <v>1542</v>
      </c>
      <c r="M821" s="72" t="s">
        <v>1537</v>
      </c>
      <c r="N821" s="71" t="s">
        <v>1518</v>
      </c>
      <c r="O821" s="71"/>
      <c r="P821" s="70" t="s">
        <v>107</v>
      </c>
      <c r="Q821" s="71" t="s">
        <v>761</v>
      </c>
      <c r="R821" s="71"/>
      <c r="S821" s="71"/>
      <c r="T821" s="71" t="s">
        <v>2945</v>
      </c>
      <c r="U821" s="71" t="s">
        <v>2946</v>
      </c>
      <c r="V821" s="71"/>
      <c r="W821" s="71"/>
      <c r="X821" s="71"/>
      <c r="Y821" s="71"/>
      <c r="Z821" s="71"/>
      <c r="AA821" s="71"/>
    </row>
    <row r="822" spans="1:27" ht="38.25">
      <c r="A822" s="75">
        <v>821</v>
      </c>
      <c r="B822" s="71" t="s">
        <v>2947</v>
      </c>
      <c r="C822" s="71" t="s">
        <v>1919</v>
      </c>
      <c r="D822" s="71" t="s">
        <v>1264</v>
      </c>
      <c r="E822" s="71" t="s">
        <v>2948</v>
      </c>
      <c r="F822" s="71" t="s">
        <v>810</v>
      </c>
      <c r="G822" s="71" t="s">
        <v>1909</v>
      </c>
      <c r="H822" s="71" t="s">
        <v>303</v>
      </c>
      <c r="I822" s="71" t="s">
        <v>1264</v>
      </c>
      <c r="J822" s="71" t="s">
        <v>2948</v>
      </c>
      <c r="K822" s="71" t="s">
        <v>810</v>
      </c>
      <c r="L822" s="71" t="s">
        <v>510</v>
      </c>
      <c r="M822" s="72" t="s">
        <v>3521</v>
      </c>
      <c r="N822" s="71" t="s">
        <v>432</v>
      </c>
      <c r="O822" s="71"/>
      <c r="P822" s="70" t="s">
        <v>3565</v>
      </c>
      <c r="Q822" s="71"/>
      <c r="R822" s="71"/>
      <c r="S822" s="71"/>
      <c r="T822" s="71" t="s">
        <v>2201</v>
      </c>
      <c r="U822" s="71" t="s">
        <v>2202</v>
      </c>
      <c r="V822" s="71"/>
      <c r="W822" s="71"/>
      <c r="X822" s="71"/>
      <c r="Y822" s="71"/>
      <c r="Z822" s="71"/>
      <c r="AA822" s="71"/>
    </row>
    <row r="823" spans="1:27" ht="25.5">
      <c r="A823" s="75">
        <v>822</v>
      </c>
      <c r="B823" s="71" t="s">
        <v>2947</v>
      </c>
      <c r="C823" s="71" t="s">
        <v>2835</v>
      </c>
      <c r="D823" s="71" t="s">
        <v>2835</v>
      </c>
      <c r="E823" s="71" t="s">
        <v>2949</v>
      </c>
      <c r="F823" s="71" t="s">
        <v>810</v>
      </c>
      <c r="G823" s="71" t="s">
        <v>1909</v>
      </c>
      <c r="H823" s="71" t="s">
        <v>303</v>
      </c>
      <c r="I823" s="71" t="s">
        <v>2835</v>
      </c>
      <c r="J823" s="71" t="s">
        <v>2949</v>
      </c>
      <c r="K823" s="71" t="s">
        <v>810</v>
      </c>
      <c r="L823" s="71" t="s">
        <v>533</v>
      </c>
      <c r="M823" s="72" t="s">
        <v>3522</v>
      </c>
      <c r="N823" s="71" t="s">
        <v>435</v>
      </c>
      <c r="O823" s="71"/>
      <c r="P823" s="70" t="s">
        <v>3565</v>
      </c>
      <c r="Q823" s="71"/>
      <c r="R823" s="71"/>
      <c r="S823" s="71"/>
      <c r="T823" s="71" t="s">
        <v>2203</v>
      </c>
      <c r="U823" s="71" t="s">
        <v>2204</v>
      </c>
      <c r="V823" s="71"/>
      <c r="W823" s="71"/>
      <c r="X823" s="71"/>
      <c r="Y823" s="71"/>
      <c r="Z823" s="71"/>
      <c r="AA823" s="71"/>
    </row>
    <row r="824" spans="1:27" ht="76.5">
      <c r="A824" s="75">
        <v>823</v>
      </c>
      <c r="B824" s="71" t="s">
        <v>1642</v>
      </c>
      <c r="C824" s="71" t="s">
        <v>1919</v>
      </c>
      <c r="D824" s="71" t="s">
        <v>2950</v>
      </c>
      <c r="E824" s="71" t="s">
        <v>2951</v>
      </c>
      <c r="F824" s="71" t="s">
        <v>810</v>
      </c>
      <c r="G824" s="71" t="s">
        <v>1909</v>
      </c>
      <c r="H824" s="71" t="s">
        <v>1643</v>
      </c>
      <c r="I824" s="71" t="s">
        <v>2950</v>
      </c>
      <c r="J824" s="71" t="s">
        <v>2951</v>
      </c>
      <c r="K824" s="71" t="s">
        <v>810</v>
      </c>
      <c r="L824" s="71" t="s">
        <v>1644</v>
      </c>
      <c r="M824" s="72" t="s">
        <v>1645</v>
      </c>
      <c r="N824" s="71" t="s">
        <v>432</v>
      </c>
      <c r="O824" s="71"/>
      <c r="P824" s="70" t="s">
        <v>3565</v>
      </c>
      <c r="Q824" s="71"/>
      <c r="R824" s="71"/>
      <c r="S824" s="71"/>
      <c r="T824" s="71" t="s">
        <v>2205</v>
      </c>
      <c r="U824" s="71" t="s">
        <v>2207</v>
      </c>
      <c r="V824" s="71"/>
      <c r="W824" s="71"/>
      <c r="X824" s="71"/>
      <c r="Y824" s="71"/>
      <c r="Z824" s="71"/>
      <c r="AA824" s="71"/>
    </row>
    <row r="825" spans="1:27" ht="38.25">
      <c r="A825" s="75">
        <v>824</v>
      </c>
      <c r="B825" s="71" t="s">
        <v>2947</v>
      </c>
      <c r="C825" s="71" t="s">
        <v>1919</v>
      </c>
      <c r="D825" s="71" t="s">
        <v>1264</v>
      </c>
      <c r="E825" s="71" t="s">
        <v>2952</v>
      </c>
      <c r="F825" s="71" t="s">
        <v>809</v>
      </c>
      <c r="G825" s="71" t="s">
        <v>1909</v>
      </c>
      <c r="H825" s="71" t="s">
        <v>1289</v>
      </c>
      <c r="I825" s="71" t="s">
        <v>1264</v>
      </c>
      <c r="J825" s="71" t="s">
        <v>2952</v>
      </c>
      <c r="K825" s="71" t="s">
        <v>809</v>
      </c>
      <c r="L825" s="71" t="s">
        <v>510</v>
      </c>
      <c r="M825" s="72" t="s">
        <v>3521</v>
      </c>
      <c r="N825" s="71" t="s">
        <v>426</v>
      </c>
      <c r="O825" s="71"/>
      <c r="P825" s="70" t="s">
        <v>3565</v>
      </c>
      <c r="Q825" s="71" t="s">
        <v>762</v>
      </c>
      <c r="R825" s="71" t="s">
        <v>232</v>
      </c>
      <c r="S825" s="71"/>
      <c r="T825" s="71" t="s">
        <v>3656</v>
      </c>
      <c r="U825" s="71" t="s">
        <v>3657</v>
      </c>
      <c r="V825" s="71" t="s">
        <v>3654</v>
      </c>
      <c r="W825" s="71" t="s">
        <v>248</v>
      </c>
      <c r="X825" s="71" t="s">
        <v>254</v>
      </c>
      <c r="Y825" s="71"/>
      <c r="Z825" s="71"/>
      <c r="AA825" s="71"/>
    </row>
    <row r="826" spans="1:27" ht="38.25">
      <c r="A826" s="75">
        <v>825</v>
      </c>
      <c r="B826" s="71" t="s">
        <v>2947</v>
      </c>
      <c r="C826" s="71" t="s">
        <v>1919</v>
      </c>
      <c r="D826" s="71" t="s">
        <v>1919</v>
      </c>
      <c r="E826" s="71" t="s">
        <v>1920</v>
      </c>
      <c r="F826" s="71" t="s">
        <v>809</v>
      </c>
      <c r="G826" s="71" t="s">
        <v>1909</v>
      </c>
      <c r="H826" s="71" t="s">
        <v>303</v>
      </c>
      <c r="I826" s="71" t="s">
        <v>1919</v>
      </c>
      <c r="J826" s="71" t="s">
        <v>1920</v>
      </c>
      <c r="K826" s="71" t="s">
        <v>809</v>
      </c>
      <c r="L826" s="71" t="s">
        <v>510</v>
      </c>
      <c r="M826" s="72" t="s">
        <v>3521</v>
      </c>
      <c r="N826" s="71" t="s">
        <v>432</v>
      </c>
      <c r="O826" s="71"/>
      <c r="P826" s="70" t="s">
        <v>3565</v>
      </c>
      <c r="Q826" s="71"/>
      <c r="R826" s="71"/>
      <c r="S826" s="71"/>
      <c r="T826" s="71" t="s">
        <v>3658</v>
      </c>
      <c r="U826" s="71" t="s">
        <v>3659</v>
      </c>
      <c r="V826" s="71"/>
      <c r="W826" s="71"/>
      <c r="X826" s="71"/>
      <c r="Y826" s="71"/>
      <c r="Z826" s="71"/>
      <c r="AA826" s="71"/>
    </row>
    <row r="827" spans="1:27" ht="25.5">
      <c r="A827" s="75">
        <v>826</v>
      </c>
      <c r="B827" s="71" t="s">
        <v>2947</v>
      </c>
      <c r="C827" s="71" t="s">
        <v>1919</v>
      </c>
      <c r="D827" s="71" t="s">
        <v>1919</v>
      </c>
      <c r="E827" s="71" t="s">
        <v>2833</v>
      </c>
      <c r="F827" s="71" t="s">
        <v>810</v>
      </c>
      <c r="G827" s="71" t="s">
        <v>1909</v>
      </c>
      <c r="H827" s="71" t="s">
        <v>303</v>
      </c>
      <c r="I827" s="71" t="s">
        <v>1919</v>
      </c>
      <c r="J827" s="71" t="s">
        <v>2833</v>
      </c>
      <c r="K827" s="71" t="s">
        <v>810</v>
      </c>
      <c r="L827" s="71" t="s">
        <v>510</v>
      </c>
      <c r="M827" s="72" t="s">
        <v>3521</v>
      </c>
      <c r="N827" s="71" t="s">
        <v>2481</v>
      </c>
      <c r="O827" s="71">
        <v>189</v>
      </c>
      <c r="P827" s="70" t="s">
        <v>3565</v>
      </c>
      <c r="Q827" s="71"/>
      <c r="R827" s="71"/>
      <c r="S827" s="71"/>
      <c r="T827" s="71" t="s">
        <v>3660</v>
      </c>
      <c r="U827" s="71" t="s">
        <v>3661</v>
      </c>
      <c r="V827" s="71" t="s">
        <v>3622</v>
      </c>
      <c r="W827" s="71"/>
      <c r="X827" s="71" t="s">
        <v>495</v>
      </c>
      <c r="Y827" s="71"/>
      <c r="Z827" s="71"/>
      <c r="AA827" s="71"/>
    </row>
    <row r="828" spans="1:27" ht="38.25">
      <c r="A828" s="75">
        <v>827</v>
      </c>
      <c r="B828" s="71" t="s">
        <v>2947</v>
      </c>
      <c r="C828" s="71" t="s">
        <v>3375</v>
      </c>
      <c r="D828" s="71" t="s">
        <v>2835</v>
      </c>
      <c r="E828" s="71" t="s">
        <v>2953</v>
      </c>
      <c r="F828" s="71" t="s">
        <v>809</v>
      </c>
      <c r="G828" s="71" t="s">
        <v>1909</v>
      </c>
      <c r="H828" s="71" t="s">
        <v>303</v>
      </c>
      <c r="I828" s="71" t="s">
        <v>2835</v>
      </c>
      <c r="J828" s="71" t="s">
        <v>2953</v>
      </c>
      <c r="K828" s="71" t="s">
        <v>809</v>
      </c>
      <c r="L828" s="71" t="s">
        <v>534</v>
      </c>
      <c r="M828" s="72" t="s">
        <v>3186</v>
      </c>
      <c r="N828" s="71" t="s">
        <v>3541</v>
      </c>
      <c r="O828" s="71"/>
      <c r="P828" s="70" t="s">
        <v>3565</v>
      </c>
      <c r="Q828" s="71"/>
      <c r="R828" s="71"/>
      <c r="S828" s="71"/>
      <c r="T828" s="71" t="s">
        <v>3020</v>
      </c>
      <c r="U828" s="71" t="s">
        <v>3021</v>
      </c>
      <c r="V828" s="71"/>
      <c r="W828" s="71"/>
      <c r="X828" s="71"/>
      <c r="Y828" s="71"/>
      <c r="Z828" s="71"/>
      <c r="AA828" s="71"/>
    </row>
    <row r="829" spans="1:27" ht="38.25">
      <c r="A829" s="75">
        <v>828</v>
      </c>
      <c r="B829" s="71" t="s">
        <v>2947</v>
      </c>
      <c r="C829" s="71" t="s">
        <v>3375</v>
      </c>
      <c r="D829" s="71" t="s">
        <v>2835</v>
      </c>
      <c r="E829" s="71" t="s">
        <v>2765</v>
      </c>
      <c r="F829" s="71" t="s">
        <v>810</v>
      </c>
      <c r="G829" s="71" t="s">
        <v>1909</v>
      </c>
      <c r="H829" s="71" t="s">
        <v>303</v>
      </c>
      <c r="I829" s="71" t="s">
        <v>2835</v>
      </c>
      <c r="J829" s="71" t="s">
        <v>2765</v>
      </c>
      <c r="K829" s="71" t="s">
        <v>810</v>
      </c>
      <c r="L829" s="71" t="s">
        <v>534</v>
      </c>
      <c r="M829" s="72" t="s">
        <v>3186</v>
      </c>
      <c r="N829" s="71" t="s">
        <v>2481</v>
      </c>
      <c r="O829" s="71">
        <v>699</v>
      </c>
      <c r="P829" s="70" t="s">
        <v>3565</v>
      </c>
      <c r="Q829" s="71"/>
      <c r="R829" s="71"/>
      <c r="S829" s="71"/>
      <c r="T829" s="71" t="s">
        <v>3022</v>
      </c>
      <c r="U829" s="71" t="s">
        <v>3023</v>
      </c>
      <c r="V829" s="71" t="s">
        <v>3622</v>
      </c>
      <c r="W829" s="71"/>
      <c r="X829" s="71" t="s">
        <v>495</v>
      </c>
      <c r="Y829" s="71"/>
      <c r="Z829" s="71"/>
      <c r="AA829" s="71"/>
    </row>
    <row r="830" spans="1:27" ht="38.25">
      <c r="A830" s="75">
        <v>829</v>
      </c>
      <c r="B830" s="71" t="s">
        <v>2947</v>
      </c>
      <c r="C830" s="71" t="s">
        <v>3375</v>
      </c>
      <c r="D830" s="71" t="s">
        <v>2835</v>
      </c>
      <c r="E830" s="71" t="s">
        <v>2765</v>
      </c>
      <c r="F830" s="71" t="s">
        <v>810</v>
      </c>
      <c r="G830" s="71" t="s">
        <v>1909</v>
      </c>
      <c r="H830" s="71" t="s">
        <v>303</v>
      </c>
      <c r="I830" s="71" t="s">
        <v>2835</v>
      </c>
      <c r="J830" s="71" t="s">
        <v>2765</v>
      </c>
      <c r="K830" s="71" t="s">
        <v>810</v>
      </c>
      <c r="L830" s="71" t="s">
        <v>534</v>
      </c>
      <c r="M830" s="72" t="s">
        <v>3186</v>
      </c>
      <c r="N830" s="71" t="s">
        <v>2481</v>
      </c>
      <c r="O830" s="71"/>
      <c r="P830" s="70" t="s">
        <v>3565</v>
      </c>
      <c r="Q830" s="71"/>
      <c r="R830" s="71"/>
      <c r="S830" s="71"/>
      <c r="T830" s="71"/>
      <c r="U830" s="71" t="s">
        <v>3024</v>
      </c>
      <c r="V830" s="71" t="s">
        <v>3622</v>
      </c>
      <c r="W830" s="71"/>
      <c r="X830" s="71" t="s">
        <v>495</v>
      </c>
      <c r="Y830" s="71"/>
      <c r="Z830" s="71"/>
      <c r="AA830" s="71"/>
    </row>
    <row r="831" spans="1:27" ht="38.25">
      <c r="A831" s="75">
        <v>830</v>
      </c>
      <c r="B831" s="71" t="s">
        <v>2947</v>
      </c>
      <c r="C831" s="71" t="s">
        <v>372</v>
      </c>
      <c r="D831" s="71" t="s">
        <v>1920</v>
      </c>
      <c r="E831" s="71" t="s">
        <v>1928</v>
      </c>
      <c r="F831" s="71" t="s">
        <v>810</v>
      </c>
      <c r="G831" s="71" t="s">
        <v>1909</v>
      </c>
      <c r="H831" s="71" t="s">
        <v>303</v>
      </c>
      <c r="I831" s="71" t="s">
        <v>1920</v>
      </c>
      <c r="J831" s="71" t="s">
        <v>1928</v>
      </c>
      <c r="K831" s="71" t="s">
        <v>810</v>
      </c>
      <c r="L831" s="71" t="s">
        <v>541</v>
      </c>
      <c r="M831" s="72" t="s">
        <v>3186</v>
      </c>
      <c r="N831" s="71" t="s">
        <v>2481</v>
      </c>
      <c r="O831" s="71"/>
      <c r="P831" s="70" t="s">
        <v>3565</v>
      </c>
      <c r="Q831" s="71"/>
      <c r="R831" s="71"/>
      <c r="S831" s="71"/>
      <c r="T831" s="71" t="s">
        <v>3025</v>
      </c>
      <c r="U831" s="71" t="s">
        <v>3026</v>
      </c>
      <c r="V831" s="71" t="s">
        <v>3622</v>
      </c>
      <c r="W831" s="71"/>
      <c r="X831" s="71" t="s">
        <v>495</v>
      </c>
      <c r="Y831" s="71"/>
      <c r="Z831" s="71"/>
      <c r="AA831" s="71"/>
    </row>
    <row r="832" spans="1:27" ht="25.5">
      <c r="A832" s="75">
        <v>831</v>
      </c>
      <c r="B832" s="71" t="s">
        <v>2947</v>
      </c>
      <c r="C832" s="71" t="s">
        <v>1919</v>
      </c>
      <c r="D832" s="71" t="s">
        <v>1264</v>
      </c>
      <c r="E832" s="71" t="s">
        <v>2507</v>
      </c>
      <c r="F832" s="71" t="s">
        <v>809</v>
      </c>
      <c r="G832" s="71" t="s">
        <v>1909</v>
      </c>
      <c r="H832" s="71" t="s">
        <v>1289</v>
      </c>
      <c r="I832" s="71" t="s">
        <v>1264</v>
      </c>
      <c r="J832" s="71" t="s">
        <v>2507</v>
      </c>
      <c r="K832" s="71" t="s">
        <v>809</v>
      </c>
      <c r="L832" s="71" t="s">
        <v>510</v>
      </c>
      <c r="M832" s="72" t="s">
        <v>3521</v>
      </c>
      <c r="N832" s="71" t="s">
        <v>424</v>
      </c>
      <c r="O832" s="71"/>
      <c r="P832" s="70" t="s">
        <v>3565</v>
      </c>
      <c r="Q832" s="71" t="s">
        <v>784</v>
      </c>
      <c r="R832" s="71"/>
      <c r="S832" s="71"/>
      <c r="T832" s="71" t="s">
        <v>3027</v>
      </c>
      <c r="U832" s="71" t="s">
        <v>3028</v>
      </c>
      <c r="V832" s="71"/>
      <c r="W832" s="71"/>
      <c r="X832" s="71"/>
      <c r="Y832" s="71"/>
      <c r="Z832" s="71"/>
      <c r="AA832" s="71"/>
    </row>
    <row r="833" spans="1:27" ht="25.5">
      <c r="A833" s="75">
        <v>832</v>
      </c>
      <c r="B833" s="71" t="s">
        <v>2947</v>
      </c>
      <c r="C833" s="71" t="s">
        <v>2814</v>
      </c>
      <c r="D833" s="71" t="s">
        <v>2752</v>
      </c>
      <c r="E833" s="71" t="s">
        <v>852</v>
      </c>
      <c r="F833" s="71" t="s">
        <v>810</v>
      </c>
      <c r="G833" s="71" t="s">
        <v>1909</v>
      </c>
      <c r="H833" s="71" t="s">
        <v>1289</v>
      </c>
      <c r="I833" s="71" t="s">
        <v>2752</v>
      </c>
      <c r="J833" s="71" t="s">
        <v>852</v>
      </c>
      <c r="K833" s="71" t="s">
        <v>810</v>
      </c>
      <c r="L833" s="71" t="s">
        <v>739</v>
      </c>
      <c r="M833" s="72" t="s">
        <v>2503</v>
      </c>
      <c r="N833" s="71" t="s">
        <v>424</v>
      </c>
      <c r="O833" s="71"/>
      <c r="P833" s="70" t="s">
        <v>3565</v>
      </c>
      <c r="Q833" s="71" t="s">
        <v>784</v>
      </c>
      <c r="R833" s="71"/>
      <c r="S833" s="71"/>
      <c r="T833" s="71" t="s">
        <v>3029</v>
      </c>
      <c r="U833" s="71" t="s">
        <v>3030</v>
      </c>
      <c r="V833" s="71"/>
      <c r="W833" s="71"/>
      <c r="X833" s="71"/>
      <c r="Y833" s="71"/>
      <c r="Z833" s="71"/>
      <c r="AA833" s="71"/>
    </row>
    <row r="834" spans="1:27" ht="38.25">
      <c r="A834" s="75">
        <v>833</v>
      </c>
      <c r="B834" s="71" t="s">
        <v>2947</v>
      </c>
      <c r="C834" s="71" t="s">
        <v>372</v>
      </c>
      <c r="D834" s="71" t="s">
        <v>1920</v>
      </c>
      <c r="E834" s="71" t="s">
        <v>853</v>
      </c>
      <c r="F834" s="71" t="s">
        <v>810</v>
      </c>
      <c r="G834" s="71" t="s">
        <v>1909</v>
      </c>
      <c r="H834" s="71" t="s">
        <v>303</v>
      </c>
      <c r="I834" s="71" t="s">
        <v>1920</v>
      </c>
      <c r="J834" s="71" t="s">
        <v>853</v>
      </c>
      <c r="K834" s="71" t="s">
        <v>810</v>
      </c>
      <c r="L834" s="71" t="s">
        <v>541</v>
      </c>
      <c r="M834" s="72" t="s">
        <v>3186</v>
      </c>
      <c r="N834" s="71" t="s">
        <v>3541</v>
      </c>
      <c r="O834" s="71"/>
      <c r="P834" s="70" t="s">
        <v>3565</v>
      </c>
      <c r="Q834" s="71"/>
      <c r="R834" s="71"/>
      <c r="S834" s="71"/>
      <c r="T834" s="71" t="s">
        <v>3031</v>
      </c>
      <c r="U834" s="71" t="s">
        <v>3032</v>
      </c>
      <c r="V834" s="71"/>
      <c r="W834" s="71"/>
      <c r="X834" s="71"/>
      <c r="Y834" s="71"/>
      <c r="Z834" s="71"/>
      <c r="AA834" s="71"/>
    </row>
    <row r="835" spans="1:27" ht="25.5">
      <c r="A835" s="75">
        <v>834</v>
      </c>
      <c r="B835" s="71" t="s">
        <v>2947</v>
      </c>
      <c r="C835" s="71" t="s">
        <v>2439</v>
      </c>
      <c r="D835" s="71" t="s">
        <v>822</v>
      </c>
      <c r="E835" s="71" t="s">
        <v>852</v>
      </c>
      <c r="F835" s="71" t="s">
        <v>810</v>
      </c>
      <c r="G835" s="71" t="s">
        <v>1909</v>
      </c>
      <c r="H835" s="71" t="s">
        <v>303</v>
      </c>
      <c r="I835" s="71" t="s">
        <v>822</v>
      </c>
      <c r="J835" s="71" t="s">
        <v>852</v>
      </c>
      <c r="K835" s="71" t="s">
        <v>810</v>
      </c>
      <c r="L835" s="71" t="s">
        <v>543</v>
      </c>
      <c r="M835" s="72" t="s">
        <v>2450</v>
      </c>
      <c r="N835" s="71" t="s">
        <v>2481</v>
      </c>
      <c r="O835" s="71">
        <v>241</v>
      </c>
      <c r="P835" s="70" t="s">
        <v>3565</v>
      </c>
      <c r="Q835" s="71"/>
      <c r="R835" s="71"/>
      <c r="S835" s="71"/>
      <c r="T835" s="71" t="s">
        <v>3033</v>
      </c>
      <c r="U835" s="71" t="s">
        <v>3034</v>
      </c>
      <c r="V835" s="71" t="s">
        <v>3622</v>
      </c>
      <c r="W835" s="71"/>
      <c r="X835" s="71" t="s">
        <v>495</v>
      </c>
      <c r="Y835" s="71"/>
      <c r="Z835" s="71"/>
      <c r="AA835" s="71"/>
    </row>
    <row r="836" spans="1:27" ht="25.5">
      <c r="A836" s="75">
        <v>835</v>
      </c>
      <c r="B836" s="71" t="s">
        <v>2947</v>
      </c>
      <c r="C836" s="71" t="s">
        <v>846</v>
      </c>
      <c r="D836" s="71" t="s">
        <v>1927</v>
      </c>
      <c r="E836" s="71" t="s">
        <v>2953</v>
      </c>
      <c r="F836" s="71" t="s">
        <v>810</v>
      </c>
      <c r="G836" s="71" t="s">
        <v>1909</v>
      </c>
      <c r="H836" s="71" t="s">
        <v>1289</v>
      </c>
      <c r="I836" s="71" t="s">
        <v>1927</v>
      </c>
      <c r="J836" s="71" t="s">
        <v>2953</v>
      </c>
      <c r="K836" s="71" t="s">
        <v>810</v>
      </c>
      <c r="L836" s="71" t="s">
        <v>632</v>
      </c>
      <c r="M836" s="72" t="s">
        <v>3187</v>
      </c>
      <c r="N836" s="71" t="s">
        <v>286</v>
      </c>
      <c r="O836" s="71"/>
      <c r="P836" s="70" t="s">
        <v>3565</v>
      </c>
      <c r="Q836" s="71" t="s">
        <v>761</v>
      </c>
      <c r="R836" s="71"/>
      <c r="S836" s="71"/>
      <c r="T836" s="71" t="s">
        <v>3035</v>
      </c>
      <c r="U836" s="71" t="s">
        <v>3036</v>
      </c>
      <c r="V836" s="71"/>
      <c r="W836" s="71"/>
      <c r="X836" s="71"/>
      <c r="Y836" s="71"/>
      <c r="Z836" s="71"/>
      <c r="AA836" s="71"/>
    </row>
    <row r="837" spans="1:27" ht="25.5">
      <c r="A837" s="75">
        <v>836</v>
      </c>
      <c r="B837" s="71" t="s">
        <v>2947</v>
      </c>
      <c r="C837" s="71" t="s">
        <v>846</v>
      </c>
      <c r="D837" s="71" t="s">
        <v>1927</v>
      </c>
      <c r="E837" s="71" t="s">
        <v>305</v>
      </c>
      <c r="F837" s="71" t="s">
        <v>810</v>
      </c>
      <c r="G837" s="71" t="s">
        <v>1909</v>
      </c>
      <c r="H837" s="71" t="s">
        <v>1289</v>
      </c>
      <c r="I837" s="71" t="s">
        <v>1927</v>
      </c>
      <c r="J837" s="71" t="s">
        <v>305</v>
      </c>
      <c r="K837" s="71" t="s">
        <v>810</v>
      </c>
      <c r="L837" s="71" t="s">
        <v>632</v>
      </c>
      <c r="M837" s="72" t="s">
        <v>3187</v>
      </c>
      <c r="N837" s="71" t="s">
        <v>286</v>
      </c>
      <c r="O837" s="71"/>
      <c r="P837" s="70" t="s">
        <v>3565</v>
      </c>
      <c r="Q837" s="71" t="s">
        <v>761</v>
      </c>
      <c r="R837" s="71"/>
      <c r="S837" s="71"/>
      <c r="T837" s="71" t="s">
        <v>3037</v>
      </c>
      <c r="U837" s="71" t="s">
        <v>3038</v>
      </c>
      <c r="V837" s="71"/>
      <c r="W837" s="71"/>
      <c r="X837" s="71"/>
      <c r="Y837" s="71"/>
      <c r="Z837" s="71"/>
      <c r="AA837" s="71"/>
    </row>
    <row r="838" spans="1:27" ht="25.5">
      <c r="A838" s="75">
        <v>837</v>
      </c>
      <c r="B838" s="71" t="s">
        <v>2947</v>
      </c>
      <c r="C838" s="71" t="s">
        <v>846</v>
      </c>
      <c r="D838" s="71" t="s">
        <v>2749</v>
      </c>
      <c r="E838" s="71" t="s">
        <v>1919</v>
      </c>
      <c r="F838" s="71" t="s">
        <v>810</v>
      </c>
      <c r="G838" s="71" t="s">
        <v>1909</v>
      </c>
      <c r="H838" s="71" t="s">
        <v>303</v>
      </c>
      <c r="I838" s="71" t="s">
        <v>2749</v>
      </c>
      <c r="J838" s="71" t="s">
        <v>1919</v>
      </c>
      <c r="K838" s="71" t="s">
        <v>810</v>
      </c>
      <c r="L838" s="71" t="s">
        <v>632</v>
      </c>
      <c r="M838" s="72" t="s">
        <v>3187</v>
      </c>
      <c r="N838" s="71" t="s">
        <v>2481</v>
      </c>
      <c r="O838" s="71">
        <v>190</v>
      </c>
      <c r="P838" s="70" t="s">
        <v>3565</v>
      </c>
      <c r="Q838" s="71"/>
      <c r="R838" s="71"/>
      <c r="S838" s="71"/>
      <c r="T838" s="71" t="s">
        <v>3039</v>
      </c>
      <c r="U838" s="71" t="s">
        <v>3040</v>
      </c>
      <c r="V838" s="71" t="s">
        <v>3622</v>
      </c>
      <c r="W838" s="71"/>
      <c r="X838" s="71" t="s">
        <v>495</v>
      </c>
      <c r="Y838" s="71"/>
      <c r="Z838" s="71"/>
      <c r="AA838" s="71"/>
    </row>
    <row r="839" spans="1:27" ht="51">
      <c r="A839" s="75">
        <v>838</v>
      </c>
      <c r="B839" s="71" t="s">
        <v>2947</v>
      </c>
      <c r="C839" s="71" t="s">
        <v>851</v>
      </c>
      <c r="D839" s="71" t="s">
        <v>852</v>
      </c>
      <c r="E839" s="71" t="s">
        <v>2768</v>
      </c>
      <c r="F839" s="71" t="s">
        <v>809</v>
      </c>
      <c r="G839" s="71" t="s">
        <v>1909</v>
      </c>
      <c r="H839" s="71" t="s">
        <v>303</v>
      </c>
      <c r="I839" s="71" t="s">
        <v>852</v>
      </c>
      <c r="J839" s="71" t="s">
        <v>2768</v>
      </c>
      <c r="K839" s="71" t="s">
        <v>809</v>
      </c>
      <c r="L839" s="71" t="s">
        <v>639</v>
      </c>
      <c r="M839" s="72" t="s">
        <v>3187</v>
      </c>
      <c r="N839" s="71" t="s">
        <v>429</v>
      </c>
      <c r="O839" s="71"/>
      <c r="P839" s="70" t="s">
        <v>3565</v>
      </c>
      <c r="Q839" s="71"/>
      <c r="R839" s="71"/>
      <c r="S839" s="71"/>
      <c r="T839" s="71" t="s">
        <v>3041</v>
      </c>
      <c r="U839" s="71" t="s">
        <v>3042</v>
      </c>
      <c r="V839" s="71"/>
      <c r="W839" s="71"/>
      <c r="X839" s="71"/>
      <c r="Y839" s="71"/>
      <c r="Z839" s="71"/>
      <c r="AA839" s="71"/>
    </row>
    <row r="840" spans="1:27" ht="51">
      <c r="A840" s="75">
        <v>839</v>
      </c>
      <c r="B840" s="71" t="s">
        <v>2947</v>
      </c>
      <c r="C840" s="71" t="s">
        <v>2954</v>
      </c>
      <c r="D840" s="71" t="s">
        <v>834</v>
      </c>
      <c r="E840" s="71" t="s">
        <v>2955</v>
      </c>
      <c r="F840" s="71" t="s">
        <v>810</v>
      </c>
      <c r="G840" s="71" t="s">
        <v>1909</v>
      </c>
      <c r="H840" s="71" t="s">
        <v>303</v>
      </c>
      <c r="I840" s="71" t="s">
        <v>834</v>
      </c>
      <c r="J840" s="71" t="s">
        <v>2955</v>
      </c>
      <c r="K840" s="71" t="s">
        <v>810</v>
      </c>
      <c r="L840" s="71" t="s">
        <v>642</v>
      </c>
      <c r="M840" s="72" t="s">
        <v>3187</v>
      </c>
      <c r="N840" s="71" t="s">
        <v>2481</v>
      </c>
      <c r="O840" s="71">
        <v>68</v>
      </c>
      <c r="P840" s="70" t="s">
        <v>3565</v>
      </c>
      <c r="Q840" s="71"/>
      <c r="R840" s="71"/>
      <c r="S840" s="71"/>
      <c r="T840" s="71" t="s">
        <v>3043</v>
      </c>
      <c r="U840" s="71" t="s">
        <v>3044</v>
      </c>
      <c r="V840" s="71" t="s">
        <v>3622</v>
      </c>
      <c r="W840" s="71"/>
      <c r="X840" s="71" t="s">
        <v>495</v>
      </c>
      <c r="Y840" s="71"/>
      <c r="Z840" s="71"/>
      <c r="AA840" s="71"/>
    </row>
    <row r="841" spans="1:27" ht="25.5">
      <c r="A841" s="75">
        <v>840</v>
      </c>
      <c r="B841" s="71" t="s">
        <v>2947</v>
      </c>
      <c r="C841" s="71" t="s">
        <v>2956</v>
      </c>
      <c r="D841" s="71" t="s">
        <v>67</v>
      </c>
      <c r="E841" s="71" t="s">
        <v>830</v>
      </c>
      <c r="F841" s="71" t="s">
        <v>810</v>
      </c>
      <c r="G841" s="71" t="s">
        <v>1909</v>
      </c>
      <c r="H841" s="71" t="s">
        <v>303</v>
      </c>
      <c r="I841" s="71" t="s">
        <v>67</v>
      </c>
      <c r="J841" s="71" t="s">
        <v>830</v>
      </c>
      <c r="K841" s="71" t="s">
        <v>810</v>
      </c>
      <c r="L841" s="71" t="s">
        <v>643</v>
      </c>
      <c r="M841" s="72" t="s">
        <v>3187</v>
      </c>
      <c r="N841" s="71" t="s">
        <v>2481</v>
      </c>
      <c r="O841" s="71"/>
      <c r="P841" s="70" t="s">
        <v>3565</v>
      </c>
      <c r="Q841" s="71"/>
      <c r="R841" s="71"/>
      <c r="S841" s="71"/>
      <c r="T841" s="71" t="s">
        <v>3045</v>
      </c>
      <c r="U841" s="71" t="s">
        <v>3046</v>
      </c>
      <c r="V841" s="71" t="s">
        <v>3622</v>
      </c>
      <c r="W841" s="71"/>
      <c r="X841" s="71" t="s">
        <v>495</v>
      </c>
      <c r="Y841" s="71"/>
      <c r="Z841" s="71"/>
      <c r="AA841" s="71"/>
    </row>
    <row r="842" spans="1:27" ht="25.5">
      <c r="A842" s="75">
        <v>841</v>
      </c>
      <c r="B842" s="71" t="s">
        <v>2947</v>
      </c>
      <c r="C842" s="71" t="s">
        <v>1919</v>
      </c>
      <c r="D842" s="71" t="s">
        <v>1919</v>
      </c>
      <c r="E842" s="71" t="s">
        <v>2953</v>
      </c>
      <c r="F842" s="71" t="s">
        <v>810</v>
      </c>
      <c r="G842" s="71" t="s">
        <v>1909</v>
      </c>
      <c r="H842" s="71" t="s">
        <v>1291</v>
      </c>
      <c r="I842" s="71" t="s">
        <v>1919</v>
      </c>
      <c r="J842" s="71" t="s">
        <v>2953</v>
      </c>
      <c r="K842" s="71" t="s">
        <v>810</v>
      </c>
      <c r="L842" s="71" t="s">
        <v>510</v>
      </c>
      <c r="M842" s="72" t="s">
        <v>3521</v>
      </c>
      <c r="N842" s="71" t="s">
        <v>433</v>
      </c>
      <c r="O842" s="71"/>
      <c r="P842" s="70" t="s">
        <v>3565</v>
      </c>
      <c r="Q842" s="71"/>
      <c r="R842" s="71"/>
      <c r="S842" s="71"/>
      <c r="T842" s="71" t="s">
        <v>3047</v>
      </c>
      <c r="U842" s="71" t="s">
        <v>3048</v>
      </c>
      <c r="V842" s="71"/>
      <c r="W842" s="71"/>
      <c r="X842" s="71"/>
      <c r="Y842" s="71"/>
      <c r="Z842" s="71"/>
      <c r="AA842" s="71"/>
    </row>
    <row r="843" spans="1:27" ht="25.5">
      <c r="A843" s="75">
        <v>842</v>
      </c>
      <c r="B843" s="71" t="s">
        <v>2947</v>
      </c>
      <c r="C843" s="71" t="s">
        <v>1919</v>
      </c>
      <c r="D843" s="71" t="s">
        <v>1919</v>
      </c>
      <c r="E843" s="71" t="s">
        <v>2765</v>
      </c>
      <c r="F843" s="71" t="s">
        <v>809</v>
      </c>
      <c r="G843" s="71" t="s">
        <v>1909</v>
      </c>
      <c r="H843" s="71" t="s">
        <v>1291</v>
      </c>
      <c r="I843" s="71" t="s">
        <v>1919</v>
      </c>
      <c r="J843" s="71" t="s">
        <v>2765</v>
      </c>
      <c r="K843" s="71" t="s">
        <v>809</v>
      </c>
      <c r="L843" s="71" t="s">
        <v>510</v>
      </c>
      <c r="M843" s="72" t="s">
        <v>3521</v>
      </c>
      <c r="N843" s="71" t="s">
        <v>433</v>
      </c>
      <c r="O843" s="71"/>
      <c r="P843" s="70" t="s">
        <v>3565</v>
      </c>
      <c r="Q843" s="71"/>
      <c r="R843" s="71"/>
      <c r="S843" s="71"/>
      <c r="T843" s="71" t="s">
        <v>3049</v>
      </c>
      <c r="U843" s="71" t="s">
        <v>3050</v>
      </c>
      <c r="V843" s="71"/>
      <c r="W843" s="71"/>
      <c r="X843" s="71"/>
      <c r="Y843" s="71"/>
      <c r="Z843" s="71"/>
      <c r="AA843" s="71"/>
    </row>
    <row r="844" spans="1:27" ht="51">
      <c r="A844" s="75">
        <v>843</v>
      </c>
      <c r="B844" s="71" t="s">
        <v>2947</v>
      </c>
      <c r="C844" s="71" t="s">
        <v>2635</v>
      </c>
      <c r="D844" s="71" t="s">
        <v>67</v>
      </c>
      <c r="E844" s="71" t="s">
        <v>2957</v>
      </c>
      <c r="F844" s="71" t="s">
        <v>809</v>
      </c>
      <c r="G844" s="71" t="s">
        <v>1909</v>
      </c>
      <c r="H844" s="71" t="s">
        <v>1291</v>
      </c>
      <c r="I844" s="71" t="s">
        <v>67</v>
      </c>
      <c r="J844" s="71" t="s">
        <v>2957</v>
      </c>
      <c r="K844" s="71" t="s">
        <v>809</v>
      </c>
      <c r="L844" s="71" t="s">
        <v>646</v>
      </c>
      <c r="M844" s="72" t="s">
        <v>3187</v>
      </c>
      <c r="N844" s="71" t="s">
        <v>433</v>
      </c>
      <c r="O844" s="71"/>
      <c r="P844" s="70" t="s">
        <v>3565</v>
      </c>
      <c r="Q844" s="71"/>
      <c r="R844" s="71"/>
      <c r="S844" s="71"/>
      <c r="T844" s="71" t="s">
        <v>3051</v>
      </c>
      <c r="U844" s="71" t="s">
        <v>3052</v>
      </c>
      <c r="V844" s="71"/>
      <c r="W844" s="71"/>
      <c r="X844" s="71"/>
      <c r="Y844" s="71"/>
      <c r="Z844" s="71"/>
      <c r="AA844" s="71"/>
    </row>
    <row r="845" spans="1:27" ht="38.25">
      <c r="A845" s="75">
        <v>844</v>
      </c>
      <c r="B845" s="71" t="s">
        <v>2947</v>
      </c>
      <c r="C845" s="71" t="s">
        <v>2767</v>
      </c>
      <c r="D845" s="71" t="s">
        <v>1934</v>
      </c>
      <c r="E845" s="71" t="s">
        <v>2839</v>
      </c>
      <c r="F845" s="71" t="s">
        <v>809</v>
      </c>
      <c r="G845" s="71" t="s">
        <v>1909</v>
      </c>
      <c r="H845" s="71" t="s">
        <v>303</v>
      </c>
      <c r="I845" s="71" t="s">
        <v>1934</v>
      </c>
      <c r="J845" s="71" t="s">
        <v>2839</v>
      </c>
      <c r="K845" s="71" t="s">
        <v>809</v>
      </c>
      <c r="L845" s="71" t="s">
        <v>650</v>
      </c>
      <c r="M845" s="72" t="s">
        <v>3196</v>
      </c>
      <c r="N845" s="71" t="s">
        <v>429</v>
      </c>
      <c r="O845" s="71"/>
      <c r="P845" s="70" t="s">
        <v>3565</v>
      </c>
      <c r="Q845" s="71"/>
      <c r="R845" s="71"/>
      <c r="S845" s="71"/>
      <c r="T845" s="71" t="s">
        <v>3053</v>
      </c>
      <c r="U845" s="71" t="s">
        <v>3054</v>
      </c>
      <c r="V845" s="71"/>
      <c r="W845" s="71"/>
      <c r="X845" s="71"/>
      <c r="Y845" s="71"/>
      <c r="Z845" s="71"/>
      <c r="AA845" s="71"/>
    </row>
    <row r="846" spans="1:27" ht="25.5">
      <c r="A846" s="75">
        <v>845</v>
      </c>
      <c r="B846" s="71" t="s">
        <v>2947</v>
      </c>
      <c r="C846" s="71" t="s">
        <v>68</v>
      </c>
      <c r="D846" s="71" t="s">
        <v>69</v>
      </c>
      <c r="E846" s="71" t="s">
        <v>67</v>
      </c>
      <c r="F846" s="71" t="s">
        <v>810</v>
      </c>
      <c r="G846" s="71" t="s">
        <v>1909</v>
      </c>
      <c r="H846" s="71" t="s">
        <v>303</v>
      </c>
      <c r="I846" s="71" t="s">
        <v>69</v>
      </c>
      <c r="J846" s="71" t="s">
        <v>67</v>
      </c>
      <c r="K846" s="71" t="s">
        <v>810</v>
      </c>
      <c r="L846" s="71" t="s">
        <v>638</v>
      </c>
      <c r="M846" s="72" t="s">
        <v>3196</v>
      </c>
      <c r="N846" s="71" t="s">
        <v>2481</v>
      </c>
      <c r="O846" s="71">
        <v>996</v>
      </c>
      <c r="P846" s="70" t="s">
        <v>3565</v>
      </c>
      <c r="Q846" s="71"/>
      <c r="R846" s="71"/>
      <c r="S846" s="71"/>
      <c r="T846" s="71" t="s">
        <v>3055</v>
      </c>
      <c r="U846" s="71" t="s">
        <v>3056</v>
      </c>
      <c r="V846" s="71" t="s">
        <v>3622</v>
      </c>
      <c r="W846" s="71"/>
      <c r="X846" s="71" t="s">
        <v>495</v>
      </c>
      <c r="Y846" s="71"/>
      <c r="Z846" s="71"/>
      <c r="AA846" s="71"/>
    </row>
    <row r="847" spans="1:27" ht="89.25">
      <c r="A847" s="75">
        <v>846</v>
      </c>
      <c r="B847" s="71" t="s">
        <v>2947</v>
      </c>
      <c r="C847" s="71" t="s">
        <v>68</v>
      </c>
      <c r="D847" s="71" t="s">
        <v>69</v>
      </c>
      <c r="E847" s="71" t="s">
        <v>2958</v>
      </c>
      <c r="F847" s="71" t="s">
        <v>809</v>
      </c>
      <c r="G847" s="71" t="s">
        <v>1909</v>
      </c>
      <c r="H847" s="71" t="s">
        <v>1291</v>
      </c>
      <c r="I847" s="71" t="s">
        <v>69</v>
      </c>
      <c r="J847" s="71" t="s">
        <v>2958</v>
      </c>
      <c r="K847" s="71" t="s">
        <v>809</v>
      </c>
      <c r="L847" s="71" t="s">
        <v>638</v>
      </c>
      <c r="M847" s="72" t="s">
        <v>3196</v>
      </c>
      <c r="N847" s="71" t="s">
        <v>433</v>
      </c>
      <c r="O847" s="71"/>
      <c r="P847" s="70" t="s">
        <v>3565</v>
      </c>
      <c r="Q847" s="71"/>
      <c r="R847" s="71"/>
      <c r="S847" s="71"/>
      <c r="T847" s="71" t="s">
        <v>3057</v>
      </c>
      <c r="U847" s="71" t="s">
        <v>3058</v>
      </c>
      <c r="V847" s="71"/>
      <c r="W847" s="71"/>
      <c r="X847" s="71"/>
      <c r="Y847" s="71"/>
      <c r="Z847" s="71"/>
      <c r="AA847" s="71"/>
    </row>
    <row r="848" spans="1:27" ht="25.5">
      <c r="A848" s="75">
        <v>847</v>
      </c>
      <c r="B848" s="71" t="s">
        <v>2947</v>
      </c>
      <c r="C848" s="71" t="s">
        <v>309</v>
      </c>
      <c r="D848" s="71" t="s">
        <v>1263</v>
      </c>
      <c r="E848" s="71" t="s">
        <v>2749</v>
      </c>
      <c r="F848" s="71" t="s">
        <v>810</v>
      </c>
      <c r="G848" s="71" t="s">
        <v>1909</v>
      </c>
      <c r="H848" s="71" t="s">
        <v>303</v>
      </c>
      <c r="I848" s="71" t="s">
        <v>1263</v>
      </c>
      <c r="J848" s="71" t="s">
        <v>2749</v>
      </c>
      <c r="K848" s="71" t="s">
        <v>810</v>
      </c>
      <c r="L848" s="71" t="s">
        <v>653</v>
      </c>
      <c r="M848" s="72" t="s">
        <v>3196</v>
      </c>
      <c r="N848" s="71" t="s">
        <v>2481</v>
      </c>
      <c r="O848" s="71">
        <v>996</v>
      </c>
      <c r="P848" s="70" t="s">
        <v>3565</v>
      </c>
      <c r="Q848" s="71"/>
      <c r="R848" s="71"/>
      <c r="S848" s="71"/>
      <c r="T848" s="71" t="s">
        <v>3055</v>
      </c>
      <c r="U848" s="71" t="s">
        <v>3056</v>
      </c>
      <c r="V848" s="71" t="s">
        <v>3622</v>
      </c>
      <c r="W848" s="71"/>
      <c r="X848" s="71" t="s">
        <v>495</v>
      </c>
      <c r="Y848" s="71"/>
      <c r="Z848" s="71"/>
      <c r="AA848" s="71"/>
    </row>
    <row r="849" spans="1:27" ht="25.5">
      <c r="A849" s="75">
        <v>848</v>
      </c>
      <c r="B849" s="71" t="s">
        <v>2947</v>
      </c>
      <c r="C849" s="71" t="s">
        <v>309</v>
      </c>
      <c r="D849" s="71" t="s">
        <v>1263</v>
      </c>
      <c r="E849" s="71" t="s">
        <v>845</v>
      </c>
      <c r="F849" s="71" t="s">
        <v>809</v>
      </c>
      <c r="G849" s="71" t="s">
        <v>1909</v>
      </c>
      <c r="H849" s="71" t="s">
        <v>303</v>
      </c>
      <c r="I849" s="71" t="s">
        <v>1263</v>
      </c>
      <c r="J849" s="71" t="s">
        <v>845</v>
      </c>
      <c r="K849" s="71" t="s">
        <v>809</v>
      </c>
      <c r="L849" s="71" t="s">
        <v>653</v>
      </c>
      <c r="M849" s="72" t="s">
        <v>3196</v>
      </c>
      <c r="N849" s="71" t="s">
        <v>2481</v>
      </c>
      <c r="O849" s="71"/>
      <c r="P849" s="70" t="s">
        <v>3565</v>
      </c>
      <c r="Q849" s="71"/>
      <c r="R849" s="71"/>
      <c r="S849" s="71"/>
      <c r="T849" s="71" t="s">
        <v>3059</v>
      </c>
      <c r="U849" s="71" t="s">
        <v>3060</v>
      </c>
      <c r="V849" s="71" t="s">
        <v>3622</v>
      </c>
      <c r="W849" s="71"/>
      <c r="X849" s="71" t="s">
        <v>495</v>
      </c>
      <c r="Y849" s="71"/>
      <c r="Z849" s="71"/>
      <c r="AA849" s="71"/>
    </row>
    <row r="850" spans="1:27" ht="51">
      <c r="A850" s="75">
        <v>849</v>
      </c>
      <c r="B850" s="71" t="s">
        <v>2947</v>
      </c>
      <c r="C850" s="71" t="s">
        <v>1241</v>
      </c>
      <c r="D850" s="71" t="s">
        <v>2441</v>
      </c>
      <c r="E850" s="71" t="s">
        <v>2959</v>
      </c>
      <c r="F850" s="71" t="s">
        <v>809</v>
      </c>
      <c r="G850" s="71" t="s">
        <v>1909</v>
      </c>
      <c r="H850" s="71" t="s">
        <v>303</v>
      </c>
      <c r="I850" s="71" t="s">
        <v>2441</v>
      </c>
      <c r="J850" s="71" t="s">
        <v>2959</v>
      </c>
      <c r="K850" s="71" t="s">
        <v>809</v>
      </c>
      <c r="L850" s="71" t="s">
        <v>656</v>
      </c>
      <c r="M850" s="72" t="s">
        <v>549</v>
      </c>
      <c r="N850" s="71" t="s">
        <v>2481</v>
      </c>
      <c r="O850" s="71">
        <v>1146</v>
      </c>
      <c r="P850" s="70" t="s">
        <v>3565</v>
      </c>
      <c r="Q850" s="71"/>
      <c r="R850" s="71"/>
      <c r="S850" s="71"/>
      <c r="T850" s="71" t="s">
        <v>3061</v>
      </c>
      <c r="U850" s="71" t="s">
        <v>3062</v>
      </c>
      <c r="V850" s="71" t="s">
        <v>3622</v>
      </c>
      <c r="W850" s="71"/>
      <c r="X850" s="71" t="s">
        <v>495</v>
      </c>
      <c r="Y850" s="71"/>
      <c r="Z850" s="71"/>
      <c r="AA850" s="71"/>
    </row>
    <row r="851" spans="1:27" ht="38.25">
      <c r="A851" s="75">
        <v>850</v>
      </c>
      <c r="B851" s="71" t="s">
        <v>2947</v>
      </c>
      <c r="C851" s="71" t="s">
        <v>2960</v>
      </c>
      <c r="D851" s="71" t="s">
        <v>3361</v>
      </c>
      <c r="E851" s="71" t="s">
        <v>3361</v>
      </c>
      <c r="F851" s="71" t="s">
        <v>809</v>
      </c>
      <c r="G851" s="71" t="s">
        <v>1909</v>
      </c>
      <c r="H851" s="71" t="s">
        <v>303</v>
      </c>
      <c r="I851" s="71" t="s">
        <v>3361</v>
      </c>
      <c r="J851" s="71" t="s">
        <v>3361</v>
      </c>
      <c r="K851" s="71" t="s">
        <v>809</v>
      </c>
      <c r="L851" s="71" t="s">
        <v>659</v>
      </c>
      <c r="M851" s="72" t="s">
        <v>549</v>
      </c>
      <c r="N851" s="71" t="s">
        <v>2481</v>
      </c>
      <c r="O851" s="71"/>
      <c r="P851" s="70" t="s">
        <v>3565</v>
      </c>
      <c r="Q851" s="71"/>
      <c r="R851" s="71"/>
      <c r="S851" s="71"/>
      <c r="T851" s="71" t="s">
        <v>3063</v>
      </c>
      <c r="U851" s="71" t="s">
        <v>3064</v>
      </c>
      <c r="V851" s="71" t="s">
        <v>3622</v>
      </c>
      <c r="W851" s="71"/>
      <c r="X851" s="71" t="s">
        <v>495</v>
      </c>
      <c r="Y851" s="71"/>
      <c r="Z851" s="71"/>
      <c r="AA851" s="71"/>
    </row>
    <row r="852" spans="1:27" ht="38.25">
      <c r="A852" s="75">
        <v>851</v>
      </c>
      <c r="B852" s="71" t="s">
        <v>2947</v>
      </c>
      <c r="C852" s="71" t="s">
        <v>71</v>
      </c>
      <c r="D852" s="71" t="s">
        <v>324</v>
      </c>
      <c r="E852" s="71" t="s">
        <v>1263</v>
      </c>
      <c r="F852" s="71" t="s">
        <v>810</v>
      </c>
      <c r="G852" s="71" t="s">
        <v>1909</v>
      </c>
      <c r="H852" s="71" t="s">
        <v>1289</v>
      </c>
      <c r="I852" s="71" t="s">
        <v>324</v>
      </c>
      <c r="J852" s="71" t="s">
        <v>1263</v>
      </c>
      <c r="K852" s="71" t="s">
        <v>810</v>
      </c>
      <c r="L852" s="71" t="s">
        <v>667</v>
      </c>
      <c r="M852" s="72" t="s">
        <v>549</v>
      </c>
      <c r="N852" s="71" t="s">
        <v>424</v>
      </c>
      <c r="O852" s="71"/>
      <c r="P852" s="70" t="s">
        <v>3565</v>
      </c>
      <c r="Q852" s="71" t="s">
        <v>784</v>
      </c>
      <c r="R852" s="71"/>
      <c r="S852" s="71"/>
      <c r="T852" s="71" t="s">
        <v>3065</v>
      </c>
      <c r="U852" s="71" t="s">
        <v>3066</v>
      </c>
      <c r="V852" s="71"/>
      <c r="W852" s="71"/>
      <c r="X852" s="71"/>
      <c r="Y852" s="71"/>
      <c r="Z852" s="71"/>
      <c r="AA852" s="71"/>
    </row>
    <row r="853" spans="1:27" ht="38.25">
      <c r="A853" s="75">
        <v>852</v>
      </c>
      <c r="B853" s="71" t="s">
        <v>2947</v>
      </c>
      <c r="C853" s="71" t="s">
        <v>71</v>
      </c>
      <c r="D853" s="71" t="s">
        <v>324</v>
      </c>
      <c r="E853" s="71" t="s">
        <v>829</v>
      </c>
      <c r="F853" s="71" t="s">
        <v>810</v>
      </c>
      <c r="G853" s="71" t="s">
        <v>1909</v>
      </c>
      <c r="H853" s="71" t="s">
        <v>303</v>
      </c>
      <c r="I853" s="71" t="s">
        <v>324</v>
      </c>
      <c r="J853" s="71" t="s">
        <v>829</v>
      </c>
      <c r="K853" s="71" t="s">
        <v>810</v>
      </c>
      <c r="L853" s="71" t="s">
        <v>667</v>
      </c>
      <c r="M853" s="72" t="s">
        <v>549</v>
      </c>
      <c r="N853" s="71" t="s">
        <v>2481</v>
      </c>
      <c r="O853" s="71">
        <v>591</v>
      </c>
      <c r="P853" s="70" t="s">
        <v>3565</v>
      </c>
      <c r="Q853" s="71"/>
      <c r="R853" s="71"/>
      <c r="S853" s="71"/>
      <c r="T853" s="71" t="s">
        <v>3067</v>
      </c>
      <c r="U853" s="71" t="s">
        <v>3068</v>
      </c>
      <c r="V853" s="71" t="s">
        <v>3622</v>
      </c>
      <c r="W853" s="71"/>
      <c r="X853" s="71" t="s">
        <v>495</v>
      </c>
      <c r="Y853" s="71"/>
      <c r="Z853" s="71"/>
      <c r="AA853" s="71"/>
    </row>
    <row r="854" spans="1:27" ht="38.25">
      <c r="A854" s="75">
        <v>853</v>
      </c>
      <c r="B854" s="71" t="s">
        <v>2947</v>
      </c>
      <c r="C854" s="71" t="s">
        <v>3484</v>
      </c>
      <c r="D854" s="71" t="s">
        <v>2509</v>
      </c>
      <c r="E854" s="71" t="s">
        <v>2961</v>
      </c>
      <c r="F854" s="71" t="s">
        <v>809</v>
      </c>
      <c r="G854" s="71" t="s">
        <v>1909</v>
      </c>
      <c r="H854" s="71" t="s">
        <v>303</v>
      </c>
      <c r="I854" s="71" t="s">
        <v>2509</v>
      </c>
      <c r="J854" s="71" t="s">
        <v>2961</v>
      </c>
      <c r="K854" s="71" t="s">
        <v>809</v>
      </c>
      <c r="L854" s="71" t="s">
        <v>668</v>
      </c>
      <c r="M854" s="72" t="s">
        <v>549</v>
      </c>
      <c r="N854" s="71" t="s">
        <v>435</v>
      </c>
      <c r="O854" s="71"/>
      <c r="P854" s="70" t="s">
        <v>3565</v>
      </c>
      <c r="Q854" s="71"/>
      <c r="R854" s="71"/>
      <c r="S854" s="71"/>
      <c r="T854" s="71" t="s">
        <v>3069</v>
      </c>
      <c r="U854" s="71" t="s">
        <v>2248</v>
      </c>
      <c r="V854" s="71"/>
      <c r="W854" s="71"/>
      <c r="X854" s="71"/>
      <c r="Y854" s="71"/>
      <c r="Z854" s="71"/>
      <c r="AA854" s="71"/>
    </row>
    <row r="855" spans="1:27" ht="51">
      <c r="A855" s="75">
        <v>854</v>
      </c>
      <c r="B855" s="71" t="s">
        <v>2947</v>
      </c>
      <c r="C855" s="71" t="s">
        <v>3484</v>
      </c>
      <c r="D855" s="71" t="s">
        <v>1913</v>
      </c>
      <c r="E855" s="71" t="s">
        <v>2962</v>
      </c>
      <c r="F855" s="71" t="s">
        <v>810</v>
      </c>
      <c r="G855" s="71" t="s">
        <v>1909</v>
      </c>
      <c r="H855" s="71" t="s">
        <v>303</v>
      </c>
      <c r="I855" s="71" t="s">
        <v>1913</v>
      </c>
      <c r="J855" s="71" t="s">
        <v>2962</v>
      </c>
      <c r="K855" s="71" t="s">
        <v>810</v>
      </c>
      <c r="L855" s="71" t="s">
        <v>668</v>
      </c>
      <c r="M855" s="72" t="s">
        <v>549</v>
      </c>
      <c r="N855" s="71" t="s">
        <v>2481</v>
      </c>
      <c r="O855" s="71">
        <v>520</v>
      </c>
      <c r="P855" s="70" t="s">
        <v>3565</v>
      </c>
      <c r="Q855" s="71"/>
      <c r="R855" s="71"/>
      <c r="S855" s="71"/>
      <c r="T855" s="71" t="s">
        <v>2249</v>
      </c>
      <c r="U855" s="71" t="s">
        <v>2250</v>
      </c>
      <c r="V855" s="71" t="s">
        <v>3622</v>
      </c>
      <c r="W855" s="71"/>
      <c r="X855" s="71" t="s">
        <v>495</v>
      </c>
      <c r="Y855" s="71"/>
      <c r="Z855" s="71"/>
      <c r="AA855" s="71"/>
    </row>
    <row r="856" spans="1:27" ht="38.25">
      <c r="A856" s="75">
        <v>855</v>
      </c>
      <c r="B856" s="71" t="s">
        <v>2947</v>
      </c>
      <c r="C856" s="71" t="s">
        <v>613</v>
      </c>
      <c r="D856" s="71" t="s">
        <v>843</v>
      </c>
      <c r="E856" s="71" t="s">
        <v>799</v>
      </c>
      <c r="F856" s="71" t="s">
        <v>809</v>
      </c>
      <c r="G856" s="71" t="s">
        <v>1909</v>
      </c>
      <c r="H856" s="71" t="s">
        <v>303</v>
      </c>
      <c r="I856" s="71" t="s">
        <v>843</v>
      </c>
      <c r="J856" s="71" t="s">
        <v>799</v>
      </c>
      <c r="K856" s="71" t="s">
        <v>809</v>
      </c>
      <c r="L856" s="71" t="s">
        <v>674</v>
      </c>
      <c r="M856" s="72" t="s">
        <v>549</v>
      </c>
      <c r="N856" s="71" t="s">
        <v>435</v>
      </c>
      <c r="O856" s="71"/>
      <c r="P856" s="70" t="s">
        <v>3565</v>
      </c>
      <c r="Q856" s="71"/>
      <c r="R856" s="71"/>
      <c r="S856" s="71"/>
      <c r="T856" s="71" t="s">
        <v>2251</v>
      </c>
      <c r="U856" s="71" t="s">
        <v>2252</v>
      </c>
      <c r="V856" s="71"/>
      <c r="W856" s="71"/>
      <c r="X856" s="71"/>
      <c r="Y856" s="71"/>
      <c r="Z856" s="71"/>
      <c r="AA856" s="71"/>
    </row>
    <row r="857" spans="1:27" ht="38.25">
      <c r="A857" s="75">
        <v>856</v>
      </c>
      <c r="B857" s="71" t="s">
        <v>2947</v>
      </c>
      <c r="C857" s="71" t="s">
        <v>614</v>
      </c>
      <c r="D857" s="71" t="s">
        <v>843</v>
      </c>
      <c r="E857" s="71" t="s">
        <v>2071</v>
      </c>
      <c r="F857" s="71" t="s">
        <v>810</v>
      </c>
      <c r="G857" s="71" t="s">
        <v>1909</v>
      </c>
      <c r="H857" s="71" t="s">
        <v>1291</v>
      </c>
      <c r="I857" s="71" t="s">
        <v>843</v>
      </c>
      <c r="J857" s="71" t="s">
        <v>2071</v>
      </c>
      <c r="K857" s="71" t="s">
        <v>810</v>
      </c>
      <c r="L857" s="71" t="s">
        <v>675</v>
      </c>
      <c r="M857" s="72" t="s">
        <v>549</v>
      </c>
      <c r="N857" s="71" t="s">
        <v>3548</v>
      </c>
      <c r="O857" s="71"/>
      <c r="P857" s="70" t="s">
        <v>3565</v>
      </c>
      <c r="Q857" s="71"/>
      <c r="R857" s="71"/>
      <c r="S857" s="71"/>
      <c r="T857" s="71" t="s">
        <v>2253</v>
      </c>
      <c r="U857" s="71" t="s">
        <v>2254</v>
      </c>
      <c r="V857" s="71"/>
      <c r="W857" s="71"/>
      <c r="X857" s="71"/>
      <c r="Y857" s="71"/>
      <c r="Z857" s="71"/>
      <c r="AA857" s="71"/>
    </row>
    <row r="858" spans="1:27" ht="38.25">
      <c r="A858" s="75">
        <v>857</v>
      </c>
      <c r="B858" s="71" t="s">
        <v>2947</v>
      </c>
      <c r="C858" s="71" t="s">
        <v>614</v>
      </c>
      <c r="D858" s="71" t="s">
        <v>843</v>
      </c>
      <c r="E858" s="71" t="s">
        <v>2071</v>
      </c>
      <c r="F858" s="71" t="s">
        <v>809</v>
      </c>
      <c r="G858" s="71" t="s">
        <v>1909</v>
      </c>
      <c r="H858" s="71" t="s">
        <v>1291</v>
      </c>
      <c r="I858" s="71" t="s">
        <v>843</v>
      </c>
      <c r="J858" s="71" t="s">
        <v>2071</v>
      </c>
      <c r="K858" s="71" t="s">
        <v>809</v>
      </c>
      <c r="L858" s="71" t="s">
        <v>675</v>
      </c>
      <c r="M858" s="72" t="s">
        <v>549</v>
      </c>
      <c r="N858" s="71" t="s">
        <v>433</v>
      </c>
      <c r="O858" s="71"/>
      <c r="P858" s="70" t="s">
        <v>3565</v>
      </c>
      <c r="Q858" s="71"/>
      <c r="R858" s="71"/>
      <c r="S858" s="71"/>
      <c r="T858" s="71" t="s">
        <v>2255</v>
      </c>
      <c r="U858" s="71" t="s">
        <v>2256</v>
      </c>
      <c r="V858" s="71"/>
      <c r="W858" s="71"/>
      <c r="X858" s="71"/>
      <c r="Y858" s="71"/>
      <c r="Z858" s="71"/>
      <c r="AA858" s="71"/>
    </row>
    <row r="859" spans="1:27" ht="38.25">
      <c r="A859" s="75">
        <v>858</v>
      </c>
      <c r="B859" s="71" t="s">
        <v>2947</v>
      </c>
      <c r="C859" s="71" t="s">
        <v>614</v>
      </c>
      <c r="D859" s="71" t="s">
        <v>2771</v>
      </c>
      <c r="E859" s="71" t="s">
        <v>2963</v>
      </c>
      <c r="F859" s="71" t="s">
        <v>810</v>
      </c>
      <c r="G859" s="71" t="s">
        <v>1909</v>
      </c>
      <c r="H859" s="71" t="s">
        <v>303</v>
      </c>
      <c r="I859" s="71" t="s">
        <v>2771</v>
      </c>
      <c r="J859" s="71" t="s">
        <v>2963</v>
      </c>
      <c r="K859" s="71" t="s">
        <v>810</v>
      </c>
      <c r="L859" s="71" t="s">
        <v>675</v>
      </c>
      <c r="M859" s="72" t="s">
        <v>549</v>
      </c>
      <c r="N859" s="71" t="s">
        <v>2481</v>
      </c>
      <c r="O859" s="71"/>
      <c r="P859" s="70" t="s">
        <v>3565</v>
      </c>
      <c r="Q859" s="71"/>
      <c r="R859" s="71"/>
      <c r="S859" s="71"/>
      <c r="T859" s="71" t="s">
        <v>2257</v>
      </c>
      <c r="U859" s="71" t="s">
        <v>2258</v>
      </c>
      <c r="V859" s="71" t="s">
        <v>3622</v>
      </c>
      <c r="W859" s="71"/>
      <c r="X859" s="71" t="s">
        <v>495</v>
      </c>
      <c r="Y859" s="71"/>
      <c r="Z859" s="71"/>
      <c r="AA859" s="71"/>
    </row>
    <row r="860" spans="1:27" ht="76.5">
      <c r="A860" s="75">
        <v>859</v>
      </c>
      <c r="B860" s="71" t="s">
        <v>2947</v>
      </c>
      <c r="C860" s="71" t="s">
        <v>374</v>
      </c>
      <c r="D860" s="71" t="s">
        <v>2838</v>
      </c>
      <c r="E860" s="71" t="s">
        <v>834</v>
      </c>
      <c r="F860" s="71" t="s">
        <v>809</v>
      </c>
      <c r="G860" s="71" t="s">
        <v>1909</v>
      </c>
      <c r="H860" s="71" t="s">
        <v>303</v>
      </c>
      <c r="I860" s="71" t="s">
        <v>2838</v>
      </c>
      <c r="J860" s="71" t="s">
        <v>834</v>
      </c>
      <c r="K860" s="71" t="s">
        <v>809</v>
      </c>
      <c r="L860" s="71" t="s">
        <v>679</v>
      </c>
      <c r="M860" s="72" t="s">
        <v>549</v>
      </c>
      <c r="N860" s="71" t="s">
        <v>429</v>
      </c>
      <c r="O860" s="71"/>
      <c r="P860" s="70" t="s">
        <v>3565</v>
      </c>
      <c r="Q860" s="71"/>
      <c r="R860" s="71"/>
      <c r="S860" s="71"/>
      <c r="T860" s="71" t="s">
        <v>3941</v>
      </c>
      <c r="U860" s="71" t="s">
        <v>2259</v>
      </c>
      <c r="V860" s="71"/>
      <c r="W860" s="71"/>
      <c r="X860" s="71"/>
      <c r="Y860" s="71"/>
      <c r="Z860" s="71"/>
      <c r="AA860" s="71"/>
    </row>
    <row r="861" spans="1:27" ht="63.75">
      <c r="A861" s="75">
        <v>860</v>
      </c>
      <c r="B861" s="71" t="s">
        <v>2947</v>
      </c>
      <c r="C861" s="71" t="s">
        <v>375</v>
      </c>
      <c r="D861" s="71" t="s">
        <v>2838</v>
      </c>
      <c r="E861" s="71" t="s">
        <v>2751</v>
      </c>
      <c r="F861" s="71" t="s">
        <v>809</v>
      </c>
      <c r="G861" s="71" t="s">
        <v>1909</v>
      </c>
      <c r="H861" s="71" t="s">
        <v>303</v>
      </c>
      <c r="I861" s="71" t="s">
        <v>2838</v>
      </c>
      <c r="J861" s="71" t="s">
        <v>2751</v>
      </c>
      <c r="K861" s="71" t="s">
        <v>809</v>
      </c>
      <c r="L861" s="71" t="s">
        <v>680</v>
      </c>
      <c r="M861" s="72" t="s">
        <v>549</v>
      </c>
      <c r="N861" s="71" t="s">
        <v>429</v>
      </c>
      <c r="O861" s="71"/>
      <c r="P861" s="70" t="s">
        <v>3565</v>
      </c>
      <c r="Q861" s="71"/>
      <c r="R861" s="71"/>
      <c r="S861" s="71"/>
      <c r="T861" s="71" t="s">
        <v>2260</v>
      </c>
      <c r="U861" s="71" t="s">
        <v>3070</v>
      </c>
      <c r="V861" s="71"/>
      <c r="W861" s="71"/>
      <c r="X861" s="71"/>
      <c r="Y861" s="71"/>
      <c r="Z861" s="71"/>
      <c r="AA861" s="71"/>
    </row>
    <row r="862" spans="1:27" ht="38.25">
      <c r="A862" s="75">
        <v>861</v>
      </c>
      <c r="B862" s="71" t="s">
        <v>2947</v>
      </c>
      <c r="C862" s="71" t="s">
        <v>375</v>
      </c>
      <c r="D862" s="71" t="s">
        <v>2838</v>
      </c>
      <c r="E862" s="71" t="s">
        <v>2833</v>
      </c>
      <c r="F862" s="71" t="s">
        <v>810</v>
      </c>
      <c r="G862" s="71" t="s">
        <v>1909</v>
      </c>
      <c r="H862" s="71" t="s">
        <v>303</v>
      </c>
      <c r="I862" s="71" t="s">
        <v>2838</v>
      </c>
      <c r="J862" s="71" t="s">
        <v>2833</v>
      </c>
      <c r="K862" s="71" t="s">
        <v>810</v>
      </c>
      <c r="L862" s="71" t="s">
        <v>680</v>
      </c>
      <c r="M862" s="72" t="s">
        <v>549</v>
      </c>
      <c r="N862" s="71" t="s">
        <v>2481</v>
      </c>
      <c r="O862" s="71"/>
      <c r="P862" s="70" t="s">
        <v>3565</v>
      </c>
      <c r="Q862" s="71"/>
      <c r="R862" s="71"/>
      <c r="S862" s="71"/>
      <c r="T862" s="71" t="s">
        <v>3071</v>
      </c>
      <c r="U862" s="71" t="s">
        <v>3072</v>
      </c>
      <c r="V862" s="71" t="s">
        <v>3622</v>
      </c>
      <c r="W862" s="71"/>
      <c r="X862" s="71" t="s">
        <v>495</v>
      </c>
      <c r="Y862" s="71"/>
      <c r="Z862" s="71"/>
      <c r="AA862" s="71"/>
    </row>
    <row r="863" spans="1:27" ht="38.25">
      <c r="A863" s="75">
        <v>862</v>
      </c>
      <c r="B863" s="71" t="s">
        <v>2947</v>
      </c>
      <c r="C863" s="71" t="s">
        <v>375</v>
      </c>
      <c r="D863" s="71" t="s">
        <v>2838</v>
      </c>
      <c r="E863" s="71" t="s">
        <v>2751</v>
      </c>
      <c r="F863" s="71" t="s">
        <v>809</v>
      </c>
      <c r="G863" s="71" t="s">
        <v>1909</v>
      </c>
      <c r="H863" s="71" t="s">
        <v>303</v>
      </c>
      <c r="I863" s="71" t="s">
        <v>2838</v>
      </c>
      <c r="J863" s="71" t="s">
        <v>2751</v>
      </c>
      <c r="K863" s="71" t="s">
        <v>809</v>
      </c>
      <c r="L863" s="71" t="s">
        <v>680</v>
      </c>
      <c r="M863" s="72" t="s">
        <v>549</v>
      </c>
      <c r="N863" s="71" t="s">
        <v>429</v>
      </c>
      <c r="O863" s="71"/>
      <c r="P863" s="70" t="s">
        <v>3565</v>
      </c>
      <c r="Q863" s="71"/>
      <c r="R863" s="71"/>
      <c r="S863" s="71"/>
      <c r="T863" s="71" t="s">
        <v>3073</v>
      </c>
      <c r="U863" s="71" t="s">
        <v>3074</v>
      </c>
      <c r="V863" s="71"/>
      <c r="W863" s="71"/>
      <c r="X863" s="71"/>
      <c r="Y863" s="71"/>
      <c r="Z863" s="71"/>
      <c r="AA863" s="71"/>
    </row>
    <row r="864" spans="1:27" ht="38.25">
      <c r="A864" s="75">
        <v>863</v>
      </c>
      <c r="B864" s="71" t="s">
        <v>2947</v>
      </c>
      <c r="C864" s="71" t="s">
        <v>312</v>
      </c>
      <c r="D864" s="71" t="s">
        <v>829</v>
      </c>
      <c r="E864" s="71" t="s">
        <v>2964</v>
      </c>
      <c r="F864" s="71" t="s">
        <v>809</v>
      </c>
      <c r="G864" s="71" t="s">
        <v>1909</v>
      </c>
      <c r="H864" s="71" t="s">
        <v>1289</v>
      </c>
      <c r="I864" s="71" t="s">
        <v>829</v>
      </c>
      <c r="J864" s="71" t="s">
        <v>2964</v>
      </c>
      <c r="K864" s="71" t="s">
        <v>809</v>
      </c>
      <c r="L864" s="71" t="s">
        <v>682</v>
      </c>
      <c r="M864" s="72" t="s">
        <v>549</v>
      </c>
      <c r="N864" s="71" t="s">
        <v>425</v>
      </c>
      <c r="O864" s="71"/>
      <c r="P864" s="70" t="s">
        <v>3565</v>
      </c>
      <c r="Q864" s="71" t="s">
        <v>763</v>
      </c>
      <c r="R864" s="71"/>
      <c r="S864" s="71"/>
      <c r="T864" s="71" t="s">
        <v>3075</v>
      </c>
      <c r="U864" s="71" t="s">
        <v>3076</v>
      </c>
      <c r="V864" s="71"/>
      <c r="W864" s="71"/>
      <c r="X864" s="71"/>
      <c r="Y864" s="71"/>
      <c r="Z864" s="71"/>
      <c r="AA864" s="71"/>
    </row>
    <row r="865" spans="1:27" ht="38.25">
      <c r="A865" s="75">
        <v>864</v>
      </c>
      <c r="B865" s="71" t="s">
        <v>2947</v>
      </c>
      <c r="C865" s="71" t="s">
        <v>3483</v>
      </c>
      <c r="D865" s="71" t="s">
        <v>3399</v>
      </c>
      <c r="E865" s="71" t="s">
        <v>1186</v>
      </c>
      <c r="F865" s="71" t="s">
        <v>809</v>
      </c>
      <c r="G865" s="71" t="s">
        <v>1909</v>
      </c>
      <c r="H865" s="71" t="s">
        <v>1290</v>
      </c>
      <c r="I865" s="71" t="s">
        <v>3399</v>
      </c>
      <c r="J865" s="71" t="s">
        <v>1186</v>
      </c>
      <c r="K865" s="71" t="s">
        <v>809</v>
      </c>
      <c r="L865" s="71" t="s">
        <v>683</v>
      </c>
      <c r="M865" s="72" t="s">
        <v>549</v>
      </c>
      <c r="N865" s="71" t="s">
        <v>437</v>
      </c>
      <c r="O865" s="71"/>
      <c r="P865" s="70" t="s">
        <v>3565</v>
      </c>
      <c r="Q865" s="71"/>
      <c r="R865" s="71"/>
      <c r="S865" s="71"/>
      <c r="T865" s="71" t="s">
        <v>3077</v>
      </c>
      <c r="U865" s="71" t="s">
        <v>3078</v>
      </c>
      <c r="V865" s="71"/>
      <c r="W865" s="71"/>
      <c r="X865" s="71"/>
      <c r="Y865" s="71"/>
      <c r="Z865" s="71"/>
      <c r="AA865" s="71"/>
    </row>
    <row r="866" spans="1:27" ht="38.25">
      <c r="A866" s="75">
        <v>865</v>
      </c>
      <c r="B866" s="71" t="s">
        <v>2947</v>
      </c>
      <c r="C866" s="71" t="s">
        <v>3483</v>
      </c>
      <c r="D866" s="71" t="s">
        <v>3399</v>
      </c>
      <c r="E866" s="71" t="s">
        <v>1186</v>
      </c>
      <c r="F866" s="71" t="s">
        <v>810</v>
      </c>
      <c r="G866" s="71" t="s">
        <v>1909</v>
      </c>
      <c r="H866" s="71" t="s">
        <v>303</v>
      </c>
      <c r="I866" s="71" t="s">
        <v>3399</v>
      </c>
      <c r="J866" s="71" t="s">
        <v>1186</v>
      </c>
      <c r="K866" s="71" t="s">
        <v>810</v>
      </c>
      <c r="L866" s="71" t="s">
        <v>683</v>
      </c>
      <c r="M866" s="72" t="s">
        <v>549</v>
      </c>
      <c r="N866" s="71" t="s">
        <v>2481</v>
      </c>
      <c r="O866" s="71"/>
      <c r="P866" s="70" t="s">
        <v>3565</v>
      </c>
      <c r="Q866" s="71"/>
      <c r="R866" s="71"/>
      <c r="S866" s="71"/>
      <c r="T866" s="71" t="s">
        <v>3079</v>
      </c>
      <c r="U866" s="71" t="s">
        <v>3080</v>
      </c>
      <c r="V866" s="71" t="s">
        <v>3638</v>
      </c>
      <c r="W866" s="71"/>
      <c r="X866" s="71"/>
      <c r="Y866" s="71"/>
      <c r="Z866" s="71"/>
      <c r="AA866" s="71"/>
    </row>
    <row r="867" spans="1:27" ht="51">
      <c r="A867" s="75">
        <v>866</v>
      </c>
      <c r="B867" s="71" t="s">
        <v>2947</v>
      </c>
      <c r="C867" s="71" t="s">
        <v>313</v>
      </c>
      <c r="D867" s="71" t="s">
        <v>835</v>
      </c>
      <c r="E867" s="71" t="s">
        <v>2965</v>
      </c>
      <c r="F867" s="71" t="s">
        <v>809</v>
      </c>
      <c r="G867" s="71" t="s">
        <v>1909</v>
      </c>
      <c r="H867" s="71" t="s">
        <v>1291</v>
      </c>
      <c r="I867" s="71" t="s">
        <v>835</v>
      </c>
      <c r="J867" s="71" t="s">
        <v>2965</v>
      </c>
      <c r="K867" s="71" t="s">
        <v>809</v>
      </c>
      <c r="L867" s="71" t="s">
        <v>685</v>
      </c>
      <c r="M867" s="72" t="s">
        <v>549</v>
      </c>
      <c r="N867" s="71" t="s">
        <v>3548</v>
      </c>
      <c r="O867" s="71"/>
      <c r="P867" s="70" t="s">
        <v>3565</v>
      </c>
      <c r="Q867" s="71"/>
      <c r="R867" s="71"/>
      <c r="S867" s="71"/>
      <c r="T867" s="71" t="s">
        <v>3081</v>
      </c>
      <c r="U867" s="71" t="s">
        <v>3082</v>
      </c>
      <c r="V867" s="71"/>
      <c r="W867" s="71"/>
      <c r="X867" s="71"/>
      <c r="Y867" s="71"/>
      <c r="Z867" s="71"/>
      <c r="AA867" s="71"/>
    </row>
    <row r="868" spans="1:27" ht="38.25">
      <c r="A868" s="75">
        <v>867</v>
      </c>
      <c r="B868" s="71" t="s">
        <v>2947</v>
      </c>
      <c r="C868" s="71" t="s">
        <v>261</v>
      </c>
      <c r="D868" s="71" t="s">
        <v>827</v>
      </c>
      <c r="E868" s="71" t="s">
        <v>2966</v>
      </c>
      <c r="F868" s="71" t="s">
        <v>809</v>
      </c>
      <c r="G868" s="71" t="s">
        <v>1909</v>
      </c>
      <c r="H868" s="71" t="s">
        <v>1289</v>
      </c>
      <c r="I868" s="71" t="s">
        <v>827</v>
      </c>
      <c r="J868" s="71" t="s">
        <v>2966</v>
      </c>
      <c r="K868" s="71" t="s">
        <v>809</v>
      </c>
      <c r="L868" s="71" t="s">
        <v>689</v>
      </c>
      <c r="M868" s="72" t="s">
        <v>549</v>
      </c>
      <c r="N868" s="71" t="s">
        <v>425</v>
      </c>
      <c r="O868" s="71"/>
      <c r="P868" s="70" t="s">
        <v>3565</v>
      </c>
      <c r="Q868" s="71" t="s">
        <v>763</v>
      </c>
      <c r="R868" s="71"/>
      <c r="S868" s="71"/>
      <c r="T868" s="71" t="s">
        <v>3083</v>
      </c>
      <c r="U868" s="71" t="s">
        <v>3084</v>
      </c>
      <c r="V868" s="71"/>
      <c r="W868" s="71"/>
      <c r="X868" s="71"/>
      <c r="Y868" s="71"/>
      <c r="Z868" s="71"/>
      <c r="AA868" s="71"/>
    </row>
    <row r="869" spans="1:27" ht="38.25">
      <c r="A869" s="75">
        <v>868</v>
      </c>
      <c r="B869" s="71" t="s">
        <v>2947</v>
      </c>
      <c r="C869" s="71" t="s">
        <v>325</v>
      </c>
      <c r="D869" s="71" t="s">
        <v>1257</v>
      </c>
      <c r="E869" s="71" t="s">
        <v>305</v>
      </c>
      <c r="F869" s="71" t="s">
        <v>810</v>
      </c>
      <c r="G869" s="71" t="s">
        <v>1909</v>
      </c>
      <c r="H869" s="71" t="s">
        <v>303</v>
      </c>
      <c r="I869" s="71" t="s">
        <v>1257</v>
      </c>
      <c r="J869" s="71" t="s">
        <v>305</v>
      </c>
      <c r="K869" s="71" t="s">
        <v>810</v>
      </c>
      <c r="L869" s="71" t="s">
        <v>698</v>
      </c>
      <c r="M869" s="72" t="s">
        <v>549</v>
      </c>
      <c r="N869" s="71" t="s">
        <v>2481</v>
      </c>
      <c r="O869" s="71"/>
      <c r="P869" s="70" t="s">
        <v>3565</v>
      </c>
      <c r="Q869" s="71"/>
      <c r="R869" s="71"/>
      <c r="S869" s="71"/>
      <c r="T869" s="71" t="s">
        <v>3085</v>
      </c>
      <c r="U869" s="71" t="s">
        <v>3086</v>
      </c>
      <c r="V869" s="71" t="s">
        <v>3622</v>
      </c>
      <c r="W869" s="71"/>
      <c r="X869" s="71" t="s">
        <v>495</v>
      </c>
      <c r="Y869" s="71"/>
      <c r="Z869" s="71"/>
      <c r="AA869" s="71"/>
    </row>
    <row r="870" spans="1:27" ht="76.5">
      <c r="A870" s="75">
        <v>869</v>
      </c>
      <c r="B870" s="71" t="s">
        <v>2947</v>
      </c>
      <c r="C870" s="71" t="s">
        <v>326</v>
      </c>
      <c r="D870" s="71" t="s">
        <v>883</v>
      </c>
      <c r="E870" s="71" t="s">
        <v>2967</v>
      </c>
      <c r="F870" s="71" t="s">
        <v>809</v>
      </c>
      <c r="G870" s="71" t="s">
        <v>1909</v>
      </c>
      <c r="H870" s="71" t="s">
        <v>1291</v>
      </c>
      <c r="I870" s="71" t="s">
        <v>883</v>
      </c>
      <c r="J870" s="71" t="s">
        <v>2967</v>
      </c>
      <c r="K870" s="71" t="s">
        <v>809</v>
      </c>
      <c r="L870" s="71" t="s">
        <v>700</v>
      </c>
      <c r="M870" s="72" t="s">
        <v>549</v>
      </c>
      <c r="N870" s="71" t="s">
        <v>3551</v>
      </c>
      <c r="O870" s="71"/>
      <c r="P870" s="70" t="s">
        <v>3565</v>
      </c>
      <c r="Q870" s="71"/>
      <c r="R870" s="71"/>
      <c r="S870" s="71"/>
      <c r="T870" s="71" t="s">
        <v>3087</v>
      </c>
      <c r="U870" s="71" t="s">
        <v>3088</v>
      </c>
      <c r="V870" s="71"/>
      <c r="W870" s="71"/>
      <c r="X870" s="71"/>
      <c r="Y870" s="71"/>
      <c r="Z870" s="71"/>
      <c r="AA870" s="71"/>
    </row>
    <row r="871" spans="1:27" ht="38.25">
      <c r="A871" s="75">
        <v>870</v>
      </c>
      <c r="B871" s="71" t="s">
        <v>2947</v>
      </c>
      <c r="C871" s="71" t="s">
        <v>326</v>
      </c>
      <c r="D871" s="71" t="s">
        <v>883</v>
      </c>
      <c r="E871" s="71" t="s">
        <v>1257</v>
      </c>
      <c r="F871" s="71" t="s">
        <v>809</v>
      </c>
      <c r="G871" s="71" t="s">
        <v>1909</v>
      </c>
      <c r="H871" s="71" t="s">
        <v>1291</v>
      </c>
      <c r="I871" s="71" t="s">
        <v>883</v>
      </c>
      <c r="J871" s="71" t="s">
        <v>1257</v>
      </c>
      <c r="K871" s="71" t="s">
        <v>809</v>
      </c>
      <c r="L871" s="71" t="s">
        <v>700</v>
      </c>
      <c r="M871" s="72" t="s">
        <v>549</v>
      </c>
      <c r="N871" s="71" t="s">
        <v>3551</v>
      </c>
      <c r="O871" s="71"/>
      <c r="P871" s="70" t="s">
        <v>3565</v>
      </c>
      <c r="Q871" s="71"/>
      <c r="R871" s="71"/>
      <c r="S871" s="71"/>
      <c r="T871" s="71" t="s">
        <v>3089</v>
      </c>
      <c r="U871" s="71" t="s">
        <v>3090</v>
      </c>
      <c r="V871" s="71"/>
      <c r="W871" s="71"/>
      <c r="X871" s="71"/>
      <c r="Y871" s="71"/>
      <c r="Z871" s="71"/>
      <c r="AA871" s="71"/>
    </row>
    <row r="872" spans="1:27" ht="38.25">
      <c r="A872" s="75">
        <v>871</v>
      </c>
      <c r="B872" s="71" t="s">
        <v>2947</v>
      </c>
      <c r="C872" s="71" t="s">
        <v>2448</v>
      </c>
      <c r="D872" s="71" t="s">
        <v>2770</v>
      </c>
      <c r="E872" s="71" t="s">
        <v>2966</v>
      </c>
      <c r="F872" s="71" t="s">
        <v>809</v>
      </c>
      <c r="G872" s="71" t="s">
        <v>1909</v>
      </c>
      <c r="H872" s="71" t="s">
        <v>1291</v>
      </c>
      <c r="I872" s="71" t="s">
        <v>2770</v>
      </c>
      <c r="J872" s="71" t="s">
        <v>2966</v>
      </c>
      <c r="K872" s="71" t="s">
        <v>809</v>
      </c>
      <c r="L872" s="71" t="s">
        <v>702</v>
      </c>
      <c r="M872" s="72" t="s">
        <v>549</v>
      </c>
      <c r="N872" s="71" t="s">
        <v>3551</v>
      </c>
      <c r="O872" s="71"/>
      <c r="P872" s="70" t="s">
        <v>3565</v>
      </c>
      <c r="Q872" s="71"/>
      <c r="R872" s="71"/>
      <c r="S872" s="71"/>
      <c r="T872" s="71" t="s">
        <v>3091</v>
      </c>
      <c r="U872" s="71" t="s">
        <v>3092</v>
      </c>
      <c r="V872" s="71"/>
      <c r="W872" s="71"/>
      <c r="X872" s="71"/>
      <c r="Y872" s="71"/>
      <c r="Z872" s="71"/>
      <c r="AA872" s="71"/>
    </row>
    <row r="873" spans="1:27" ht="38.25">
      <c r="A873" s="75">
        <v>872</v>
      </c>
      <c r="B873" s="71" t="s">
        <v>2947</v>
      </c>
      <c r="C873" s="71" t="s">
        <v>2448</v>
      </c>
      <c r="D873" s="71" t="s">
        <v>2507</v>
      </c>
      <c r="E873" s="71" t="s">
        <v>324</v>
      </c>
      <c r="F873" s="71" t="s">
        <v>810</v>
      </c>
      <c r="G873" s="71" t="s">
        <v>1909</v>
      </c>
      <c r="H873" s="71" t="s">
        <v>303</v>
      </c>
      <c r="I873" s="71" t="s">
        <v>2507</v>
      </c>
      <c r="J873" s="71" t="s">
        <v>324</v>
      </c>
      <c r="K873" s="71" t="s">
        <v>810</v>
      </c>
      <c r="L873" s="71" t="s">
        <v>702</v>
      </c>
      <c r="M873" s="72" t="s">
        <v>549</v>
      </c>
      <c r="N873" s="71" t="s">
        <v>2481</v>
      </c>
      <c r="O873" s="71"/>
      <c r="P873" s="70" t="s">
        <v>3565</v>
      </c>
      <c r="Q873" s="71"/>
      <c r="R873" s="71"/>
      <c r="S873" s="71"/>
      <c r="T873" s="71" t="s">
        <v>3093</v>
      </c>
      <c r="U873" s="71" t="s">
        <v>3094</v>
      </c>
      <c r="V873" s="71" t="s">
        <v>3622</v>
      </c>
      <c r="W873" s="71"/>
      <c r="X873" s="71" t="s">
        <v>495</v>
      </c>
      <c r="Y873" s="71"/>
      <c r="Z873" s="71"/>
      <c r="AA873" s="71"/>
    </row>
    <row r="874" spans="1:27" ht="38.25">
      <c r="A874" s="75">
        <v>873</v>
      </c>
      <c r="B874" s="71" t="s">
        <v>2947</v>
      </c>
      <c r="C874" s="71" t="s">
        <v>2448</v>
      </c>
      <c r="D874" s="71" t="s">
        <v>2507</v>
      </c>
      <c r="E874" s="71" t="s">
        <v>1913</v>
      </c>
      <c r="F874" s="71" t="s">
        <v>810</v>
      </c>
      <c r="G874" s="71" t="s">
        <v>1909</v>
      </c>
      <c r="H874" s="71" t="s">
        <v>1291</v>
      </c>
      <c r="I874" s="71" t="s">
        <v>2507</v>
      </c>
      <c r="J874" s="71" t="s">
        <v>1913</v>
      </c>
      <c r="K874" s="71" t="s">
        <v>810</v>
      </c>
      <c r="L874" s="71" t="s">
        <v>702</v>
      </c>
      <c r="M874" s="72" t="s">
        <v>549</v>
      </c>
      <c r="N874" s="71" t="s">
        <v>3551</v>
      </c>
      <c r="O874" s="71"/>
      <c r="P874" s="70" t="s">
        <v>3565</v>
      </c>
      <c r="Q874" s="71"/>
      <c r="R874" s="71"/>
      <c r="S874" s="71"/>
      <c r="T874" s="71" t="s">
        <v>3095</v>
      </c>
      <c r="U874" s="71" t="s">
        <v>3096</v>
      </c>
      <c r="V874" s="71"/>
      <c r="W874" s="71"/>
      <c r="X874" s="71"/>
      <c r="Y874" s="71"/>
      <c r="Z874" s="71"/>
      <c r="AA874" s="71"/>
    </row>
    <row r="875" spans="1:27" ht="38.25">
      <c r="A875" s="75">
        <v>874</v>
      </c>
      <c r="B875" s="71" t="s">
        <v>2947</v>
      </c>
      <c r="C875" s="71" t="s">
        <v>2448</v>
      </c>
      <c r="D875" s="71" t="s">
        <v>2507</v>
      </c>
      <c r="E875" s="71" t="s">
        <v>1930</v>
      </c>
      <c r="F875" s="71" t="s">
        <v>810</v>
      </c>
      <c r="G875" s="71" t="s">
        <v>1909</v>
      </c>
      <c r="H875" s="71" t="s">
        <v>303</v>
      </c>
      <c r="I875" s="71" t="s">
        <v>2507</v>
      </c>
      <c r="J875" s="71" t="s">
        <v>1930</v>
      </c>
      <c r="K875" s="71" t="s">
        <v>810</v>
      </c>
      <c r="L875" s="71" t="s">
        <v>702</v>
      </c>
      <c r="M875" s="72" t="s">
        <v>549</v>
      </c>
      <c r="N875" s="71" t="s">
        <v>2481</v>
      </c>
      <c r="O875" s="71">
        <v>199</v>
      </c>
      <c r="P875" s="70" t="s">
        <v>3565</v>
      </c>
      <c r="Q875" s="71"/>
      <c r="R875" s="71"/>
      <c r="S875" s="71"/>
      <c r="T875" s="71" t="s">
        <v>3097</v>
      </c>
      <c r="U875" s="71" t="s">
        <v>3098</v>
      </c>
      <c r="V875" s="71" t="s">
        <v>3622</v>
      </c>
      <c r="W875" s="71"/>
      <c r="X875" s="71" t="s">
        <v>495</v>
      </c>
      <c r="Y875" s="71"/>
      <c r="Z875" s="71"/>
      <c r="AA875" s="71"/>
    </row>
    <row r="876" spans="1:27" ht="63.75">
      <c r="A876" s="75">
        <v>875</v>
      </c>
      <c r="B876" s="71" t="s">
        <v>2947</v>
      </c>
      <c r="C876" s="71" t="s">
        <v>1183</v>
      </c>
      <c r="D876" s="71" t="s">
        <v>321</v>
      </c>
      <c r="E876" s="71" t="s">
        <v>1186</v>
      </c>
      <c r="F876" s="71" t="s">
        <v>809</v>
      </c>
      <c r="G876" s="71" t="s">
        <v>1909</v>
      </c>
      <c r="H876" s="71" t="s">
        <v>1291</v>
      </c>
      <c r="I876" s="71" t="s">
        <v>321</v>
      </c>
      <c r="J876" s="71" t="s">
        <v>1186</v>
      </c>
      <c r="K876" s="71" t="s">
        <v>809</v>
      </c>
      <c r="L876" s="71" t="s">
        <v>703</v>
      </c>
      <c r="M876" s="72" t="s">
        <v>549</v>
      </c>
      <c r="N876" s="71" t="s">
        <v>3551</v>
      </c>
      <c r="O876" s="71"/>
      <c r="P876" s="70" t="s">
        <v>3565</v>
      </c>
      <c r="Q876" s="71"/>
      <c r="R876" s="71"/>
      <c r="S876" s="71"/>
      <c r="T876" s="71" t="s">
        <v>3099</v>
      </c>
      <c r="U876" s="71" t="s">
        <v>3100</v>
      </c>
      <c r="V876" s="71"/>
      <c r="W876" s="71"/>
      <c r="X876" s="71"/>
      <c r="Y876" s="71"/>
      <c r="Z876" s="71"/>
      <c r="AA876" s="71"/>
    </row>
    <row r="877" spans="1:27" ht="38.25">
      <c r="A877" s="75">
        <v>876</v>
      </c>
      <c r="B877" s="71" t="s">
        <v>2947</v>
      </c>
      <c r="C877" s="71" t="s">
        <v>2448</v>
      </c>
      <c r="D877" s="71" t="s">
        <v>2507</v>
      </c>
      <c r="E877" s="71" t="s">
        <v>1186</v>
      </c>
      <c r="F877" s="71" t="s">
        <v>809</v>
      </c>
      <c r="G877" s="71" t="s">
        <v>1909</v>
      </c>
      <c r="H877" s="71" t="s">
        <v>1291</v>
      </c>
      <c r="I877" s="71" t="s">
        <v>2507</v>
      </c>
      <c r="J877" s="71" t="s">
        <v>1186</v>
      </c>
      <c r="K877" s="71" t="s">
        <v>809</v>
      </c>
      <c r="L877" s="71" t="s">
        <v>702</v>
      </c>
      <c r="M877" s="72" t="s">
        <v>549</v>
      </c>
      <c r="N877" s="71" t="s">
        <v>3548</v>
      </c>
      <c r="O877" s="71"/>
      <c r="P877" s="70" t="s">
        <v>3565</v>
      </c>
      <c r="Q877" s="71"/>
      <c r="R877" s="71"/>
      <c r="S877" s="71"/>
      <c r="T877" s="71" t="s">
        <v>3101</v>
      </c>
      <c r="U877" s="71" t="s">
        <v>3102</v>
      </c>
      <c r="V877" s="71"/>
      <c r="W877" s="71"/>
      <c r="X877" s="71"/>
      <c r="Y877" s="71"/>
      <c r="Z877" s="71"/>
      <c r="AA877" s="71"/>
    </row>
    <row r="878" spans="1:27" ht="38.25">
      <c r="A878" s="75">
        <v>877</v>
      </c>
      <c r="B878" s="71" t="s">
        <v>2947</v>
      </c>
      <c r="C878" s="71" t="s">
        <v>1183</v>
      </c>
      <c r="D878" s="71" t="s">
        <v>321</v>
      </c>
      <c r="E878" s="71" t="s">
        <v>2965</v>
      </c>
      <c r="F878" s="71" t="s">
        <v>809</v>
      </c>
      <c r="G878" s="71" t="s">
        <v>1909</v>
      </c>
      <c r="H878" s="71" t="s">
        <v>1291</v>
      </c>
      <c r="I878" s="71" t="s">
        <v>321</v>
      </c>
      <c r="J878" s="71" t="s">
        <v>2965</v>
      </c>
      <c r="K878" s="71" t="s">
        <v>809</v>
      </c>
      <c r="L878" s="71" t="s">
        <v>703</v>
      </c>
      <c r="M878" s="72" t="s">
        <v>549</v>
      </c>
      <c r="N878" s="71" t="s">
        <v>3548</v>
      </c>
      <c r="O878" s="71"/>
      <c r="P878" s="70" t="s">
        <v>3565</v>
      </c>
      <c r="Q878" s="71"/>
      <c r="R878" s="71"/>
      <c r="S878" s="71"/>
      <c r="T878" s="71" t="s">
        <v>3101</v>
      </c>
      <c r="U878" s="71" t="s">
        <v>3102</v>
      </c>
      <c r="V878" s="71"/>
      <c r="W878" s="71"/>
      <c r="X878" s="71"/>
      <c r="Y878" s="71"/>
      <c r="Z878" s="71"/>
      <c r="AA878" s="71"/>
    </row>
    <row r="879" spans="1:27" ht="51">
      <c r="A879" s="75">
        <v>878</v>
      </c>
      <c r="B879" s="71" t="s">
        <v>2947</v>
      </c>
      <c r="C879" s="71" t="s">
        <v>2508</v>
      </c>
      <c r="D879" s="71" t="s">
        <v>321</v>
      </c>
      <c r="E879" s="71" t="s">
        <v>2968</v>
      </c>
      <c r="F879" s="71" t="s">
        <v>809</v>
      </c>
      <c r="G879" s="71" t="s">
        <v>1909</v>
      </c>
      <c r="H879" s="71" t="s">
        <v>1291</v>
      </c>
      <c r="I879" s="71" t="s">
        <v>321</v>
      </c>
      <c r="J879" s="71" t="s">
        <v>2968</v>
      </c>
      <c r="K879" s="71" t="s">
        <v>809</v>
      </c>
      <c r="L879" s="71" t="s">
        <v>704</v>
      </c>
      <c r="M879" s="72" t="s">
        <v>549</v>
      </c>
      <c r="N879" s="71" t="s">
        <v>3550</v>
      </c>
      <c r="O879" s="71"/>
      <c r="P879" s="70" t="s">
        <v>3565</v>
      </c>
      <c r="Q879" s="71"/>
      <c r="R879" s="71"/>
      <c r="S879" s="71"/>
      <c r="T879" s="71" t="s">
        <v>3103</v>
      </c>
      <c r="U879" s="71" t="s">
        <v>3104</v>
      </c>
      <c r="V879" s="71"/>
      <c r="W879" s="71"/>
      <c r="X879" s="71"/>
      <c r="Y879" s="71"/>
      <c r="Z879" s="71"/>
      <c r="AA879" s="71"/>
    </row>
    <row r="880" spans="1:27" ht="38.25">
      <c r="A880" s="75">
        <v>879</v>
      </c>
      <c r="B880" s="71" t="s">
        <v>2947</v>
      </c>
      <c r="C880" s="71" t="s">
        <v>2506</v>
      </c>
      <c r="D880" s="71" t="s">
        <v>2969</v>
      </c>
      <c r="E880" s="71" t="s">
        <v>2970</v>
      </c>
      <c r="F880" s="71" t="s">
        <v>809</v>
      </c>
      <c r="G880" s="71" t="s">
        <v>1909</v>
      </c>
      <c r="H880" s="71" t="s">
        <v>1291</v>
      </c>
      <c r="I880" s="71" t="s">
        <v>2969</v>
      </c>
      <c r="J880" s="71" t="s">
        <v>2970</v>
      </c>
      <c r="K880" s="71" t="s">
        <v>809</v>
      </c>
      <c r="L880" s="71" t="s">
        <v>701</v>
      </c>
      <c r="M880" s="72" t="s">
        <v>1677</v>
      </c>
      <c r="N880" s="71" t="s">
        <v>1678</v>
      </c>
      <c r="O880" s="71"/>
      <c r="P880" s="70" t="s">
        <v>1097</v>
      </c>
      <c r="Q880" s="71"/>
      <c r="R880" s="71"/>
      <c r="S880" s="71"/>
      <c r="T880" s="71" t="s">
        <v>3105</v>
      </c>
      <c r="U880" s="71" t="s">
        <v>3106</v>
      </c>
      <c r="V880" s="71"/>
      <c r="W880" s="71"/>
      <c r="X880" s="71"/>
      <c r="Y880" s="71"/>
      <c r="Z880" s="71"/>
      <c r="AA880" s="71"/>
    </row>
    <row r="881" spans="1:27" ht="38.25">
      <c r="A881" s="75">
        <v>880</v>
      </c>
      <c r="B881" s="71" t="s">
        <v>2947</v>
      </c>
      <c r="C881" s="71" t="s">
        <v>2506</v>
      </c>
      <c r="D881" s="71" t="s">
        <v>2751</v>
      </c>
      <c r="E881" s="71" t="s">
        <v>2839</v>
      </c>
      <c r="F881" s="71" t="s">
        <v>810</v>
      </c>
      <c r="G881" s="71" t="s">
        <v>1909</v>
      </c>
      <c r="H881" s="71" t="s">
        <v>1291</v>
      </c>
      <c r="I881" s="71" t="s">
        <v>2751</v>
      </c>
      <c r="J881" s="71" t="s">
        <v>2839</v>
      </c>
      <c r="K881" s="71" t="s">
        <v>810</v>
      </c>
      <c r="L881" s="71" t="s">
        <v>701</v>
      </c>
      <c r="M881" s="72" t="s">
        <v>549</v>
      </c>
      <c r="N881" s="71" t="s">
        <v>3553</v>
      </c>
      <c r="O881" s="71"/>
      <c r="P881" s="70" t="s">
        <v>3565</v>
      </c>
      <c r="Q881" s="71"/>
      <c r="R881" s="71"/>
      <c r="S881" s="71"/>
      <c r="T881" s="71" t="s">
        <v>3107</v>
      </c>
      <c r="U881" s="71" t="s">
        <v>3108</v>
      </c>
      <c r="V881" s="71"/>
      <c r="W881" s="71"/>
      <c r="X881" s="71"/>
      <c r="Y881" s="71"/>
      <c r="Z881" s="71"/>
      <c r="AA881" s="71"/>
    </row>
    <row r="882" spans="1:27" ht="25.5">
      <c r="A882" s="75">
        <v>881</v>
      </c>
      <c r="B882" s="71" t="s">
        <v>2947</v>
      </c>
      <c r="C882" s="71" t="s">
        <v>74</v>
      </c>
      <c r="D882" s="71" t="s">
        <v>848</v>
      </c>
      <c r="E882" s="71" t="s">
        <v>2505</v>
      </c>
      <c r="F882" s="71" t="s">
        <v>809</v>
      </c>
      <c r="G882" s="71" t="s">
        <v>1909</v>
      </c>
      <c r="H882" s="71" t="s">
        <v>1289</v>
      </c>
      <c r="I882" s="71" t="s">
        <v>848</v>
      </c>
      <c r="J882" s="71" t="s">
        <v>2505</v>
      </c>
      <c r="K882" s="71" t="s">
        <v>809</v>
      </c>
      <c r="L882" s="71" t="s">
        <v>710</v>
      </c>
      <c r="M882" s="72" t="s">
        <v>3523</v>
      </c>
      <c r="N882" s="71" t="s">
        <v>430</v>
      </c>
      <c r="O882" s="71"/>
      <c r="P882" s="70" t="s">
        <v>3565</v>
      </c>
      <c r="Q882" s="71" t="s">
        <v>764</v>
      </c>
      <c r="R882" s="71"/>
      <c r="S882" s="71"/>
      <c r="T882" s="71" t="s">
        <v>3109</v>
      </c>
      <c r="U882" s="71" t="s">
        <v>3110</v>
      </c>
      <c r="V882" s="71"/>
      <c r="W882" s="71"/>
      <c r="X882" s="71"/>
      <c r="Y882" s="71"/>
      <c r="Z882" s="71"/>
      <c r="AA882" s="71"/>
    </row>
    <row r="883" spans="1:27" ht="25.5">
      <c r="A883" s="75">
        <v>882</v>
      </c>
      <c r="B883" s="71" t="s">
        <v>2947</v>
      </c>
      <c r="C883" s="71" t="s">
        <v>2019</v>
      </c>
      <c r="D883" s="71" t="s">
        <v>1258</v>
      </c>
      <c r="E883" s="71" t="s">
        <v>3361</v>
      </c>
      <c r="F883" s="71" t="s">
        <v>809</v>
      </c>
      <c r="G883" s="71" t="s">
        <v>1909</v>
      </c>
      <c r="H883" s="71" t="s">
        <v>1289</v>
      </c>
      <c r="I883" s="71" t="s">
        <v>1258</v>
      </c>
      <c r="J883" s="71" t="s">
        <v>3361</v>
      </c>
      <c r="K883" s="71" t="s">
        <v>809</v>
      </c>
      <c r="L883" s="71" t="s">
        <v>711</v>
      </c>
      <c r="M883" s="72" t="s">
        <v>3523</v>
      </c>
      <c r="N883" s="71" t="s">
        <v>430</v>
      </c>
      <c r="O883" s="71"/>
      <c r="P883" s="70" t="s">
        <v>3565</v>
      </c>
      <c r="Q883" s="71" t="s">
        <v>764</v>
      </c>
      <c r="R883" s="71"/>
      <c r="S883" s="71"/>
      <c r="T883" s="71" t="s">
        <v>3109</v>
      </c>
      <c r="U883" s="71" t="s">
        <v>3110</v>
      </c>
      <c r="V883" s="71"/>
      <c r="W883" s="71"/>
      <c r="X883" s="71"/>
      <c r="Y883" s="71"/>
      <c r="Z883" s="71"/>
      <c r="AA883" s="71"/>
    </row>
    <row r="884" spans="1:27" ht="25.5">
      <c r="A884" s="75">
        <v>883</v>
      </c>
      <c r="B884" s="71" t="s">
        <v>2947</v>
      </c>
      <c r="C884" s="71" t="s">
        <v>75</v>
      </c>
      <c r="D884" s="71" t="s">
        <v>307</v>
      </c>
      <c r="E884" s="71" t="s">
        <v>1918</v>
      </c>
      <c r="F884" s="71" t="s">
        <v>809</v>
      </c>
      <c r="G884" s="71" t="s">
        <v>1909</v>
      </c>
      <c r="H884" s="71" t="s">
        <v>1291</v>
      </c>
      <c r="I884" s="71" t="s">
        <v>307</v>
      </c>
      <c r="J884" s="71" t="s">
        <v>1918</v>
      </c>
      <c r="K884" s="71" t="s">
        <v>809</v>
      </c>
      <c r="L884" s="71" t="s">
        <v>713</v>
      </c>
      <c r="M884" s="72" t="s">
        <v>3523</v>
      </c>
      <c r="N884" s="71" t="s">
        <v>3548</v>
      </c>
      <c r="O884" s="71"/>
      <c r="P884" s="70" t="s">
        <v>3565</v>
      </c>
      <c r="Q884" s="71"/>
      <c r="R884" s="71"/>
      <c r="S884" s="71"/>
      <c r="T884" s="71" t="s">
        <v>3111</v>
      </c>
      <c r="U884" s="71" t="s">
        <v>3112</v>
      </c>
      <c r="V884" s="71"/>
      <c r="W884" s="71"/>
      <c r="X884" s="71"/>
      <c r="Y884" s="71"/>
      <c r="Z884" s="71"/>
      <c r="AA884" s="71"/>
    </row>
    <row r="885" spans="1:27" ht="63.75">
      <c r="A885" s="75">
        <v>884</v>
      </c>
      <c r="B885" s="71" t="s">
        <v>975</v>
      </c>
      <c r="C885" s="71" t="s">
        <v>2971</v>
      </c>
      <c r="D885" s="71" t="s">
        <v>2972</v>
      </c>
      <c r="E885" s="71" t="s">
        <v>2973</v>
      </c>
      <c r="F885" s="71" t="s">
        <v>809</v>
      </c>
      <c r="G885" s="71" t="s">
        <v>1909</v>
      </c>
      <c r="H885" s="71" t="s">
        <v>1291</v>
      </c>
      <c r="I885" s="71" t="s">
        <v>2972</v>
      </c>
      <c r="J885" s="71" t="s">
        <v>2973</v>
      </c>
      <c r="K885" s="71" t="s">
        <v>809</v>
      </c>
      <c r="L885" s="71" t="s">
        <v>716</v>
      </c>
      <c r="M885" s="72" t="s">
        <v>1679</v>
      </c>
      <c r="N885" s="71" t="s">
        <v>1681</v>
      </c>
      <c r="O885" s="71"/>
      <c r="P885" s="70" t="s">
        <v>3565</v>
      </c>
      <c r="Q885" s="71"/>
      <c r="R885" s="71"/>
      <c r="S885" s="71"/>
      <c r="T885" s="71" t="s">
        <v>3113</v>
      </c>
      <c r="U885" s="71" t="s">
        <v>3933</v>
      </c>
      <c r="V885" s="71"/>
      <c r="W885" s="71"/>
      <c r="X885" s="71"/>
      <c r="Y885" s="71"/>
      <c r="Z885" s="71"/>
      <c r="AA885" s="71"/>
    </row>
    <row r="886" spans="1:27" ht="25.5">
      <c r="A886" s="75">
        <v>885</v>
      </c>
      <c r="B886" s="71" t="s">
        <v>2947</v>
      </c>
      <c r="C886" s="71" t="s">
        <v>2971</v>
      </c>
      <c r="D886" s="71" t="s">
        <v>615</v>
      </c>
      <c r="E886" s="71" t="s">
        <v>797</v>
      </c>
      <c r="F886" s="71" t="s">
        <v>809</v>
      </c>
      <c r="G886" s="71" t="s">
        <v>1909</v>
      </c>
      <c r="H886" s="71" t="s">
        <v>1291</v>
      </c>
      <c r="I886" s="71" t="s">
        <v>615</v>
      </c>
      <c r="J886" s="71" t="s">
        <v>797</v>
      </c>
      <c r="K886" s="71" t="s">
        <v>809</v>
      </c>
      <c r="L886" s="71" t="s">
        <v>716</v>
      </c>
      <c r="M886" s="72" t="s">
        <v>3523</v>
      </c>
      <c r="N886" s="71" t="s">
        <v>3551</v>
      </c>
      <c r="O886" s="71"/>
      <c r="P886" s="70" t="s">
        <v>3565</v>
      </c>
      <c r="Q886" s="71"/>
      <c r="R886" s="71"/>
      <c r="S886" s="71"/>
      <c r="T886" s="71" t="s">
        <v>3934</v>
      </c>
      <c r="U886" s="71" t="s">
        <v>3935</v>
      </c>
      <c r="V886" s="71"/>
      <c r="W886" s="71"/>
      <c r="X886" s="71"/>
      <c r="Y886" s="71"/>
      <c r="Z886" s="71"/>
      <c r="AA886" s="71"/>
    </row>
    <row r="887" spans="1:27" ht="51">
      <c r="A887" s="75">
        <v>886</v>
      </c>
      <c r="B887" s="71" t="s">
        <v>975</v>
      </c>
      <c r="C887" s="71" t="s">
        <v>2974</v>
      </c>
      <c r="D887" s="71" t="s">
        <v>2957</v>
      </c>
      <c r="E887" s="71" t="s">
        <v>2975</v>
      </c>
      <c r="F887" s="71" t="s">
        <v>809</v>
      </c>
      <c r="G887" s="71" t="s">
        <v>1909</v>
      </c>
      <c r="H887" s="71" t="s">
        <v>1291</v>
      </c>
      <c r="I887" s="71" t="s">
        <v>2957</v>
      </c>
      <c r="J887" s="71" t="s">
        <v>2975</v>
      </c>
      <c r="K887" s="71" t="s">
        <v>809</v>
      </c>
      <c r="L887" s="71" t="s">
        <v>1684</v>
      </c>
      <c r="M887" s="72" t="s">
        <v>1685</v>
      </c>
      <c r="N887" s="71" t="s">
        <v>3550</v>
      </c>
      <c r="O887" s="71"/>
      <c r="P887" s="70" t="s">
        <v>3565</v>
      </c>
      <c r="Q887" s="71"/>
      <c r="R887" s="71"/>
      <c r="S887" s="71"/>
      <c r="T887" s="71" t="s">
        <v>3936</v>
      </c>
      <c r="U887" s="71" t="s">
        <v>3937</v>
      </c>
      <c r="V887" s="71"/>
      <c r="W887" s="71"/>
      <c r="X887" s="71"/>
      <c r="Y887" s="71"/>
      <c r="Z887" s="71"/>
      <c r="AA887" s="71"/>
    </row>
    <row r="888" spans="1:27" ht="25.5">
      <c r="A888" s="75">
        <v>887</v>
      </c>
      <c r="B888" s="71" t="s">
        <v>2947</v>
      </c>
      <c r="C888" s="71" t="s">
        <v>2023</v>
      </c>
      <c r="D888" s="71" t="s">
        <v>2768</v>
      </c>
      <c r="E888" s="71" t="s">
        <v>1918</v>
      </c>
      <c r="F888" s="71" t="s">
        <v>809</v>
      </c>
      <c r="G888" s="71" t="s">
        <v>1909</v>
      </c>
      <c r="H888" s="71" t="s">
        <v>1291</v>
      </c>
      <c r="I888" s="71" t="s">
        <v>2768</v>
      </c>
      <c r="J888" s="71" t="s">
        <v>1918</v>
      </c>
      <c r="K888" s="71" t="s">
        <v>809</v>
      </c>
      <c r="L888" s="71" t="s">
        <v>722</v>
      </c>
      <c r="M888" s="72" t="s">
        <v>3524</v>
      </c>
      <c r="N888" s="71" t="s">
        <v>3553</v>
      </c>
      <c r="O888" s="71"/>
      <c r="P888" s="70" t="s">
        <v>3565</v>
      </c>
      <c r="Q888" s="71"/>
      <c r="R888" s="71"/>
      <c r="S888" s="71"/>
      <c r="T888" s="71" t="s">
        <v>3938</v>
      </c>
      <c r="U888" s="71" t="s">
        <v>3939</v>
      </c>
      <c r="V888" s="71"/>
      <c r="W888" s="71"/>
      <c r="X888" s="71"/>
      <c r="Y888" s="71"/>
      <c r="Z888" s="71"/>
      <c r="AA888" s="71"/>
    </row>
    <row r="889" spans="1:27" ht="25.5">
      <c r="A889" s="75">
        <v>888</v>
      </c>
      <c r="B889" s="71" t="s">
        <v>2947</v>
      </c>
      <c r="C889" s="71" t="s">
        <v>2976</v>
      </c>
      <c r="D889" s="71" t="s">
        <v>2768</v>
      </c>
      <c r="E889" s="71" t="s">
        <v>3219</v>
      </c>
      <c r="F889" s="71" t="s">
        <v>809</v>
      </c>
      <c r="G889" s="71" t="s">
        <v>1909</v>
      </c>
      <c r="H889" s="71" t="s">
        <v>1291</v>
      </c>
      <c r="I889" s="71" t="s">
        <v>2768</v>
      </c>
      <c r="J889" s="71" t="s">
        <v>3219</v>
      </c>
      <c r="K889" s="71" t="s">
        <v>809</v>
      </c>
      <c r="L889" s="71" t="s">
        <v>723</v>
      </c>
      <c r="M889" s="72" t="s">
        <v>3524</v>
      </c>
      <c r="N889" s="71" t="s">
        <v>3553</v>
      </c>
      <c r="O889" s="71"/>
      <c r="P889" s="70" t="s">
        <v>3565</v>
      </c>
      <c r="Q889" s="71"/>
      <c r="R889" s="71"/>
      <c r="S889" s="71"/>
      <c r="T889" s="71" t="s">
        <v>3940</v>
      </c>
      <c r="U889" s="71" t="s">
        <v>3939</v>
      </c>
      <c r="V889" s="71"/>
      <c r="W889" s="71"/>
      <c r="X889" s="71"/>
      <c r="Y889" s="71"/>
      <c r="Z889" s="71"/>
      <c r="AA889" s="71"/>
    </row>
    <row r="890" spans="1:27" ht="51">
      <c r="A890" s="75">
        <v>889</v>
      </c>
      <c r="B890" s="71" t="s">
        <v>2947</v>
      </c>
      <c r="C890" s="71" t="s">
        <v>50</v>
      </c>
      <c r="D890" s="71" t="s">
        <v>2977</v>
      </c>
      <c r="E890" s="71" t="s">
        <v>2978</v>
      </c>
      <c r="F890" s="71" t="s">
        <v>809</v>
      </c>
      <c r="G890" s="71" t="s">
        <v>1909</v>
      </c>
      <c r="H890" s="71" t="s">
        <v>1291</v>
      </c>
      <c r="I890" s="71" t="s">
        <v>2977</v>
      </c>
      <c r="J890" s="71" t="s">
        <v>2978</v>
      </c>
      <c r="K890" s="71" t="s">
        <v>809</v>
      </c>
      <c r="L890" s="71" t="s">
        <v>1688</v>
      </c>
      <c r="M890" s="72" t="s">
        <v>1689</v>
      </c>
      <c r="N890" s="71" t="s">
        <v>1690</v>
      </c>
      <c r="O890" s="71"/>
      <c r="P890" s="70" t="s">
        <v>1010</v>
      </c>
      <c r="Q890" s="71"/>
      <c r="R890" s="71"/>
      <c r="S890" s="71"/>
      <c r="T890" s="71" t="s">
        <v>3942</v>
      </c>
      <c r="U890" s="71" t="s">
        <v>3943</v>
      </c>
      <c r="V890" s="71"/>
      <c r="W890" s="71"/>
      <c r="X890" s="71"/>
      <c r="Y890" s="71"/>
      <c r="Z890" s="71"/>
      <c r="AA890" s="71"/>
    </row>
    <row r="891" spans="1:27" ht="38.25">
      <c r="A891" s="75">
        <v>890</v>
      </c>
      <c r="B891" s="71" t="s">
        <v>1691</v>
      </c>
      <c r="C891" s="71" t="s">
        <v>50</v>
      </c>
      <c r="D891" s="71" t="s">
        <v>2977</v>
      </c>
      <c r="E891" s="71" t="s">
        <v>2978</v>
      </c>
      <c r="F891" s="71" t="s">
        <v>809</v>
      </c>
      <c r="G891" s="71" t="s">
        <v>1909</v>
      </c>
      <c r="H891" s="71" t="s">
        <v>1036</v>
      </c>
      <c r="I891" s="71" t="s">
        <v>2977</v>
      </c>
      <c r="J891" s="71" t="s">
        <v>2978</v>
      </c>
      <c r="K891" s="71" t="s">
        <v>809</v>
      </c>
      <c r="L891" s="71" t="s">
        <v>759</v>
      </c>
      <c r="M891" s="72" t="s">
        <v>3441</v>
      </c>
      <c r="N891" s="71" t="s">
        <v>1692</v>
      </c>
      <c r="O891" s="71"/>
      <c r="P891" s="70" t="s">
        <v>1010</v>
      </c>
      <c r="Q891" s="71"/>
      <c r="R891" s="71"/>
      <c r="S891" s="71"/>
      <c r="T891" s="71" t="s">
        <v>3944</v>
      </c>
      <c r="U891" s="71" t="s">
        <v>3945</v>
      </c>
      <c r="V891" s="71"/>
      <c r="W891" s="71"/>
      <c r="X891" s="71"/>
      <c r="Y891" s="71"/>
      <c r="Z891" s="71"/>
      <c r="AA891" s="71"/>
    </row>
    <row r="892" spans="1:27" ht="25.5">
      <c r="A892" s="75">
        <v>891</v>
      </c>
      <c r="B892" s="71" t="s">
        <v>2947</v>
      </c>
      <c r="C892" s="71" t="s">
        <v>3385</v>
      </c>
      <c r="D892" s="71" t="s">
        <v>2218</v>
      </c>
      <c r="E892" s="71" t="s">
        <v>2979</v>
      </c>
      <c r="F892" s="71" t="s">
        <v>809</v>
      </c>
      <c r="G892" s="71" t="s">
        <v>1909</v>
      </c>
      <c r="H892" s="71" t="s">
        <v>1289</v>
      </c>
      <c r="I892" s="71" t="s">
        <v>2218</v>
      </c>
      <c r="J892" s="71" t="s">
        <v>2979</v>
      </c>
      <c r="K892" s="71" t="s">
        <v>809</v>
      </c>
      <c r="L892" s="71" t="s">
        <v>2291</v>
      </c>
      <c r="M892" s="72" t="s">
        <v>3686</v>
      </c>
      <c r="N892" s="71" t="s">
        <v>285</v>
      </c>
      <c r="O892" s="71"/>
      <c r="P892" s="70" t="s">
        <v>3565</v>
      </c>
      <c r="Q892" s="71"/>
      <c r="R892" s="71"/>
      <c r="S892" s="71"/>
      <c r="T892" s="71" t="s">
        <v>3946</v>
      </c>
      <c r="U892" s="71" t="s">
        <v>3947</v>
      </c>
      <c r="V892" s="71"/>
      <c r="W892" s="71"/>
      <c r="X892" s="71"/>
      <c r="Y892" s="71"/>
      <c r="Z892" s="71"/>
      <c r="AA892" s="71"/>
    </row>
    <row r="893" spans="1:27" ht="51">
      <c r="A893" s="75">
        <v>892</v>
      </c>
      <c r="B893" s="71" t="s">
        <v>2947</v>
      </c>
      <c r="C893" s="71" t="s">
        <v>588</v>
      </c>
      <c r="D893" s="71" t="s">
        <v>3379</v>
      </c>
      <c r="E893" s="71" t="s">
        <v>1257</v>
      </c>
      <c r="F893" s="71" t="s">
        <v>809</v>
      </c>
      <c r="G893" s="71" t="s">
        <v>1909</v>
      </c>
      <c r="H893" s="71" t="s">
        <v>303</v>
      </c>
      <c r="I893" s="71" t="s">
        <v>3379</v>
      </c>
      <c r="J893" s="71" t="s">
        <v>1257</v>
      </c>
      <c r="K893" s="71" t="s">
        <v>809</v>
      </c>
      <c r="L893" s="71" t="s">
        <v>2301</v>
      </c>
      <c r="M893" s="72" t="s">
        <v>609</v>
      </c>
      <c r="N893" s="71" t="s">
        <v>3545</v>
      </c>
      <c r="O893" s="71"/>
      <c r="P893" s="70" t="s">
        <v>3565</v>
      </c>
      <c r="Q893" s="71"/>
      <c r="R893" s="71"/>
      <c r="S893" s="71"/>
      <c r="T893" s="71" t="s">
        <v>3948</v>
      </c>
      <c r="U893" s="71" t="s">
        <v>3949</v>
      </c>
      <c r="V893" s="71"/>
      <c r="W893" s="71"/>
      <c r="X893" s="71"/>
      <c r="Y893" s="71"/>
      <c r="Z893" s="71"/>
      <c r="AA893" s="71"/>
    </row>
    <row r="894" spans="1:27" ht="25.5">
      <c r="A894" s="75">
        <v>893</v>
      </c>
      <c r="B894" s="71" t="s">
        <v>2947</v>
      </c>
      <c r="C894" s="71" t="s">
        <v>589</v>
      </c>
      <c r="D894" s="71" t="s">
        <v>590</v>
      </c>
      <c r="E894" s="71" t="s">
        <v>2067</v>
      </c>
      <c r="F894" s="71" t="s">
        <v>809</v>
      </c>
      <c r="G894" s="71" t="s">
        <v>1909</v>
      </c>
      <c r="H894" s="71" t="s">
        <v>303</v>
      </c>
      <c r="I894" s="71" t="s">
        <v>590</v>
      </c>
      <c r="J894" s="71" t="s">
        <v>2067</v>
      </c>
      <c r="K894" s="71" t="s">
        <v>809</v>
      </c>
      <c r="L894" s="71" t="s">
        <v>2302</v>
      </c>
      <c r="M894" s="72" t="s">
        <v>609</v>
      </c>
      <c r="N894" s="71" t="s">
        <v>3545</v>
      </c>
      <c r="O894" s="71"/>
      <c r="P894" s="70" t="s">
        <v>3565</v>
      </c>
      <c r="Q894" s="71"/>
      <c r="R894" s="71"/>
      <c r="S894" s="71"/>
      <c r="T894" s="71" t="s">
        <v>3950</v>
      </c>
      <c r="U894" s="71" t="s">
        <v>3951</v>
      </c>
      <c r="V894" s="71"/>
      <c r="W894" s="71"/>
      <c r="X894" s="71"/>
      <c r="Y894" s="71"/>
      <c r="Z894" s="71"/>
      <c r="AA894" s="71"/>
    </row>
    <row r="895" spans="1:27" ht="153">
      <c r="A895" s="75">
        <v>894</v>
      </c>
      <c r="B895" s="71" t="s">
        <v>2947</v>
      </c>
      <c r="C895" s="71" t="s">
        <v>589</v>
      </c>
      <c r="D895" s="71" t="s">
        <v>590</v>
      </c>
      <c r="E895" s="71" t="s">
        <v>2980</v>
      </c>
      <c r="F895" s="71" t="s">
        <v>809</v>
      </c>
      <c r="G895" s="71" t="s">
        <v>1909</v>
      </c>
      <c r="H895" s="71" t="s">
        <v>303</v>
      </c>
      <c r="I895" s="71" t="s">
        <v>590</v>
      </c>
      <c r="J895" s="71" t="s">
        <v>2980</v>
      </c>
      <c r="K895" s="71" t="s">
        <v>809</v>
      </c>
      <c r="L895" s="71" t="s">
        <v>2302</v>
      </c>
      <c r="M895" s="72" t="s">
        <v>609</v>
      </c>
      <c r="N895" s="71" t="s">
        <v>3545</v>
      </c>
      <c r="O895" s="71"/>
      <c r="P895" s="70" t="s">
        <v>3565</v>
      </c>
      <c r="Q895" s="71"/>
      <c r="R895" s="71"/>
      <c r="S895" s="71"/>
      <c r="T895" s="71" t="s">
        <v>3952</v>
      </c>
      <c r="U895" s="71" t="s">
        <v>3248</v>
      </c>
      <c r="V895" s="71"/>
      <c r="W895" s="71"/>
      <c r="X895" s="71"/>
      <c r="Y895" s="71"/>
      <c r="Z895" s="71"/>
      <c r="AA895" s="71"/>
    </row>
    <row r="896" spans="1:27" ht="25.5">
      <c r="A896" s="75">
        <v>895</v>
      </c>
      <c r="B896" s="71" t="s">
        <v>2947</v>
      </c>
      <c r="C896" s="71" t="s">
        <v>3428</v>
      </c>
      <c r="D896" s="71" t="s">
        <v>3779</v>
      </c>
      <c r="E896" s="71" t="s">
        <v>2768</v>
      </c>
      <c r="F896" s="71" t="s">
        <v>810</v>
      </c>
      <c r="G896" s="71" t="s">
        <v>1909</v>
      </c>
      <c r="H896" s="71" t="s">
        <v>303</v>
      </c>
      <c r="I896" s="71" t="s">
        <v>3779</v>
      </c>
      <c r="J896" s="71" t="s">
        <v>2768</v>
      </c>
      <c r="K896" s="71" t="s">
        <v>810</v>
      </c>
      <c r="L896" s="71" t="s">
        <v>2298</v>
      </c>
      <c r="M896" s="72" t="s">
        <v>2480</v>
      </c>
      <c r="N896" s="71" t="s">
        <v>2481</v>
      </c>
      <c r="O896" s="71"/>
      <c r="P896" s="70" t="s">
        <v>3565</v>
      </c>
      <c r="Q896" s="71"/>
      <c r="R896" s="71"/>
      <c r="S896" s="71"/>
      <c r="T896" s="71" t="s">
        <v>3249</v>
      </c>
      <c r="U896" s="71" t="s">
        <v>3250</v>
      </c>
      <c r="V896" s="71" t="s">
        <v>3622</v>
      </c>
      <c r="W896" s="71"/>
      <c r="X896" s="71" t="s">
        <v>495</v>
      </c>
      <c r="Y896" s="71"/>
      <c r="Z896" s="71"/>
      <c r="AA896" s="71"/>
    </row>
    <row r="897" spans="1:27" ht="25.5">
      <c r="A897" s="75">
        <v>896</v>
      </c>
      <c r="B897" s="71" t="s">
        <v>2947</v>
      </c>
      <c r="C897" s="71" t="s">
        <v>3428</v>
      </c>
      <c r="D897" s="71" t="s">
        <v>3379</v>
      </c>
      <c r="E897" s="71" t="s">
        <v>1264</v>
      </c>
      <c r="F897" s="71" t="s">
        <v>810</v>
      </c>
      <c r="G897" s="71" t="s">
        <v>1909</v>
      </c>
      <c r="H897" s="71" t="s">
        <v>303</v>
      </c>
      <c r="I897" s="71" t="s">
        <v>3379</v>
      </c>
      <c r="J897" s="71" t="s">
        <v>1264</v>
      </c>
      <c r="K897" s="71" t="s">
        <v>810</v>
      </c>
      <c r="L897" s="71" t="s">
        <v>2298</v>
      </c>
      <c r="M897" s="72" t="s">
        <v>2480</v>
      </c>
      <c r="N897" s="71" t="s">
        <v>2481</v>
      </c>
      <c r="O897" s="71"/>
      <c r="P897" s="70" t="s">
        <v>3565</v>
      </c>
      <c r="Q897" s="71"/>
      <c r="R897" s="71"/>
      <c r="S897" s="71"/>
      <c r="T897" s="71" t="s">
        <v>3251</v>
      </c>
      <c r="U897" s="71" t="s">
        <v>3252</v>
      </c>
      <c r="V897" s="71" t="s">
        <v>3622</v>
      </c>
      <c r="W897" s="71"/>
      <c r="X897" s="71" t="s">
        <v>495</v>
      </c>
      <c r="Y897" s="71"/>
      <c r="Z897" s="71"/>
      <c r="AA897" s="71"/>
    </row>
    <row r="898" spans="1:27" ht="76.5">
      <c r="A898" s="75">
        <v>897</v>
      </c>
      <c r="B898" s="71" t="s">
        <v>2947</v>
      </c>
      <c r="C898" s="71" t="s">
        <v>2981</v>
      </c>
      <c r="D898" s="71" t="s">
        <v>2982</v>
      </c>
      <c r="E898" s="71" t="s">
        <v>2983</v>
      </c>
      <c r="F898" s="71" t="s">
        <v>809</v>
      </c>
      <c r="G898" s="71" t="s">
        <v>1909</v>
      </c>
      <c r="H898" s="71" t="s">
        <v>1036</v>
      </c>
      <c r="I898" s="71" t="s">
        <v>2982</v>
      </c>
      <c r="J898" s="71" t="s">
        <v>2983</v>
      </c>
      <c r="K898" s="71" t="s">
        <v>809</v>
      </c>
      <c r="L898" s="71" t="s">
        <v>1696</v>
      </c>
      <c r="M898" s="72" t="s">
        <v>1697</v>
      </c>
      <c r="N898" s="71" t="s">
        <v>1698</v>
      </c>
      <c r="O898" s="71"/>
      <c r="P898" s="70" t="s">
        <v>1010</v>
      </c>
      <c r="Q898" s="71"/>
      <c r="R898" s="71"/>
      <c r="S898" s="71"/>
      <c r="T898" s="71" t="s">
        <v>3253</v>
      </c>
      <c r="U898" s="71" t="s">
        <v>3254</v>
      </c>
      <c r="V898" s="71"/>
      <c r="W898" s="71"/>
      <c r="X898" s="71"/>
      <c r="Y898" s="71"/>
      <c r="Z898" s="71"/>
      <c r="AA898" s="71"/>
    </row>
    <row r="899" spans="1:27" ht="51">
      <c r="A899" s="75">
        <v>898</v>
      </c>
      <c r="B899" s="71" t="s">
        <v>2947</v>
      </c>
      <c r="C899" s="71" t="s">
        <v>2059</v>
      </c>
      <c r="D899" s="71" t="s">
        <v>1835</v>
      </c>
      <c r="E899" s="71" t="s">
        <v>615</v>
      </c>
      <c r="F899" s="71" t="s">
        <v>809</v>
      </c>
      <c r="G899" s="71" t="s">
        <v>1909</v>
      </c>
      <c r="H899" s="71" t="s">
        <v>968</v>
      </c>
      <c r="I899" s="71" t="s">
        <v>1835</v>
      </c>
      <c r="J899" s="71" t="s">
        <v>615</v>
      </c>
      <c r="K899" s="71" t="s">
        <v>809</v>
      </c>
      <c r="L899" s="71" t="s">
        <v>969</v>
      </c>
      <c r="M899" s="72" t="s">
        <v>970</v>
      </c>
      <c r="N899" s="71" t="s">
        <v>966</v>
      </c>
      <c r="O899" s="71"/>
      <c r="P899" s="70" t="s">
        <v>971</v>
      </c>
      <c r="Q899" s="71"/>
      <c r="R899" s="71"/>
      <c r="S899" s="71"/>
      <c r="T899" s="71" t="s">
        <v>3255</v>
      </c>
      <c r="U899" s="71" t="s">
        <v>3256</v>
      </c>
      <c r="V899" s="71"/>
      <c r="W899" s="71"/>
      <c r="X899" s="71"/>
      <c r="Y899" s="71"/>
      <c r="Z899" s="71"/>
      <c r="AA899" s="71"/>
    </row>
    <row r="900" spans="1:27" ht="76.5">
      <c r="A900" s="75">
        <v>899</v>
      </c>
      <c r="B900" s="71" t="s">
        <v>975</v>
      </c>
      <c r="C900" s="71" t="s">
        <v>2059</v>
      </c>
      <c r="D900" s="71" t="s">
        <v>2060</v>
      </c>
      <c r="E900" s="71" t="s">
        <v>2984</v>
      </c>
      <c r="F900" s="71" t="s">
        <v>809</v>
      </c>
      <c r="G900" s="71" t="s">
        <v>1909</v>
      </c>
      <c r="H900" s="71" t="s">
        <v>978</v>
      </c>
      <c r="I900" s="71" t="s">
        <v>2060</v>
      </c>
      <c r="J900" s="71" t="s">
        <v>2984</v>
      </c>
      <c r="K900" s="71" t="s">
        <v>809</v>
      </c>
      <c r="L900" s="71" t="s">
        <v>969</v>
      </c>
      <c r="M900" s="72" t="s">
        <v>979</v>
      </c>
      <c r="N900" s="71" t="s">
        <v>934</v>
      </c>
      <c r="O900" s="71"/>
      <c r="P900" s="70" t="s">
        <v>980</v>
      </c>
      <c r="Q900" s="71"/>
      <c r="R900" s="71"/>
      <c r="S900" s="71"/>
      <c r="T900" s="71" t="s">
        <v>3257</v>
      </c>
      <c r="U900" s="71" t="s">
        <v>3258</v>
      </c>
      <c r="V900" s="71"/>
      <c r="W900" s="71"/>
      <c r="X900" s="71"/>
      <c r="Y900" s="71"/>
      <c r="Z900" s="71"/>
      <c r="AA900" s="71"/>
    </row>
    <row r="901" spans="1:27" ht="25.5">
      <c r="A901" s="75">
        <v>900</v>
      </c>
      <c r="B901" s="71" t="s">
        <v>975</v>
      </c>
      <c r="C901" s="71" t="s">
        <v>2062</v>
      </c>
      <c r="D901" s="71" t="s">
        <v>2060</v>
      </c>
      <c r="E901" s="71" t="s">
        <v>324</v>
      </c>
      <c r="F901" s="71" t="s">
        <v>810</v>
      </c>
      <c r="G901" s="71" t="s">
        <v>1909</v>
      </c>
      <c r="H901" s="71" t="s">
        <v>1290</v>
      </c>
      <c r="I901" s="71" t="s">
        <v>2060</v>
      </c>
      <c r="J901" s="71" t="s">
        <v>324</v>
      </c>
      <c r="K901" s="71" t="s">
        <v>810</v>
      </c>
      <c r="L901" s="71" t="s">
        <v>976</v>
      </c>
      <c r="M901" s="72" t="s">
        <v>970</v>
      </c>
      <c r="N901" s="71" t="s">
        <v>977</v>
      </c>
      <c r="O901" s="71"/>
      <c r="P901" s="70" t="s">
        <v>1960</v>
      </c>
      <c r="Q901" s="71"/>
      <c r="R901" s="71"/>
      <c r="S901" s="71"/>
      <c r="T901" s="71" t="s">
        <v>3259</v>
      </c>
      <c r="U901" s="71" t="s">
        <v>3260</v>
      </c>
      <c r="V901" s="71"/>
      <c r="W901" s="71"/>
      <c r="X901" s="71"/>
      <c r="Y901" s="71"/>
      <c r="Z901" s="71"/>
      <c r="AA901" s="71"/>
    </row>
    <row r="902" spans="1:27" ht="89.25">
      <c r="A902" s="75">
        <v>901</v>
      </c>
      <c r="B902" s="71" t="s">
        <v>975</v>
      </c>
      <c r="C902" s="71" t="s">
        <v>2985</v>
      </c>
      <c r="D902" s="71" t="s">
        <v>2986</v>
      </c>
      <c r="E902" s="71" t="s">
        <v>2987</v>
      </c>
      <c r="F902" s="71" t="s">
        <v>810</v>
      </c>
      <c r="G902" s="71" t="s">
        <v>1909</v>
      </c>
      <c r="H902" s="71" t="s">
        <v>1647</v>
      </c>
      <c r="I902" s="71" t="s">
        <v>2986</v>
      </c>
      <c r="J902" s="71" t="s">
        <v>2987</v>
      </c>
      <c r="K902" s="71" t="s">
        <v>810</v>
      </c>
      <c r="L902" s="71" t="s">
        <v>1648</v>
      </c>
      <c r="M902" s="72" t="s">
        <v>1649</v>
      </c>
      <c r="N902" s="71" t="s">
        <v>3557</v>
      </c>
      <c r="O902" s="71"/>
      <c r="P902" s="70" t="s">
        <v>3565</v>
      </c>
      <c r="Q902" s="71"/>
      <c r="R902" s="71" t="s">
        <v>4100</v>
      </c>
      <c r="S902" s="71"/>
      <c r="T902" s="71" t="s">
        <v>3794</v>
      </c>
      <c r="U902" s="71" t="s">
        <v>3795</v>
      </c>
      <c r="V902" s="71" t="s">
        <v>838</v>
      </c>
      <c r="W902" s="71" t="s">
        <v>4031</v>
      </c>
      <c r="X902" s="71" t="s">
        <v>4099</v>
      </c>
      <c r="Y902" s="71"/>
      <c r="Z902" s="71"/>
      <c r="AA902" s="71"/>
    </row>
    <row r="903" spans="1:27" ht="114.75">
      <c r="A903" s="75">
        <v>902</v>
      </c>
      <c r="B903" s="71" t="s">
        <v>975</v>
      </c>
      <c r="C903" s="71" t="s">
        <v>2985</v>
      </c>
      <c r="D903" s="71" t="s">
        <v>2988</v>
      </c>
      <c r="E903" s="71" t="s">
        <v>2989</v>
      </c>
      <c r="F903" s="71" t="s">
        <v>809</v>
      </c>
      <c r="G903" s="71" t="s">
        <v>1909</v>
      </c>
      <c r="H903" s="71" t="s">
        <v>1650</v>
      </c>
      <c r="I903" s="71" t="s">
        <v>2988</v>
      </c>
      <c r="J903" s="71" t="s">
        <v>2989</v>
      </c>
      <c r="K903" s="71" t="s">
        <v>809</v>
      </c>
      <c r="L903" s="71" t="s">
        <v>1648</v>
      </c>
      <c r="M903" s="72" t="s">
        <v>1649</v>
      </c>
      <c r="N903" s="71" t="s">
        <v>3557</v>
      </c>
      <c r="O903" s="71"/>
      <c r="P903" s="70" t="s">
        <v>3565</v>
      </c>
      <c r="Q903" s="71"/>
      <c r="R903" s="71" t="s">
        <v>4100</v>
      </c>
      <c r="S903" s="71"/>
      <c r="T903" s="71" t="s">
        <v>3796</v>
      </c>
      <c r="U903" s="71" t="s">
        <v>3797</v>
      </c>
      <c r="V903" s="71" t="s">
        <v>838</v>
      </c>
      <c r="W903" s="71" t="s">
        <v>4031</v>
      </c>
      <c r="X903" s="71" t="s">
        <v>4099</v>
      </c>
      <c r="Y903" s="71"/>
      <c r="Z903" s="71"/>
      <c r="AA903" s="71"/>
    </row>
    <row r="904" spans="1:27" ht="76.5">
      <c r="A904" s="75">
        <v>903</v>
      </c>
      <c r="B904" s="71" t="s">
        <v>1049</v>
      </c>
      <c r="C904" s="71" t="s">
        <v>317</v>
      </c>
      <c r="D904" s="71" t="s">
        <v>2383</v>
      </c>
      <c r="E904" s="71" t="s">
        <v>2957</v>
      </c>
      <c r="F904" s="71" t="s">
        <v>809</v>
      </c>
      <c r="G904" s="71" t="s">
        <v>1909</v>
      </c>
      <c r="H904" s="71" t="s">
        <v>1289</v>
      </c>
      <c r="I904" s="71" t="s">
        <v>2383</v>
      </c>
      <c r="J904" s="71" t="s">
        <v>2957</v>
      </c>
      <c r="K904" s="71" t="s">
        <v>809</v>
      </c>
      <c r="L904" s="71" t="s">
        <v>1047</v>
      </c>
      <c r="M904" s="72" t="s">
        <v>1048</v>
      </c>
      <c r="N904" s="71" t="s">
        <v>1044</v>
      </c>
      <c r="O904" s="71"/>
      <c r="P904" s="70" t="s">
        <v>996</v>
      </c>
      <c r="Q904" s="71" t="s">
        <v>763</v>
      </c>
      <c r="R904" s="71"/>
      <c r="S904" s="71"/>
      <c r="T904" s="71" t="s">
        <v>3798</v>
      </c>
      <c r="U904" s="71" t="s">
        <v>3799</v>
      </c>
      <c r="V904" s="71"/>
      <c r="W904" s="71"/>
      <c r="X904" s="71"/>
      <c r="Y904" s="71"/>
      <c r="Z904" s="71"/>
      <c r="AA904" s="71"/>
    </row>
    <row r="905" spans="1:27" ht="89.25">
      <c r="A905" s="75">
        <v>904</v>
      </c>
      <c r="B905" s="71" t="s">
        <v>2947</v>
      </c>
      <c r="C905" s="71" t="s">
        <v>317</v>
      </c>
      <c r="D905" s="71" t="s">
        <v>2383</v>
      </c>
      <c r="E905" s="71" t="s">
        <v>1198</v>
      </c>
      <c r="F905" s="71" t="s">
        <v>809</v>
      </c>
      <c r="G905" s="71" t="s">
        <v>1909</v>
      </c>
      <c r="H905" s="71" t="s">
        <v>1289</v>
      </c>
      <c r="I905" s="71" t="s">
        <v>2383</v>
      </c>
      <c r="J905" s="71" t="s">
        <v>1198</v>
      </c>
      <c r="K905" s="71" t="s">
        <v>809</v>
      </c>
      <c r="L905" s="71" t="s">
        <v>1047</v>
      </c>
      <c r="M905" s="72" t="s">
        <v>1048</v>
      </c>
      <c r="N905" s="71" t="s">
        <v>1044</v>
      </c>
      <c r="O905" s="71"/>
      <c r="P905" s="70" t="s">
        <v>996</v>
      </c>
      <c r="Q905" s="71" t="s">
        <v>763</v>
      </c>
      <c r="R905" s="71"/>
      <c r="S905" s="71"/>
      <c r="T905" s="71" t="s">
        <v>3800</v>
      </c>
      <c r="U905" s="71" t="s">
        <v>3801</v>
      </c>
      <c r="V905" s="71"/>
      <c r="W905" s="71"/>
      <c r="X905" s="71"/>
      <c r="Y905" s="71"/>
      <c r="Z905" s="71"/>
      <c r="AA905" s="71"/>
    </row>
    <row r="906" spans="1:27" ht="51">
      <c r="A906" s="75">
        <v>905</v>
      </c>
      <c r="B906" s="71" t="s">
        <v>1049</v>
      </c>
      <c r="C906" s="71" t="s">
        <v>317</v>
      </c>
      <c r="D906" s="71" t="s">
        <v>318</v>
      </c>
      <c r="E906" s="71" t="s">
        <v>1176</v>
      </c>
      <c r="F906" s="71" t="s">
        <v>809</v>
      </c>
      <c r="G906" s="71" t="s">
        <v>1909</v>
      </c>
      <c r="H906" s="71" t="s">
        <v>1289</v>
      </c>
      <c r="I906" s="71" t="s">
        <v>318</v>
      </c>
      <c r="J906" s="71" t="s">
        <v>1176</v>
      </c>
      <c r="K906" s="71" t="s">
        <v>809</v>
      </c>
      <c r="L906" s="71" t="s">
        <v>1047</v>
      </c>
      <c r="M906" s="72" t="s">
        <v>1048</v>
      </c>
      <c r="N906" s="71" t="s">
        <v>1044</v>
      </c>
      <c r="O906" s="71"/>
      <c r="P906" s="70" t="s">
        <v>996</v>
      </c>
      <c r="Q906" s="71" t="s">
        <v>763</v>
      </c>
      <c r="R906" s="71"/>
      <c r="S906" s="71"/>
      <c r="T906" s="71" t="s">
        <v>3802</v>
      </c>
      <c r="U906" s="71" t="s">
        <v>3803</v>
      </c>
      <c r="V906" s="71"/>
      <c r="W906" s="71"/>
      <c r="X906" s="71"/>
      <c r="Y906" s="71"/>
      <c r="Z906" s="71"/>
      <c r="AA906" s="71"/>
    </row>
    <row r="907" spans="1:27" ht="25.5">
      <c r="A907" s="75">
        <v>906</v>
      </c>
      <c r="B907" s="71" t="s">
        <v>975</v>
      </c>
      <c r="C907" s="71" t="s">
        <v>317</v>
      </c>
      <c r="D907" s="71" t="s">
        <v>2990</v>
      </c>
      <c r="E907" s="71" t="s">
        <v>2991</v>
      </c>
      <c r="F907" s="71" t="s">
        <v>809</v>
      </c>
      <c r="G907" s="71" t="s">
        <v>1909</v>
      </c>
      <c r="H907" s="71" t="s">
        <v>1289</v>
      </c>
      <c r="I907" s="71" t="s">
        <v>2990</v>
      </c>
      <c r="J907" s="71" t="s">
        <v>2991</v>
      </c>
      <c r="K907" s="71" t="s">
        <v>809</v>
      </c>
      <c r="L907" s="71" t="s">
        <v>1047</v>
      </c>
      <c r="M907" s="72" t="s">
        <v>3520</v>
      </c>
      <c r="N907" s="71" t="s">
        <v>1044</v>
      </c>
      <c r="O907" s="71"/>
      <c r="P907" s="70" t="s">
        <v>996</v>
      </c>
      <c r="Q907" s="71" t="s">
        <v>763</v>
      </c>
      <c r="R907" s="71"/>
      <c r="S907" s="71"/>
      <c r="T907" s="71" t="s">
        <v>3804</v>
      </c>
      <c r="U907" s="71" t="s">
        <v>3805</v>
      </c>
      <c r="V907" s="71"/>
      <c r="W907" s="71"/>
      <c r="X907" s="71"/>
      <c r="Y907" s="71"/>
      <c r="Z907" s="71"/>
      <c r="AA907" s="71"/>
    </row>
    <row r="908" spans="1:27" ht="25.5">
      <c r="A908" s="75">
        <v>907</v>
      </c>
      <c r="B908" s="71" t="s">
        <v>1049</v>
      </c>
      <c r="C908" s="71" t="s">
        <v>317</v>
      </c>
      <c r="D908" s="71" t="s">
        <v>2841</v>
      </c>
      <c r="E908" s="71" t="s">
        <v>1919</v>
      </c>
      <c r="F908" s="71" t="s">
        <v>809</v>
      </c>
      <c r="G908" s="71" t="s">
        <v>1909</v>
      </c>
      <c r="H908" s="71" t="s">
        <v>1289</v>
      </c>
      <c r="I908" s="71" t="s">
        <v>2841</v>
      </c>
      <c r="J908" s="71" t="s">
        <v>1919</v>
      </c>
      <c r="K908" s="71" t="s">
        <v>809</v>
      </c>
      <c r="L908" s="71" t="s">
        <v>1047</v>
      </c>
      <c r="M908" s="72" t="s">
        <v>1048</v>
      </c>
      <c r="N908" s="71" t="s">
        <v>1044</v>
      </c>
      <c r="O908" s="71"/>
      <c r="P908" s="70" t="s">
        <v>996</v>
      </c>
      <c r="Q908" s="71" t="s">
        <v>763</v>
      </c>
      <c r="R908" s="71"/>
      <c r="S908" s="71"/>
      <c r="T908" s="71" t="s">
        <v>3806</v>
      </c>
      <c r="U908" s="71" t="s">
        <v>3807</v>
      </c>
      <c r="V908" s="71"/>
      <c r="W908" s="71"/>
      <c r="X908" s="71"/>
      <c r="Y908" s="71"/>
      <c r="Z908" s="71"/>
      <c r="AA908" s="71"/>
    </row>
    <row r="909" spans="1:27" ht="38.25">
      <c r="A909" s="75">
        <v>908</v>
      </c>
      <c r="B909" s="71" t="s">
        <v>975</v>
      </c>
      <c r="C909" s="71" t="s">
        <v>2822</v>
      </c>
      <c r="D909" s="71" t="s">
        <v>3389</v>
      </c>
      <c r="E909" s="71" t="s">
        <v>1189</v>
      </c>
      <c r="F909" s="71" t="s">
        <v>809</v>
      </c>
      <c r="G909" s="71" t="s">
        <v>1909</v>
      </c>
      <c r="H909" s="71" t="s">
        <v>1291</v>
      </c>
      <c r="I909" s="71" t="s">
        <v>3389</v>
      </c>
      <c r="J909" s="71" t="s">
        <v>1189</v>
      </c>
      <c r="K909" s="71" t="s">
        <v>809</v>
      </c>
      <c r="L909" s="71" t="s">
        <v>1090</v>
      </c>
      <c r="M909" s="72" t="s">
        <v>1072</v>
      </c>
      <c r="N909" s="71" t="s">
        <v>1076</v>
      </c>
      <c r="O909" s="71"/>
      <c r="P909" s="70" t="s">
        <v>1077</v>
      </c>
      <c r="Q909" s="71"/>
      <c r="R909" s="71"/>
      <c r="S909" s="71"/>
      <c r="T909" s="71" t="s">
        <v>3808</v>
      </c>
      <c r="U909" s="71" t="s">
        <v>3732</v>
      </c>
      <c r="V909" s="71"/>
      <c r="W909" s="71"/>
      <c r="X909" s="71"/>
      <c r="Y909" s="71"/>
      <c r="Z909" s="71"/>
      <c r="AA909" s="71"/>
    </row>
    <row r="910" spans="1:27" ht="76.5">
      <c r="A910" s="75">
        <v>909</v>
      </c>
      <c r="B910" s="71" t="s">
        <v>975</v>
      </c>
      <c r="C910" s="71" t="s">
        <v>2822</v>
      </c>
      <c r="D910" s="71" t="s">
        <v>813</v>
      </c>
      <c r="E910" s="71" t="s">
        <v>2992</v>
      </c>
      <c r="F910" s="71" t="s">
        <v>809</v>
      </c>
      <c r="G910" s="71" t="s">
        <v>1909</v>
      </c>
      <c r="H910" s="71" t="s">
        <v>1291</v>
      </c>
      <c r="I910" s="71" t="s">
        <v>813</v>
      </c>
      <c r="J910" s="71" t="s">
        <v>2992</v>
      </c>
      <c r="K910" s="71" t="s">
        <v>809</v>
      </c>
      <c r="L910" s="71" t="s">
        <v>1090</v>
      </c>
      <c r="M910" s="72" t="s">
        <v>1072</v>
      </c>
      <c r="N910" s="71" t="s">
        <v>1096</v>
      </c>
      <c r="O910" s="71"/>
      <c r="P910" s="70" t="s">
        <v>1077</v>
      </c>
      <c r="Q910" s="71"/>
      <c r="R910" s="71"/>
      <c r="S910" s="71"/>
      <c r="T910" s="71" t="s">
        <v>3733</v>
      </c>
      <c r="U910" s="71" t="s">
        <v>3734</v>
      </c>
      <c r="V910" s="71"/>
      <c r="W910" s="71"/>
      <c r="X910" s="71"/>
      <c r="Y910" s="71"/>
      <c r="Z910" s="71"/>
      <c r="AA910" s="71"/>
    </row>
    <row r="911" spans="1:27" ht="102">
      <c r="A911" s="75">
        <v>910</v>
      </c>
      <c r="B911" s="71" t="s">
        <v>975</v>
      </c>
      <c r="C911" s="71" t="s">
        <v>2993</v>
      </c>
      <c r="D911" s="71" t="s">
        <v>2994</v>
      </c>
      <c r="E911" s="71" t="s">
        <v>2995</v>
      </c>
      <c r="F911" s="71" t="s">
        <v>809</v>
      </c>
      <c r="G911" s="71" t="s">
        <v>1909</v>
      </c>
      <c r="H911" s="71" t="s">
        <v>1291</v>
      </c>
      <c r="I911" s="71" t="s">
        <v>2994</v>
      </c>
      <c r="J911" s="71" t="s">
        <v>2995</v>
      </c>
      <c r="K911" s="71" t="s">
        <v>809</v>
      </c>
      <c r="L911" s="71" t="s">
        <v>1083</v>
      </c>
      <c r="M911" s="72" t="s">
        <v>1057</v>
      </c>
      <c r="N911" s="71" t="s">
        <v>1091</v>
      </c>
      <c r="O911" s="71"/>
      <c r="P911" s="70" t="s">
        <v>1651</v>
      </c>
      <c r="Q911" s="71"/>
      <c r="R911" s="71"/>
      <c r="S911" s="71"/>
      <c r="T911" s="71" t="s">
        <v>3735</v>
      </c>
      <c r="U911" s="71" t="s">
        <v>3736</v>
      </c>
      <c r="V911" s="71"/>
      <c r="W911" s="71"/>
      <c r="X911" s="71"/>
      <c r="Y911" s="71"/>
      <c r="Z911" s="71"/>
      <c r="AA911" s="71"/>
    </row>
    <row r="912" spans="1:27" ht="76.5">
      <c r="A912" s="75">
        <v>911</v>
      </c>
      <c r="B912" s="71" t="s">
        <v>975</v>
      </c>
      <c r="C912" s="71" t="s">
        <v>2636</v>
      </c>
      <c r="D912" s="71">
        <v>144</v>
      </c>
      <c r="E912" s="71" t="s">
        <v>2996</v>
      </c>
      <c r="F912" s="71" t="s">
        <v>809</v>
      </c>
      <c r="G912" s="71" t="s">
        <v>1909</v>
      </c>
      <c r="H912" s="71" t="s">
        <v>1291</v>
      </c>
      <c r="I912" s="71">
        <v>144</v>
      </c>
      <c r="J912" s="71" t="s">
        <v>2996</v>
      </c>
      <c r="K912" s="71" t="s">
        <v>809</v>
      </c>
      <c r="L912" s="71" t="s">
        <v>1129</v>
      </c>
      <c r="M912" s="72" t="s">
        <v>1216</v>
      </c>
      <c r="N912" s="71" t="s">
        <v>3550</v>
      </c>
      <c r="O912" s="71"/>
      <c r="P912" s="70" t="s">
        <v>3565</v>
      </c>
      <c r="Q912" s="71"/>
      <c r="R912" s="71"/>
      <c r="S912" s="71"/>
      <c r="T912" s="71" t="s">
        <v>3737</v>
      </c>
      <c r="U912" s="71" t="s">
        <v>3822</v>
      </c>
      <c r="V912" s="71"/>
      <c r="W912" s="71"/>
      <c r="X912" s="71"/>
      <c r="Y912" s="71"/>
      <c r="Z912" s="71"/>
      <c r="AA912" s="71"/>
    </row>
    <row r="913" spans="1:27" ht="153">
      <c r="A913" s="75">
        <v>912</v>
      </c>
      <c r="B913" s="71" t="s">
        <v>975</v>
      </c>
      <c r="C913" s="71" t="s">
        <v>2997</v>
      </c>
      <c r="D913" s="71" t="s">
        <v>2998</v>
      </c>
      <c r="E913" s="71" t="s">
        <v>2999</v>
      </c>
      <c r="F913" s="71" t="s">
        <v>809</v>
      </c>
      <c r="G913" s="71" t="s">
        <v>1909</v>
      </c>
      <c r="H913" s="71" t="s">
        <v>1291</v>
      </c>
      <c r="I913" s="71" t="s">
        <v>2998</v>
      </c>
      <c r="J913" s="71" t="s">
        <v>2999</v>
      </c>
      <c r="K913" s="71" t="s">
        <v>809</v>
      </c>
      <c r="L913" s="71" t="s">
        <v>1655</v>
      </c>
      <c r="M913" s="72" t="s">
        <v>1130</v>
      </c>
      <c r="N913" s="71" t="s">
        <v>1656</v>
      </c>
      <c r="O913" s="71"/>
      <c r="P913" s="70" t="s">
        <v>1010</v>
      </c>
      <c r="Q913" s="71"/>
      <c r="R913" s="71"/>
      <c r="S913" s="71"/>
      <c r="T913" s="71" t="s">
        <v>3823</v>
      </c>
      <c r="U913" s="71" t="s">
        <v>3824</v>
      </c>
      <c r="V913" s="71"/>
      <c r="W913" s="71"/>
      <c r="X913" s="71"/>
      <c r="Y913" s="71"/>
      <c r="Z913" s="71"/>
      <c r="AA913" s="71"/>
    </row>
    <row r="914" spans="1:27" ht="12.75">
      <c r="A914" s="75">
        <v>913</v>
      </c>
      <c r="B914" s="71" t="s">
        <v>975</v>
      </c>
      <c r="C914" s="71" t="s">
        <v>3000</v>
      </c>
      <c r="D914" s="71" t="s">
        <v>2386</v>
      </c>
      <c r="E914" s="71" t="s">
        <v>3001</v>
      </c>
      <c r="F914" s="71" t="s">
        <v>809</v>
      </c>
      <c r="G914" s="71" t="s">
        <v>1909</v>
      </c>
      <c r="H914" s="71" t="s">
        <v>1291</v>
      </c>
      <c r="I914" s="71" t="s">
        <v>2386</v>
      </c>
      <c r="J914" s="71" t="s">
        <v>3001</v>
      </c>
      <c r="K914" s="71" t="s">
        <v>809</v>
      </c>
      <c r="L914" s="71" t="s">
        <v>1149</v>
      </c>
      <c r="M914" s="72" t="s">
        <v>1130</v>
      </c>
      <c r="N914" s="71" t="s">
        <v>1150</v>
      </c>
      <c r="O914" s="71"/>
      <c r="P914" s="70" t="s">
        <v>1151</v>
      </c>
      <c r="Q914" s="71"/>
      <c r="R914" s="71"/>
      <c r="S914" s="71"/>
      <c r="T914" s="71" t="s">
        <v>3825</v>
      </c>
      <c r="U914" s="71" t="s">
        <v>3826</v>
      </c>
      <c r="V914" s="71"/>
      <c r="W914" s="71"/>
      <c r="X914" s="71"/>
      <c r="Y914" s="71"/>
      <c r="Z914" s="71"/>
      <c r="AA914" s="71"/>
    </row>
    <row r="915" spans="1:27" ht="25.5">
      <c r="A915" s="75">
        <v>914</v>
      </c>
      <c r="B915" s="71" t="s">
        <v>975</v>
      </c>
      <c r="C915" s="71" t="s">
        <v>1466</v>
      </c>
      <c r="D915" s="71" t="s">
        <v>2386</v>
      </c>
      <c r="E915" s="71" t="s">
        <v>3002</v>
      </c>
      <c r="F915" s="71" t="s">
        <v>809</v>
      </c>
      <c r="G915" s="71" t="s">
        <v>1909</v>
      </c>
      <c r="H915" s="71" t="s">
        <v>1291</v>
      </c>
      <c r="I915" s="71" t="s">
        <v>2386</v>
      </c>
      <c r="J915" s="71" t="s">
        <v>3002</v>
      </c>
      <c r="K915" s="71" t="s">
        <v>809</v>
      </c>
      <c r="L915" s="71" t="s">
        <v>1142</v>
      </c>
      <c r="M915" s="72" t="s">
        <v>1152</v>
      </c>
      <c r="N915" s="71" t="s">
        <v>3550</v>
      </c>
      <c r="O915" s="71"/>
      <c r="P915" s="70" t="s">
        <v>3565</v>
      </c>
      <c r="Q915" s="71"/>
      <c r="R915" s="71"/>
      <c r="S915" s="71"/>
      <c r="T915" s="71" t="s">
        <v>3827</v>
      </c>
      <c r="U915" s="71" t="s">
        <v>3828</v>
      </c>
      <c r="V915" s="71"/>
      <c r="W915" s="71"/>
      <c r="X915" s="71"/>
      <c r="Y915" s="71"/>
      <c r="Z915" s="71"/>
      <c r="AA915" s="71"/>
    </row>
    <row r="916" spans="1:27" ht="114.75">
      <c r="A916" s="75">
        <v>915</v>
      </c>
      <c r="B916" s="71" t="s">
        <v>975</v>
      </c>
      <c r="C916" s="71" t="s">
        <v>3003</v>
      </c>
      <c r="D916" s="71" t="s">
        <v>3004</v>
      </c>
      <c r="E916" s="71" t="s">
        <v>3005</v>
      </c>
      <c r="F916" s="71" t="s">
        <v>809</v>
      </c>
      <c r="G916" s="71" t="s">
        <v>1909</v>
      </c>
      <c r="H916" s="71" t="s">
        <v>1291</v>
      </c>
      <c r="I916" s="71" t="s">
        <v>3004</v>
      </c>
      <c r="J916" s="71" t="s">
        <v>3005</v>
      </c>
      <c r="K916" s="71" t="s">
        <v>809</v>
      </c>
      <c r="L916" s="71" t="s">
        <v>1657</v>
      </c>
      <c r="M916" s="72" t="s">
        <v>1130</v>
      </c>
      <c r="N916" s="71" t="s">
        <v>1658</v>
      </c>
      <c r="O916" s="71"/>
      <c r="P916" s="70" t="s">
        <v>3565</v>
      </c>
      <c r="Q916" s="71"/>
      <c r="R916" s="71"/>
      <c r="S916" s="71"/>
      <c r="T916" s="71" t="s">
        <v>3842</v>
      </c>
      <c r="U916" s="71" t="s">
        <v>3843</v>
      </c>
      <c r="V916" s="71"/>
      <c r="W916" s="71"/>
      <c r="X916" s="71"/>
      <c r="Y916" s="71"/>
      <c r="Z916" s="71"/>
      <c r="AA916" s="71"/>
    </row>
    <row r="917" spans="1:27" ht="38.25">
      <c r="A917" s="75">
        <v>916</v>
      </c>
      <c r="B917" s="71" t="s">
        <v>116</v>
      </c>
      <c r="C917" s="71" t="s">
        <v>3006</v>
      </c>
      <c r="D917" s="71" t="s">
        <v>1932</v>
      </c>
      <c r="E917" s="71" t="s">
        <v>834</v>
      </c>
      <c r="F917" s="71" t="s">
        <v>810</v>
      </c>
      <c r="G917" s="71" t="s">
        <v>1909</v>
      </c>
      <c r="H917" s="71" t="s">
        <v>117</v>
      </c>
      <c r="I917" s="71" t="s">
        <v>1932</v>
      </c>
      <c r="J917" s="71" t="s">
        <v>834</v>
      </c>
      <c r="K917" s="71" t="s">
        <v>810</v>
      </c>
      <c r="L917" s="71" t="s">
        <v>118</v>
      </c>
      <c r="M917" s="72" t="s">
        <v>119</v>
      </c>
      <c r="N917" s="71" t="s">
        <v>113</v>
      </c>
      <c r="O917" s="71">
        <v>813</v>
      </c>
      <c r="P917" s="70" t="s">
        <v>120</v>
      </c>
      <c r="Q917" s="71"/>
      <c r="R917" s="71"/>
      <c r="S917" s="71"/>
      <c r="T917" s="71" t="s">
        <v>3844</v>
      </c>
      <c r="U917" s="71" t="s">
        <v>3845</v>
      </c>
      <c r="V917" s="71" t="s">
        <v>3622</v>
      </c>
      <c r="W917" s="71"/>
      <c r="X917" s="71" t="s">
        <v>495</v>
      </c>
      <c r="Y917" s="71"/>
      <c r="Z917" s="71"/>
      <c r="AA917" s="71"/>
    </row>
    <row r="918" spans="1:27" ht="38.25">
      <c r="A918" s="75">
        <v>917</v>
      </c>
      <c r="B918" s="71" t="s">
        <v>116</v>
      </c>
      <c r="C918" s="71" t="s">
        <v>3006</v>
      </c>
      <c r="D918" s="71" t="s">
        <v>1932</v>
      </c>
      <c r="E918" s="71" t="s">
        <v>2753</v>
      </c>
      <c r="F918" s="71" t="s">
        <v>810</v>
      </c>
      <c r="G918" s="71" t="s">
        <v>1909</v>
      </c>
      <c r="H918" s="71" t="s">
        <v>121</v>
      </c>
      <c r="I918" s="71" t="s">
        <v>1932</v>
      </c>
      <c r="J918" s="71" t="s">
        <v>2753</v>
      </c>
      <c r="K918" s="71" t="s">
        <v>810</v>
      </c>
      <c r="L918" s="71" t="s">
        <v>118</v>
      </c>
      <c r="M918" s="72" t="s">
        <v>122</v>
      </c>
      <c r="N918" s="71" t="s">
        <v>123</v>
      </c>
      <c r="O918" s="71"/>
      <c r="P918" s="70" t="s">
        <v>120</v>
      </c>
      <c r="Q918" s="71"/>
      <c r="R918" s="71"/>
      <c r="S918" s="71"/>
      <c r="T918" s="71" t="s">
        <v>3039</v>
      </c>
      <c r="U918" s="71" t="s">
        <v>3040</v>
      </c>
      <c r="V918" s="71" t="s">
        <v>3622</v>
      </c>
      <c r="W918" s="71"/>
      <c r="X918" s="71" t="s">
        <v>495</v>
      </c>
      <c r="Y918" s="71"/>
      <c r="Z918" s="71"/>
      <c r="AA918" s="71"/>
    </row>
    <row r="919" spans="1:27" ht="38.25">
      <c r="A919" s="75">
        <v>918</v>
      </c>
      <c r="B919" s="71" t="s">
        <v>124</v>
      </c>
      <c r="C919" s="71" t="s">
        <v>3006</v>
      </c>
      <c r="D919" s="71" t="s">
        <v>1932</v>
      </c>
      <c r="E919" s="71" t="s">
        <v>843</v>
      </c>
      <c r="F919" s="71" t="s">
        <v>809</v>
      </c>
      <c r="G919" s="71" t="s">
        <v>1909</v>
      </c>
      <c r="H919" s="71" t="s">
        <v>121</v>
      </c>
      <c r="I919" s="71" t="s">
        <v>1932</v>
      </c>
      <c r="J919" s="71" t="s">
        <v>843</v>
      </c>
      <c r="K919" s="71" t="s">
        <v>809</v>
      </c>
      <c r="L919" s="71" t="s">
        <v>118</v>
      </c>
      <c r="M919" s="72" t="s">
        <v>122</v>
      </c>
      <c r="N919" s="71" t="s">
        <v>123</v>
      </c>
      <c r="O919" s="71"/>
      <c r="P919" s="70" t="s">
        <v>120</v>
      </c>
      <c r="Q919" s="71"/>
      <c r="R919" s="71"/>
      <c r="S919" s="71"/>
      <c r="T919" s="71" t="s">
        <v>3846</v>
      </c>
      <c r="U919" s="71" t="s">
        <v>3847</v>
      </c>
      <c r="V919" s="71" t="s">
        <v>3622</v>
      </c>
      <c r="W919" s="71"/>
      <c r="X919" s="71" t="s">
        <v>495</v>
      </c>
      <c r="Y919" s="71"/>
      <c r="Z919" s="71"/>
      <c r="AA919" s="71"/>
    </row>
    <row r="920" spans="1:27" ht="38.25">
      <c r="A920" s="75">
        <v>919</v>
      </c>
      <c r="B920" s="71" t="s">
        <v>124</v>
      </c>
      <c r="C920" s="71" t="s">
        <v>3006</v>
      </c>
      <c r="D920" s="71" t="s">
        <v>1932</v>
      </c>
      <c r="E920" s="71" t="s">
        <v>2771</v>
      </c>
      <c r="F920" s="71" t="s">
        <v>809</v>
      </c>
      <c r="G920" s="71" t="s">
        <v>1909</v>
      </c>
      <c r="H920" s="71" t="s">
        <v>121</v>
      </c>
      <c r="I920" s="71" t="s">
        <v>1932</v>
      </c>
      <c r="J920" s="71" t="s">
        <v>2771</v>
      </c>
      <c r="K920" s="71" t="s">
        <v>809</v>
      </c>
      <c r="L920" s="71" t="s">
        <v>118</v>
      </c>
      <c r="M920" s="72" t="s">
        <v>122</v>
      </c>
      <c r="N920" s="71" t="s">
        <v>123</v>
      </c>
      <c r="O920" s="71"/>
      <c r="P920" s="70" t="s">
        <v>120</v>
      </c>
      <c r="Q920" s="71"/>
      <c r="R920" s="71"/>
      <c r="S920" s="71"/>
      <c r="T920" s="71" t="s">
        <v>3848</v>
      </c>
      <c r="U920" s="71" t="s">
        <v>3849</v>
      </c>
      <c r="V920" s="71" t="s">
        <v>3622</v>
      </c>
      <c r="W920" s="71"/>
      <c r="X920" s="71" t="s">
        <v>495</v>
      </c>
      <c r="Y920" s="71"/>
      <c r="Z920" s="71"/>
      <c r="AA920" s="71"/>
    </row>
    <row r="921" spans="1:27" ht="38.25">
      <c r="A921" s="75">
        <v>920</v>
      </c>
      <c r="B921" s="71" t="s">
        <v>125</v>
      </c>
      <c r="C921" s="71" t="s">
        <v>3006</v>
      </c>
      <c r="D921" s="71" t="s">
        <v>1932</v>
      </c>
      <c r="E921" s="71" t="s">
        <v>3399</v>
      </c>
      <c r="F921" s="71" t="s">
        <v>809</v>
      </c>
      <c r="G921" s="71" t="s">
        <v>1909</v>
      </c>
      <c r="H921" s="71" t="s">
        <v>548</v>
      </c>
      <c r="I921" s="71" t="s">
        <v>1932</v>
      </c>
      <c r="J921" s="71" t="s">
        <v>3399</v>
      </c>
      <c r="K921" s="71" t="s">
        <v>809</v>
      </c>
      <c r="L921" s="71" t="s">
        <v>118</v>
      </c>
      <c r="M921" s="72" t="s">
        <v>119</v>
      </c>
      <c r="N921" s="71" t="s">
        <v>113</v>
      </c>
      <c r="O921" s="71"/>
      <c r="P921" s="70" t="s">
        <v>967</v>
      </c>
      <c r="Q921" s="71"/>
      <c r="R921" s="71"/>
      <c r="S921" s="71"/>
      <c r="T921" s="71" t="s">
        <v>3850</v>
      </c>
      <c r="U921" s="71" t="s">
        <v>3851</v>
      </c>
      <c r="V921" s="71" t="s">
        <v>3622</v>
      </c>
      <c r="W921" s="71"/>
      <c r="X921" s="71" t="s">
        <v>495</v>
      </c>
      <c r="Y921" s="71"/>
      <c r="Z921" s="71"/>
      <c r="AA921" s="71"/>
    </row>
    <row r="922" spans="1:27" ht="51">
      <c r="A922" s="75">
        <v>921</v>
      </c>
      <c r="B922" s="71" t="s">
        <v>2947</v>
      </c>
      <c r="C922" s="71" t="s">
        <v>3472</v>
      </c>
      <c r="D922" s="71" t="s">
        <v>3423</v>
      </c>
      <c r="E922" s="71" t="s">
        <v>3007</v>
      </c>
      <c r="F922" s="71" t="s">
        <v>809</v>
      </c>
      <c r="G922" s="71" t="s">
        <v>1909</v>
      </c>
      <c r="H922" s="71" t="s">
        <v>1291</v>
      </c>
      <c r="I922" s="71" t="s">
        <v>3423</v>
      </c>
      <c r="J922" s="71" t="s">
        <v>3007</v>
      </c>
      <c r="K922" s="71" t="s">
        <v>809</v>
      </c>
      <c r="L922" s="71" t="s">
        <v>135</v>
      </c>
      <c r="M922" s="72" t="s">
        <v>136</v>
      </c>
      <c r="N922" s="71" t="s">
        <v>137</v>
      </c>
      <c r="O922" s="71"/>
      <c r="P922" s="70" t="s">
        <v>3565</v>
      </c>
      <c r="Q922" s="71"/>
      <c r="R922" s="71"/>
      <c r="S922" s="71"/>
      <c r="T922" s="71" t="s">
        <v>3852</v>
      </c>
      <c r="U922" s="71" t="s">
        <v>3853</v>
      </c>
      <c r="V922" s="71"/>
      <c r="W922" s="71"/>
      <c r="X922" s="71"/>
      <c r="Y922" s="71"/>
      <c r="Z922" s="71"/>
      <c r="AA922" s="71"/>
    </row>
    <row r="923" spans="1:27" ht="38.25">
      <c r="A923" s="75">
        <v>922</v>
      </c>
      <c r="B923" s="71" t="s">
        <v>975</v>
      </c>
      <c r="C923" s="71" t="s">
        <v>1484</v>
      </c>
      <c r="D923" s="71" t="s">
        <v>868</v>
      </c>
      <c r="E923" s="71" t="s">
        <v>830</v>
      </c>
      <c r="F923" s="71" t="s">
        <v>809</v>
      </c>
      <c r="G923" s="71" t="s">
        <v>1909</v>
      </c>
      <c r="H923" s="71" t="s">
        <v>1291</v>
      </c>
      <c r="I923" s="71" t="s">
        <v>868</v>
      </c>
      <c r="J923" s="71" t="s">
        <v>830</v>
      </c>
      <c r="K923" s="71" t="s">
        <v>809</v>
      </c>
      <c r="L923" s="71" t="s">
        <v>138</v>
      </c>
      <c r="M923" s="72" t="s">
        <v>140</v>
      </c>
      <c r="N923" s="71" t="s">
        <v>137</v>
      </c>
      <c r="O923" s="71"/>
      <c r="P923" s="70" t="s">
        <v>3565</v>
      </c>
      <c r="Q923" s="71"/>
      <c r="R923" s="71"/>
      <c r="S923" s="71"/>
      <c r="T923" s="71" t="s">
        <v>3854</v>
      </c>
      <c r="U923" s="71" t="s">
        <v>3855</v>
      </c>
      <c r="V923" s="71"/>
      <c r="W923" s="71"/>
      <c r="X923" s="71"/>
      <c r="Y923" s="71"/>
      <c r="Z923" s="71"/>
      <c r="AA923" s="71"/>
    </row>
    <row r="924" spans="1:27" ht="25.5">
      <c r="A924" s="75">
        <v>923</v>
      </c>
      <c r="B924" s="71" t="s">
        <v>2947</v>
      </c>
      <c r="C924" s="71" t="s">
        <v>798</v>
      </c>
      <c r="D924" s="71" t="s">
        <v>2505</v>
      </c>
      <c r="E924" s="71" t="s">
        <v>2838</v>
      </c>
      <c r="F924" s="71" t="s">
        <v>810</v>
      </c>
      <c r="G924" s="71" t="s">
        <v>1909</v>
      </c>
      <c r="H924" s="71" t="s">
        <v>303</v>
      </c>
      <c r="I924" s="71" t="s">
        <v>2505</v>
      </c>
      <c r="J924" s="71" t="s">
        <v>2838</v>
      </c>
      <c r="K924" s="71" t="s">
        <v>810</v>
      </c>
      <c r="L924" s="71" t="s">
        <v>651</v>
      </c>
      <c r="M924" s="72" t="s">
        <v>3196</v>
      </c>
      <c r="N924" s="71" t="s">
        <v>2481</v>
      </c>
      <c r="O924" s="71"/>
      <c r="P924" s="70" t="s">
        <v>3565</v>
      </c>
      <c r="Q924" s="71"/>
      <c r="R924" s="71"/>
      <c r="S924" s="71"/>
      <c r="T924" s="71" t="s">
        <v>3856</v>
      </c>
      <c r="U924" s="71" t="s">
        <v>3857</v>
      </c>
      <c r="V924" s="71" t="s">
        <v>3622</v>
      </c>
      <c r="W924" s="71"/>
      <c r="X924" s="71" t="s">
        <v>495</v>
      </c>
      <c r="Y924" s="71"/>
      <c r="Z924" s="71"/>
      <c r="AA924" s="71"/>
    </row>
    <row r="925" spans="1:27" ht="38.25">
      <c r="A925" s="75">
        <v>924</v>
      </c>
      <c r="B925" s="71" t="s">
        <v>975</v>
      </c>
      <c r="C925" s="71" t="s">
        <v>1191</v>
      </c>
      <c r="D925" s="71" t="s">
        <v>3008</v>
      </c>
      <c r="E925" s="71" t="s">
        <v>1928</v>
      </c>
      <c r="F925" s="71" t="s">
        <v>810</v>
      </c>
      <c r="G925" s="71" t="s">
        <v>1909</v>
      </c>
      <c r="H925" s="71" t="s">
        <v>303</v>
      </c>
      <c r="I925" s="71" t="s">
        <v>3008</v>
      </c>
      <c r="J925" s="71" t="s">
        <v>1928</v>
      </c>
      <c r="K925" s="71" t="s">
        <v>810</v>
      </c>
      <c r="L925" s="71" t="s">
        <v>144</v>
      </c>
      <c r="M925" s="72" t="s">
        <v>139</v>
      </c>
      <c r="N925" s="71" t="s">
        <v>113</v>
      </c>
      <c r="O925" s="71"/>
      <c r="P925" s="70" t="s">
        <v>145</v>
      </c>
      <c r="Q925" s="71"/>
      <c r="R925" s="71"/>
      <c r="S925" s="71"/>
      <c r="T925" s="71" t="s">
        <v>3858</v>
      </c>
      <c r="U925" s="71" t="s">
        <v>3859</v>
      </c>
      <c r="V925" s="71" t="s">
        <v>3622</v>
      </c>
      <c r="W925" s="71"/>
      <c r="X925" s="71" t="s">
        <v>495</v>
      </c>
      <c r="Y925" s="71"/>
      <c r="Z925" s="71"/>
      <c r="AA925" s="71"/>
    </row>
    <row r="926" spans="1:27" ht="38.25">
      <c r="A926" s="75">
        <v>925</v>
      </c>
      <c r="B926" s="71" t="s">
        <v>975</v>
      </c>
      <c r="C926" s="71" t="s">
        <v>1191</v>
      </c>
      <c r="D926" s="71" t="s">
        <v>3008</v>
      </c>
      <c r="E926" s="71" t="s">
        <v>3009</v>
      </c>
      <c r="F926" s="71" t="s">
        <v>809</v>
      </c>
      <c r="G926" s="71" t="s">
        <v>1909</v>
      </c>
      <c r="H926" s="71" t="s">
        <v>1291</v>
      </c>
      <c r="I926" s="71" t="s">
        <v>3008</v>
      </c>
      <c r="J926" s="71" t="s">
        <v>3009</v>
      </c>
      <c r="K926" s="71" t="s">
        <v>809</v>
      </c>
      <c r="L926" s="71" t="s">
        <v>146</v>
      </c>
      <c r="M926" s="72" t="s">
        <v>140</v>
      </c>
      <c r="N926" s="71" t="s">
        <v>137</v>
      </c>
      <c r="O926" s="71"/>
      <c r="P926" s="70" t="s">
        <v>3565</v>
      </c>
      <c r="Q926" s="71"/>
      <c r="R926" s="71"/>
      <c r="S926" s="71"/>
      <c r="T926" s="71" t="s">
        <v>3860</v>
      </c>
      <c r="U926" s="71" t="s">
        <v>3861</v>
      </c>
      <c r="V926" s="71"/>
      <c r="W926" s="71"/>
      <c r="X926" s="71"/>
      <c r="Y926" s="71"/>
      <c r="Z926" s="71"/>
      <c r="AA926" s="71"/>
    </row>
    <row r="927" spans="1:27" ht="38.25">
      <c r="A927" s="75">
        <v>926</v>
      </c>
      <c r="B927" s="71" t="s">
        <v>975</v>
      </c>
      <c r="C927" s="71" t="s">
        <v>1191</v>
      </c>
      <c r="D927" s="71" t="s">
        <v>3008</v>
      </c>
      <c r="E927" s="71" t="s">
        <v>848</v>
      </c>
      <c r="F927" s="71" t="s">
        <v>809</v>
      </c>
      <c r="G927" s="71" t="s">
        <v>1909</v>
      </c>
      <c r="H927" s="71" t="s">
        <v>1291</v>
      </c>
      <c r="I927" s="71" t="s">
        <v>3008</v>
      </c>
      <c r="J927" s="71" t="s">
        <v>848</v>
      </c>
      <c r="K927" s="71" t="s">
        <v>809</v>
      </c>
      <c r="L927" s="71" t="s">
        <v>146</v>
      </c>
      <c r="M927" s="72" t="s">
        <v>140</v>
      </c>
      <c r="N927" s="71" t="s">
        <v>137</v>
      </c>
      <c r="O927" s="71"/>
      <c r="P927" s="70" t="s">
        <v>3565</v>
      </c>
      <c r="Q927" s="71"/>
      <c r="R927" s="71"/>
      <c r="S927" s="71"/>
      <c r="T927" s="71" t="s">
        <v>3862</v>
      </c>
      <c r="U927" s="71" t="s">
        <v>3863</v>
      </c>
      <c r="V927" s="71"/>
      <c r="W927" s="71"/>
      <c r="X927" s="71"/>
      <c r="Y927" s="71"/>
      <c r="Z927" s="71"/>
      <c r="AA927" s="71"/>
    </row>
    <row r="928" spans="1:27" ht="38.25">
      <c r="A928" s="75">
        <v>927</v>
      </c>
      <c r="B928" s="71" t="s">
        <v>975</v>
      </c>
      <c r="C928" s="71" t="s">
        <v>1364</v>
      </c>
      <c r="D928" s="71" t="s">
        <v>1201</v>
      </c>
      <c r="E928" s="71" t="s">
        <v>2835</v>
      </c>
      <c r="F928" s="71" t="s">
        <v>809</v>
      </c>
      <c r="G928" s="71" t="s">
        <v>1909</v>
      </c>
      <c r="H928" s="71" t="s">
        <v>1291</v>
      </c>
      <c r="I928" s="71" t="s">
        <v>1201</v>
      </c>
      <c r="J928" s="71" t="s">
        <v>2835</v>
      </c>
      <c r="K928" s="71" t="s">
        <v>809</v>
      </c>
      <c r="L928" s="71" t="s">
        <v>149</v>
      </c>
      <c r="M928" s="72" t="s">
        <v>140</v>
      </c>
      <c r="N928" s="71" t="s">
        <v>137</v>
      </c>
      <c r="O928" s="71"/>
      <c r="P928" s="70" t="s">
        <v>3565</v>
      </c>
      <c r="Q928" s="71"/>
      <c r="R928" s="71"/>
      <c r="S928" s="71"/>
      <c r="T928" s="71" t="s">
        <v>3864</v>
      </c>
      <c r="U928" s="71" t="s">
        <v>828</v>
      </c>
      <c r="V928" s="71"/>
      <c r="W928" s="71"/>
      <c r="X928" s="71"/>
      <c r="Y928" s="71"/>
      <c r="Z928" s="71"/>
      <c r="AA928" s="71"/>
    </row>
    <row r="929" spans="1:27" ht="38.25">
      <c r="A929" s="75">
        <v>928</v>
      </c>
      <c r="B929" s="71" t="s">
        <v>975</v>
      </c>
      <c r="C929" s="71" t="s">
        <v>1364</v>
      </c>
      <c r="D929" s="71" t="s">
        <v>1201</v>
      </c>
      <c r="E929" s="71" t="s">
        <v>834</v>
      </c>
      <c r="F929" s="71" t="s">
        <v>810</v>
      </c>
      <c r="G929" s="71" t="s">
        <v>1909</v>
      </c>
      <c r="H929" s="71" t="s">
        <v>303</v>
      </c>
      <c r="I929" s="71" t="s">
        <v>1201</v>
      </c>
      <c r="J929" s="71" t="s">
        <v>834</v>
      </c>
      <c r="K929" s="71" t="s">
        <v>810</v>
      </c>
      <c r="L929" s="71" t="s">
        <v>150</v>
      </c>
      <c r="M929" s="72" t="s">
        <v>140</v>
      </c>
      <c r="N929" s="71" t="s">
        <v>123</v>
      </c>
      <c r="O929" s="71">
        <v>648</v>
      </c>
      <c r="P929" s="70" t="s">
        <v>151</v>
      </c>
      <c r="Q929" s="71"/>
      <c r="R929" s="71"/>
      <c r="S929" s="71"/>
      <c r="T929" s="71" t="s">
        <v>3865</v>
      </c>
      <c r="U929" s="71" t="s">
        <v>3866</v>
      </c>
      <c r="V929" s="71" t="s">
        <v>3622</v>
      </c>
      <c r="W929" s="71"/>
      <c r="X929" s="71" t="s">
        <v>495</v>
      </c>
      <c r="Y929" s="71"/>
      <c r="Z929" s="71"/>
      <c r="AA929" s="71"/>
    </row>
    <row r="930" spans="1:27" ht="38.25">
      <c r="A930" s="75">
        <v>929</v>
      </c>
      <c r="B930" s="71" t="s">
        <v>975</v>
      </c>
      <c r="C930" s="71" t="s">
        <v>869</v>
      </c>
      <c r="D930" s="71" t="s">
        <v>1882</v>
      </c>
      <c r="E930" s="71" t="s">
        <v>3010</v>
      </c>
      <c r="F930" s="71" t="s">
        <v>809</v>
      </c>
      <c r="G930" s="71" t="s">
        <v>1909</v>
      </c>
      <c r="H930" s="71" t="s">
        <v>1291</v>
      </c>
      <c r="I930" s="71" t="s">
        <v>1882</v>
      </c>
      <c r="J930" s="71" t="s">
        <v>3010</v>
      </c>
      <c r="K930" s="71" t="s">
        <v>809</v>
      </c>
      <c r="L930" s="71" t="s">
        <v>164</v>
      </c>
      <c r="M930" s="72" t="s">
        <v>140</v>
      </c>
      <c r="N930" s="71" t="s">
        <v>137</v>
      </c>
      <c r="O930" s="71"/>
      <c r="P930" s="70" t="s">
        <v>3565</v>
      </c>
      <c r="Q930" s="71"/>
      <c r="R930" s="71"/>
      <c r="S930" s="71"/>
      <c r="T930" s="71" t="s">
        <v>3867</v>
      </c>
      <c r="U930" s="71" t="s">
        <v>3868</v>
      </c>
      <c r="V930" s="71"/>
      <c r="W930" s="71"/>
      <c r="X930" s="71"/>
      <c r="Y930" s="71"/>
      <c r="Z930" s="71"/>
      <c r="AA930" s="71"/>
    </row>
    <row r="931" spans="1:27" ht="38.25">
      <c r="A931" s="75">
        <v>930</v>
      </c>
      <c r="B931" s="71" t="s">
        <v>975</v>
      </c>
      <c r="C931" s="71" t="s">
        <v>1200</v>
      </c>
      <c r="D931" s="71" t="s">
        <v>384</v>
      </c>
      <c r="E931" s="71" t="s">
        <v>1255</v>
      </c>
      <c r="F931" s="71" t="s">
        <v>810</v>
      </c>
      <c r="G931" s="71" t="s">
        <v>1909</v>
      </c>
      <c r="H931" s="71" t="s">
        <v>303</v>
      </c>
      <c r="I931" s="71" t="s">
        <v>384</v>
      </c>
      <c r="J931" s="71" t="s">
        <v>1255</v>
      </c>
      <c r="K931" s="71" t="s">
        <v>810</v>
      </c>
      <c r="L931" s="71" t="s">
        <v>156</v>
      </c>
      <c r="M931" s="72" t="s">
        <v>140</v>
      </c>
      <c r="N931" s="71" t="s">
        <v>123</v>
      </c>
      <c r="O931" s="71">
        <v>817</v>
      </c>
      <c r="P931" s="70" t="s">
        <v>157</v>
      </c>
      <c r="Q931" s="71"/>
      <c r="R931" s="71"/>
      <c r="S931" s="71"/>
      <c r="T931" s="71" t="s">
        <v>3869</v>
      </c>
      <c r="U931" s="71" t="s">
        <v>3870</v>
      </c>
      <c r="V931" s="71" t="s">
        <v>3622</v>
      </c>
      <c r="W931" s="71"/>
      <c r="X931" s="71" t="s">
        <v>495</v>
      </c>
      <c r="Y931" s="71"/>
      <c r="Z931" s="71"/>
      <c r="AA931" s="71"/>
    </row>
    <row r="932" spans="1:27" ht="38.25">
      <c r="A932" s="75">
        <v>931</v>
      </c>
      <c r="B932" s="71" t="s">
        <v>975</v>
      </c>
      <c r="C932" s="71" t="s">
        <v>869</v>
      </c>
      <c r="D932" s="71" t="s">
        <v>1882</v>
      </c>
      <c r="E932" s="71" t="s">
        <v>2839</v>
      </c>
      <c r="F932" s="71" t="s">
        <v>810</v>
      </c>
      <c r="G932" s="71" t="s">
        <v>1909</v>
      </c>
      <c r="H932" s="71" t="s">
        <v>1291</v>
      </c>
      <c r="I932" s="71" t="s">
        <v>1882</v>
      </c>
      <c r="J932" s="71" t="s">
        <v>2839</v>
      </c>
      <c r="K932" s="71" t="s">
        <v>810</v>
      </c>
      <c r="L932" s="71" t="s">
        <v>164</v>
      </c>
      <c r="M932" s="72" t="s">
        <v>140</v>
      </c>
      <c r="N932" s="71" t="s">
        <v>137</v>
      </c>
      <c r="O932" s="71"/>
      <c r="P932" s="70" t="s">
        <v>3565</v>
      </c>
      <c r="Q932" s="71"/>
      <c r="R932" s="71"/>
      <c r="S932" s="71"/>
      <c r="T932" s="71" t="s">
        <v>3871</v>
      </c>
      <c r="U932" s="71" t="s">
        <v>3872</v>
      </c>
      <c r="V932" s="71"/>
      <c r="W932" s="71"/>
      <c r="X932" s="71"/>
      <c r="Y932" s="71"/>
      <c r="Z932" s="71"/>
      <c r="AA932" s="71"/>
    </row>
    <row r="933" spans="1:27" ht="63.75">
      <c r="A933" s="75">
        <v>932</v>
      </c>
      <c r="B933" s="71" t="s">
        <v>975</v>
      </c>
      <c r="C933" s="71" t="s">
        <v>869</v>
      </c>
      <c r="D933" s="71" t="s">
        <v>3011</v>
      </c>
      <c r="E933" s="71" t="s">
        <v>3012</v>
      </c>
      <c r="F933" s="71" t="s">
        <v>809</v>
      </c>
      <c r="G933" s="71" t="s">
        <v>1909</v>
      </c>
      <c r="H933" s="71" t="s">
        <v>1291</v>
      </c>
      <c r="I933" s="71" t="s">
        <v>3011</v>
      </c>
      <c r="J933" s="71" t="s">
        <v>3012</v>
      </c>
      <c r="K933" s="71" t="s">
        <v>809</v>
      </c>
      <c r="L933" s="71" t="s">
        <v>166</v>
      </c>
      <c r="M933" s="72" t="s">
        <v>140</v>
      </c>
      <c r="N933" s="71" t="s">
        <v>137</v>
      </c>
      <c r="O933" s="71"/>
      <c r="P933" s="70" t="s">
        <v>3565</v>
      </c>
      <c r="Q933" s="71"/>
      <c r="R933" s="71"/>
      <c r="S933" s="71"/>
      <c r="T933" s="71" t="s">
        <v>3873</v>
      </c>
      <c r="U933" s="71" t="s">
        <v>3874</v>
      </c>
      <c r="V933" s="71"/>
      <c r="W933" s="71"/>
      <c r="X933" s="71"/>
      <c r="Y933" s="71"/>
      <c r="Z933" s="71"/>
      <c r="AA933" s="71"/>
    </row>
    <row r="934" spans="1:27" ht="38.25">
      <c r="A934" s="75">
        <v>933</v>
      </c>
      <c r="B934" s="71" t="s">
        <v>975</v>
      </c>
      <c r="C934" s="71" t="s">
        <v>869</v>
      </c>
      <c r="D934" s="71" t="s">
        <v>3011</v>
      </c>
      <c r="E934" s="71" t="s">
        <v>3215</v>
      </c>
      <c r="F934" s="71" t="s">
        <v>809</v>
      </c>
      <c r="G934" s="71" t="s">
        <v>1909</v>
      </c>
      <c r="H934" s="71" t="s">
        <v>1291</v>
      </c>
      <c r="I934" s="71" t="s">
        <v>3011</v>
      </c>
      <c r="J934" s="71" t="s">
        <v>3215</v>
      </c>
      <c r="K934" s="71" t="s">
        <v>809</v>
      </c>
      <c r="L934" s="71" t="s">
        <v>164</v>
      </c>
      <c r="M934" s="72" t="s">
        <v>140</v>
      </c>
      <c r="N934" s="71" t="s">
        <v>137</v>
      </c>
      <c r="O934" s="71"/>
      <c r="P934" s="70" t="s">
        <v>3565</v>
      </c>
      <c r="Q934" s="71"/>
      <c r="R934" s="71"/>
      <c r="S934" s="71"/>
      <c r="T934" s="71" t="s">
        <v>3867</v>
      </c>
      <c r="U934" s="71" t="s">
        <v>3875</v>
      </c>
      <c r="V934" s="71"/>
      <c r="W934" s="71"/>
      <c r="X934" s="71"/>
      <c r="Y934" s="71"/>
      <c r="Z934" s="71"/>
      <c r="AA934" s="71"/>
    </row>
    <row r="935" spans="1:27" ht="38.25">
      <c r="A935" s="75">
        <v>934</v>
      </c>
      <c r="B935" s="71" t="s">
        <v>975</v>
      </c>
      <c r="C935" s="71" t="s">
        <v>3013</v>
      </c>
      <c r="D935" s="71" t="s">
        <v>3011</v>
      </c>
      <c r="E935" s="71" t="s">
        <v>835</v>
      </c>
      <c r="F935" s="71" t="s">
        <v>809</v>
      </c>
      <c r="G935" s="71" t="s">
        <v>1909</v>
      </c>
      <c r="H935" s="71" t="s">
        <v>1291</v>
      </c>
      <c r="I935" s="71" t="s">
        <v>3011</v>
      </c>
      <c r="J935" s="71" t="s">
        <v>835</v>
      </c>
      <c r="K935" s="71" t="s">
        <v>809</v>
      </c>
      <c r="L935" s="71" t="s">
        <v>165</v>
      </c>
      <c r="M935" s="72" t="s">
        <v>119</v>
      </c>
      <c r="N935" s="71" t="s">
        <v>950</v>
      </c>
      <c r="O935" s="71"/>
      <c r="P935" s="70" t="s">
        <v>3565</v>
      </c>
      <c r="Q935" s="71"/>
      <c r="R935" s="71"/>
      <c r="S935" s="71"/>
      <c r="T935" s="71" t="s">
        <v>3876</v>
      </c>
      <c r="U935" s="71" t="s">
        <v>3877</v>
      </c>
      <c r="V935" s="71"/>
      <c r="W935" s="71"/>
      <c r="X935" s="71"/>
      <c r="Y935" s="71"/>
      <c r="Z935" s="71"/>
      <c r="AA935" s="71"/>
    </row>
    <row r="936" spans="1:27" ht="38.25">
      <c r="A936" s="75">
        <v>935</v>
      </c>
      <c r="B936" s="71" t="s">
        <v>975</v>
      </c>
      <c r="C936" s="71" t="s">
        <v>869</v>
      </c>
      <c r="D936" s="71" t="s">
        <v>3011</v>
      </c>
      <c r="E936" s="71" t="s">
        <v>2966</v>
      </c>
      <c r="F936" s="71" t="s">
        <v>809</v>
      </c>
      <c r="G936" s="71" t="s">
        <v>1909</v>
      </c>
      <c r="H936" s="71" t="s">
        <v>1291</v>
      </c>
      <c r="I936" s="71" t="s">
        <v>3011</v>
      </c>
      <c r="J936" s="71" t="s">
        <v>2966</v>
      </c>
      <c r="K936" s="71" t="s">
        <v>809</v>
      </c>
      <c r="L936" s="71" t="s">
        <v>166</v>
      </c>
      <c r="M936" s="72" t="s">
        <v>140</v>
      </c>
      <c r="N936" s="71" t="s">
        <v>137</v>
      </c>
      <c r="O936" s="71"/>
      <c r="P936" s="70" t="s">
        <v>3565</v>
      </c>
      <c r="Q936" s="71"/>
      <c r="R936" s="71"/>
      <c r="S936" s="71"/>
      <c r="T936" s="71" t="s">
        <v>3878</v>
      </c>
      <c r="U936" s="71" t="s">
        <v>3879</v>
      </c>
      <c r="V936" s="71"/>
      <c r="W936" s="71"/>
      <c r="X936" s="71"/>
      <c r="Y936" s="71"/>
      <c r="Z936" s="71"/>
      <c r="AA936" s="71"/>
    </row>
    <row r="937" spans="1:27" ht="140.25">
      <c r="A937" s="75">
        <v>936</v>
      </c>
      <c r="B937" s="71" t="s">
        <v>975</v>
      </c>
      <c r="C937" s="71" t="s">
        <v>1188</v>
      </c>
      <c r="D937" s="71" t="s">
        <v>3014</v>
      </c>
      <c r="E937" s="71" t="s">
        <v>3015</v>
      </c>
      <c r="F937" s="71" t="s">
        <v>809</v>
      </c>
      <c r="G937" s="71" t="s">
        <v>1909</v>
      </c>
      <c r="H937" s="71" t="s">
        <v>1291</v>
      </c>
      <c r="I937" s="71" t="s">
        <v>3014</v>
      </c>
      <c r="J937" s="71" t="s">
        <v>3015</v>
      </c>
      <c r="K937" s="71" t="s">
        <v>809</v>
      </c>
      <c r="L937" s="71" t="s">
        <v>103</v>
      </c>
      <c r="M937" s="72" t="s">
        <v>1659</v>
      </c>
      <c r="N937" s="71" t="s">
        <v>137</v>
      </c>
      <c r="O937" s="71"/>
      <c r="P937" s="70" t="s">
        <v>3565</v>
      </c>
      <c r="Q937" s="71"/>
      <c r="R937" s="71"/>
      <c r="S937" s="71"/>
      <c r="T937" s="71" t="s">
        <v>3880</v>
      </c>
      <c r="U937" s="71" t="s">
        <v>3881</v>
      </c>
      <c r="V937" s="71"/>
      <c r="W937" s="71"/>
      <c r="X937" s="71"/>
      <c r="Y937" s="71"/>
      <c r="Z937" s="71"/>
      <c r="AA937" s="71"/>
    </row>
    <row r="938" spans="1:27" ht="63.75">
      <c r="A938" s="75">
        <v>937</v>
      </c>
      <c r="B938" s="71" t="s">
        <v>975</v>
      </c>
      <c r="C938" s="71" t="s">
        <v>1188</v>
      </c>
      <c r="D938" s="71" t="s">
        <v>3014</v>
      </c>
      <c r="E938" s="71" t="s">
        <v>3015</v>
      </c>
      <c r="F938" s="71" t="s">
        <v>809</v>
      </c>
      <c r="G938" s="71" t="s">
        <v>1909</v>
      </c>
      <c r="H938" s="71" t="s">
        <v>1291</v>
      </c>
      <c r="I938" s="71" t="s">
        <v>3014</v>
      </c>
      <c r="J938" s="71" t="s">
        <v>3015</v>
      </c>
      <c r="K938" s="71" t="s">
        <v>809</v>
      </c>
      <c r="L938" s="71" t="s">
        <v>103</v>
      </c>
      <c r="M938" s="72" t="s">
        <v>1659</v>
      </c>
      <c r="N938" s="71" t="s">
        <v>137</v>
      </c>
      <c r="O938" s="71"/>
      <c r="P938" s="70" t="s">
        <v>3565</v>
      </c>
      <c r="Q938" s="71"/>
      <c r="R938" s="71"/>
      <c r="S938" s="71"/>
      <c r="T938" s="71" t="s">
        <v>3882</v>
      </c>
      <c r="U938" s="71" t="s">
        <v>3883</v>
      </c>
      <c r="V938" s="71"/>
      <c r="W938" s="71"/>
      <c r="X938" s="71"/>
      <c r="Y938" s="71"/>
      <c r="Z938" s="71"/>
      <c r="AA938" s="71"/>
    </row>
    <row r="939" spans="1:27" ht="102">
      <c r="A939" s="75">
        <v>938</v>
      </c>
      <c r="B939" s="71" t="s">
        <v>975</v>
      </c>
      <c r="C939" s="71" t="s">
        <v>1188</v>
      </c>
      <c r="D939" s="71" t="s">
        <v>3014</v>
      </c>
      <c r="E939" s="71" t="s">
        <v>3015</v>
      </c>
      <c r="F939" s="71" t="s">
        <v>809</v>
      </c>
      <c r="G939" s="71" t="s">
        <v>1909</v>
      </c>
      <c r="H939" s="71" t="s">
        <v>1291</v>
      </c>
      <c r="I939" s="71" t="s">
        <v>3014</v>
      </c>
      <c r="J939" s="71" t="s">
        <v>3015</v>
      </c>
      <c r="K939" s="71" t="s">
        <v>809</v>
      </c>
      <c r="L939" s="71" t="s">
        <v>103</v>
      </c>
      <c r="M939" s="72" t="s">
        <v>1659</v>
      </c>
      <c r="N939" s="71" t="s">
        <v>137</v>
      </c>
      <c r="O939" s="71"/>
      <c r="P939" s="70" t="s">
        <v>3565</v>
      </c>
      <c r="Q939" s="71"/>
      <c r="R939" s="71"/>
      <c r="S939" s="71"/>
      <c r="T939" s="71" t="s">
        <v>3884</v>
      </c>
      <c r="U939" s="71" t="s">
        <v>3885</v>
      </c>
      <c r="V939" s="71"/>
      <c r="W939" s="71"/>
      <c r="X939" s="71"/>
      <c r="Y939" s="71"/>
      <c r="Z939" s="71"/>
      <c r="AA939" s="71"/>
    </row>
    <row r="940" spans="1:27" ht="51">
      <c r="A940" s="75">
        <v>939</v>
      </c>
      <c r="B940" s="71" t="s">
        <v>975</v>
      </c>
      <c r="C940" s="71" t="s">
        <v>3776</v>
      </c>
      <c r="D940" s="71" t="s">
        <v>3016</v>
      </c>
      <c r="E940" s="71" t="s">
        <v>3017</v>
      </c>
      <c r="F940" s="71" t="s">
        <v>809</v>
      </c>
      <c r="G940" s="71" t="s">
        <v>1909</v>
      </c>
      <c r="H940" s="71" t="s">
        <v>1291</v>
      </c>
      <c r="I940" s="71" t="s">
        <v>3016</v>
      </c>
      <c r="J940" s="71" t="s">
        <v>3017</v>
      </c>
      <c r="K940" s="71" t="s">
        <v>809</v>
      </c>
      <c r="L940" s="71" t="s">
        <v>1664</v>
      </c>
      <c r="M940" s="72" t="s">
        <v>2483</v>
      </c>
      <c r="N940" s="71" t="s">
        <v>137</v>
      </c>
      <c r="O940" s="71"/>
      <c r="P940" s="70" t="s">
        <v>3565</v>
      </c>
      <c r="Q940" s="71"/>
      <c r="R940" s="71"/>
      <c r="S940" s="71"/>
      <c r="T940" s="71" t="s">
        <v>3886</v>
      </c>
      <c r="U940" s="71" t="s">
        <v>3887</v>
      </c>
      <c r="V940" s="71"/>
      <c r="W940" s="71"/>
      <c r="X940" s="71"/>
      <c r="Y940" s="71"/>
      <c r="Z940" s="71"/>
      <c r="AA940" s="71"/>
    </row>
    <row r="941" spans="1:27" ht="51">
      <c r="A941" s="75">
        <v>940</v>
      </c>
      <c r="B941" s="71" t="s">
        <v>975</v>
      </c>
      <c r="C941" s="71" t="s">
        <v>3776</v>
      </c>
      <c r="D941" s="71" t="s">
        <v>3016</v>
      </c>
      <c r="E941" s="71" t="s">
        <v>3017</v>
      </c>
      <c r="F941" s="71" t="s">
        <v>809</v>
      </c>
      <c r="G941" s="71" t="s">
        <v>1909</v>
      </c>
      <c r="H941" s="71" t="s">
        <v>1291</v>
      </c>
      <c r="I941" s="71" t="s">
        <v>3016</v>
      </c>
      <c r="J941" s="71" t="s">
        <v>3017</v>
      </c>
      <c r="K941" s="71" t="s">
        <v>809</v>
      </c>
      <c r="L941" s="71" t="s">
        <v>1664</v>
      </c>
      <c r="M941" s="72" t="s">
        <v>2483</v>
      </c>
      <c r="N941" s="71" t="s">
        <v>137</v>
      </c>
      <c r="O941" s="71"/>
      <c r="P941" s="70" t="s">
        <v>3565</v>
      </c>
      <c r="Q941" s="71"/>
      <c r="R941" s="71"/>
      <c r="S941" s="71"/>
      <c r="T941" s="71" t="s">
        <v>3888</v>
      </c>
      <c r="U941" s="71" t="s">
        <v>3889</v>
      </c>
      <c r="V941" s="71"/>
      <c r="W941" s="71"/>
      <c r="X941" s="71"/>
      <c r="Y941" s="71"/>
      <c r="Z941" s="71"/>
      <c r="AA941" s="71"/>
    </row>
    <row r="942" spans="1:27" ht="51">
      <c r="A942" s="75">
        <v>941</v>
      </c>
      <c r="B942" s="71" t="s">
        <v>2947</v>
      </c>
      <c r="C942" s="71" t="s">
        <v>1211</v>
      </c>
      <c r="D942" s="71" t="s">
        <v>3018</v>
      </c>
      <c r="E942" s="71" t="s">
        <v>3019</v>
      </c>
      <c r="F942" s="71" t="s">
        <v>809</v>
      </c>
      <c r="G942" s="71" t="s">
        <v>1909</v>
      </c>
      <c r="H942" s="71" t="s">
        <v>1291</v>
      </c>
      <c r="I942" s="71" t="s">
        <v>3018</v>
      </c>
      <c r="J942" s="71" t="s">
        <v>3019</v>
      </c>
      <c r="K942" s="71" t="s">
        <v>809</v>
      </c>
      <c r="L942" s="71" t="s">
        <v>1663</v>
      </c>
      <c r="M942" s="72" t="s">
        <v>2483</v>
      </c>
      <c r="N942" s="71" t="s">
        <v>137</v>
      </c>
      <c r="O942" s="71"/>
      <c r="P942" s="70" t="s">
        <v>3565</v>
      </c>
      <c r="Q942" s="71"/>
      <c r="R942" s="71"/>
      <c r="S942" s="71"/>
      <c r="T942" s="71" t="s">
        <v>3890</v>
      </c>
      <c r="U942" s="71" t="s">
        <v>3891</v>
      </c>
      <c r="V942" s="71"/>
      <c r="W942" s="71"/>
      <c r="X942" s="71"/>
      <c r="Y942" s="71"/>
      <c r="Z942" s="71"/>
      <c r="AA942" s="71"/>
    </row>
    <row r="943" spans="1:27" ht="51">
      <c r="A943" s="75">
        <v>942</v>
      </c>
      <c r="B943" s="71" t="s">
        <v>975</v>
      </c>
      <c r="C943" s="71" t="s">
        <v>1211</v>
      </c>
      <c r="D943" s="71" t="s">
        <v>3018</v>
      </c>
      <c r="E943" s="71" t="s">
        <v>3019</v>
      </c>
      <c r="F943" s="71" t="s">
        <v>809</v>
      </c>
      <c r="G943" s="71" t="s">
        <v>1909</v>
      </c>
      <c r="H943" s="71" t="s">
        <v>1291</v>
      </c>
      <c r="I943" s="71" t="s">
        <v>3018</v>
      </c>
      <c r="J943" s="71" t="s">
        <v>3019</v>
      </c>
      <c r="K943" s="71" t="s">
        <v>809</v>
      </c>
      <c r="L943" s="71" t="s">
        <v>1663</v>
      </c>
      <c r="M943" s="72" t="s">
        <v>2483</v>
      </c>
      <c r="N943" s="71" t="s">
        <v>137</v>
      </c>
      <c r="O943" s="71"/>
      <c r="P943" s="70" t="s">
        <v>3565</v>
      </c>
      <c r="Q943" s="71"/>
      <c r="R943" s="71"/>
      <c r="S943" s="71"/>
      <c r="T943" s="71" t="s">
        <v>3892</v>
      </c>
      <c r="U943" s="71" t="s">
        <v>3893</v>
      </c>
      <c r="V943" s="71"/>
      <c r="W943" s="71"/>
      <c r="X943" s="71"/>
      <c r="Y943" s="71"/>
      <c r="Z943" s="71"/>
      <c r="AA943" s="71"/>
    </row>
    <row r="944" spans="1:27" ht="38.25">
      <c r="A944" s="75">
        <v>943</v>
      </c>
      <c r="B944" s="71" t="s">
        <v>975</v>
      </c>
      <c r="C944" s="71" t="s">
        <v>2181</v>
      </c>
      <c r="D944" s="71" t="s">
        <v>2182</v>
      </c>
      <c r="E944" s="71" t="s">
        <v>2183</v>
      </c>
      <c r="F944" s="71" t="s">
        <v>810</v>
      </c>
      <c r="G944" s="71" t="s">
        <v>1909</v>
      </c>
      <c r="H944" s="71" t="s">
        <v>1291</v>
      </c>
      <c r="I944" s="71" t="s">
        <v>2182</v>
      </c>
      <c r="J944" s="71" t="s">
        <v>2183</v>
      </c>
      <c r="K944" s="71" t="s">
        <v>810</v>
      </c>
      <c r="L944" s="71" t="s">
        <v>1665</v>
      </c>
      <c r="M944" s="72" t="s">
        <v>139</v>
      </c>
      <c r="N944" s="71" t="s">
        <v>950</v>
      </c>
      <c r="O944" s="71"/>
      <c r="P944" s="70" t="s">
        <v>3565</v>
      </c>
      <c r="Q944" s="71"/>
      <c r="R944" s="71"/>
      <c r="S944" s="71"/>
      <c r="T944" s="71" t="s">
        <v>3894</v>
      </c>
      <c r="U944" s="71" t="s">
        <v>3895</v>
      </c>
      <c r="V944" s="71"/>
      <c r="W944" s="71"/>
      <c r="X944" s="71"/>
      <c r="Y944" s="71"/>
      <c r="Z944" s="71"/>
      <c r="AA944" s="71"/>
    </row>
    <row r="945" spans="1:27" ht="102">
      <c r="A945" s="75">
        <v>944</v>
      </c>
      <c r="B945" s="71" t="s">
        <v>975</v>
      </c>
      <c r="C945" s="71" t="s">
        <v>2184</v>
      </c>
      <c r="D945" s="71" t="s">
        <v>2185</v>
      </c>
      <c r="E945" s="71" t="s">
        <v>2186</v>
      </c>
      <c r="F945" s="71" t="s">
        <v>809</v>
      </c>
      <c r="G945" s="71" t="s">
        <v>1909</v>
      </c>
      <c r="H945" s="71" t="s">
        <v>1289</v>
      </c>
      <c r="I945" s="71" t="s">
        <v>2185</v>
      </c>
      <c r="J945" s="71" t="s">
        <v>2186</v>
      </c>
      <c r="K945" s="71" t="s">
        <v>809</v>
      </c>
      <c r="L945" s="71" t="s">
        <v>1666</v>
      </c>
      <c r="M945" s="72" t="s">
        <v>2484</v>
      </c>
      <c r="N945" s="71" t="s">
        <v>198</v>
      </c>
      <c r="O945" s="71"/>
      <c r="P945" s="70" t="s">
        <v>107</v>
      </c>
      <c r="Q945" s="71" t="s">
        <v>762</v>
      </c>
      <c r="R945" s="71" t="s">
        <v>232</v>
      </c>
      <c r="S945" s="71"/>
      <c r="T945" s="71" t="s">
        <v>3765</v>
      </c>
      <c r="U945" s="71" t="s">
        <v>3766</v>
      </c>
      <c r="V945" s="71" t="s">
        <v>3648</v>
      </c>
      <c r="W945" s="71"/>
      <c r="X945" s="71" t="s">
        <v>254</v>
      </c>
      <c r="Y945" s="71"/>
      <c r="Z945" s="71"/>
      <c r="AA945" s="71"/>
    </row>
    <row r="946" spans="1:27" ht="102">
      <c r="A946" s="75">
        <v>945</v>
      </c>
      <c r="B946" s="71" t="s">
        <v>975</v>
      </c>
      <c r="C946" s="71" t="s">
        <v>385</v>
      </c>
      <c r="D946" s="71" t="s">
        <v>2187</v>
      </c>
      <c r="E946" s="71" t="s">
        <v>2188</v>
      </c>
      <c r="F946" s="71" t="s">
        <v>809</v>
      </c>
      <c r="G946" s="71" t="s">
        <v>1909</v>
      </c>
      <c r="H946" s="71" t="s">
        <v>1289</v>
      </c>
      <c r="I946" s="71" t="s">
        <v>2187</v>
      </c>
      <c r="J946" s="71" t="s">
        <v>2188</v>
      </c>
      <c r="K946" s="71" t="s">
        <v>809</v>
      </c>
      <c r="L946" s="71" t="s">
        <v>1514</v>
      </c>
      <c r="M946" s="72" t="s">
        <v>1537</v>
      </c>
      <c r="N946" s="71" t="s">
        <v>1518</v>
      </c>
      <c r="O946" s="71"/>
      <c r="P946" s="70" t="s">
        <v>107</v>
      </c>
      <c r="Q946" s="71" t="s">
        <v>761</v>
      </c>
      <c r="R946" s="71"/>
      <c r="S946" s="71"/>
      <c r="T946" s="71" t="s">
        <v>3767</v>
      </c>
      <c r="U946" s="71" t="s">
        <v>3768</v>
      </c>
      <c r="V946" s="71"/>
      <c r="W946" s="71"/>
      <c r="X946" s="71"/>
      <c r="Y946" s="71"/>
      <c r="Z946" s="71"/>
      <c r="AA946" s="71"/>
    </row>
    <row r="947" spans="1:27" ht="102">
      <c r="A947" s="75">
        <v>946</v>
      </c>
      <c r="B947" s="71" t="s">
        <v>2947</v>
      </c>
      <c r="C947" s="71" t="s">
        <v>2814</v>
      </c>
      <c r="D947" s="71" t="s">
        <v>2189</v>
      </c>
      <c r="E947" s="71" t="s">
        <v>2190</v>
      </c>
      <c r="F947" s="71" t="s">
        <v>809</v>
      </c>
      <c r="G947" s="71" t="s">
        <v>1909</v>
      </c>
      <c r="H947" s="71" t="s">
        <v>1289</v>
      </c>
      <c r="I947" s="71" t="s">
        <v>2189</v>
      </c>
      <c r="J947" s="71" t="s">
        <v>2190</v>
      </c>
      <c r="K947" s="71" t="s">
        <v>809</v>
      </c>
      <c r="L947" s="71" t="s">
        <v>1686</v>
      </c>
      <c r="M947" s="72" t="s">
        <v>1687</v>
      </c>
      <c r="N947" s="71" t="s">
        <v>424</v>
      </c>
      <c r="O947" s="71"/>
      <c r="P947" s="70" t="s">
        <v>3565</v>
      </c>
      <c r="Q947" s="71" t="s">
        <v>784</v>
      </c>
      <c r="R947" s="71"/>
      <c r="S947" s="71"/>
      <c r="T947" s="71" t="s">
        <v>3769</v>
      </c>
      <c r="U947" s="71" t="s">
        <v>3220</v>
      </c>
      <c r="V947" s="71"/>
      <c r="W947" s="71"/>
      <c r="X947" s="71"/>
      <c r="Y947" s="71"/>
      <c r="Z947" s="71"/>
      <c r="AA947" s="71"/>
    </row>
    <row r="948" spans="1:27" ht="25.5">
      <c r="A948" s="75">
        <v>947</v>
      </c>
      <c r="B948" s="71" t="s">
        <v>975</v>
      </c>
      <c r="C948" s="71" t="s">
        <v>2391</v>
      </c>
      <c r="D948" s="71" t="s">
        <v>2392</v>
      </c>
      <c r="E948" s="71" t="s">
        <v>2191</v>
      </c>
      <c r="F948" s="71" t="s">
        <v>809</v>
      </c>
      <c r="G948" s="71" t="s">
        <v>1909</v>
      </c>
      <c r="H948" s="71" t="s">
        <v>1291</v>
      </c>
      <c r="I948" s="71" t="s">
        <v>2392</v>
      </c>
      <c r="J948" s="71" t="s">
        <v>2191</v>
      </c>
      <c r="K948" s="71" t="s">
        <v>809</v>
      </c>
      <c r="L948" s="71" t="s">
        <v>1551</v>
      </c>
      <c r="M948" s="72" t="s">
        <v>1565</v>
      </c>
      <c r="N948" s="71" t="s">
        <v>1562</v>
      </c>
      <c r="O948" s="71"/>
      <c r="P948" s="70" t="s">
        <v>3565</v>
      </c>
      <c r="Q948" s="71"/>
      <c r="R948" s="71"/>
      <c r="S948" s="71"/>
      <c r="T948" s="71" t="s">
        <v>3221</v>
      </c>
      <c r="U948" s="71" t="s">
        <v>3222</v>
      </c>
      <c r="V948" s="71"/>
      <c r="W948" s="71"/>
      <c r="X948" s="71"/>
      <c r="Y948" s="71"/>
      <c r="Z948" s="71"/>
      <c r="AA948" s="71"/>
    </row>
    <row r="949" spans="1:27" ht="12.75">
      <c r="A949" s="75">
        <v>948</v>
      </c>
      <c r="B949" s="71" t="s">
        <v>1561</v>
      </c>
      <c r="C949" s="71" t="s">
        <v>2391</v>
      </c>
      <c r="D949" s="71" t="s">
        <v>2392</v>
      </c>
      <c r="E949" s="71" t="s">
        <v>2704</v>
      </c>
      <c r="F949" s="71" t="s">
        <v>809</v>
      </c>
      <c r="G949" s="71" t="s">
        <v>1909</v>
      </c>
      <c r="H949" s="71" t="s">
        <v>1291</v>
      </c>
      <c r="I949" s="71" t="s">
        <v>2392</v>
      </c>
      <c r="J949" s="71" t="s">
        <v>2704</v>
      </c>
      <c r="K949" s="71" t="s">
        <v>809</v>
      </c>
      <c r="L949" s="71" t="s">
        <v>1551</v>
      </c>
      <c r="M949" s="72" t="s">
        <v>3452</v>
      </c>
      <c r="N949" s="71" t="s">
        <v>1562</v>
      </c>
      <c r="O949" s="71"/>
      <c r="P949" s="70" t="s">
        <v>1563</v>
      </c>
      <c r="Q949" s="71"/>
      <c r="R949" s="71"/>
      <c r="S949" s="71"/>
      <c r="T949" s="71" t="s">
        <v>3223</v>
      </c>
      <c r="U949" s="71" t="s">
        <v>3224</v>
      </c>
      <c r="V949" s="71"/>
      <c r="W949" s="71"/>
      <c r="X949" s="71"/>
      <c r="Y949" s="71"/>
      <c r="Z949" s="71"/>
      <c r="AA949" s="71"/>
    </row>
    <row r="950" spans="1:27" ht="25.5">
      <c r="A950" s="75">
        <v>949</v>
      </c>
      <c r="B950" s="71" t="s">
        <v>975</v>
      </c>
      <c r="C950" s="71" t="s">
        <v>2391</v>
      </c>
      <c r="D950" s="71" t="s">
        <v>2392</v>
      </c>
      <c r="E950" s="71" t="s">
        <v>2192</v>
      </c>
      <c r="F950" s="71" t="s">
        <v>809</v>
      </c>
      <c r="G950" s="71" t="s">
        <v>1909</v>
      </c>
      <c r="H950" s="71" t="s">
        <v>1291</v>
      </c>
      <c r="I950" s="71" t="s">
        <v>2392</v>
      </c>
      <c r="J950" s="71" t="s">
        <v>2192</v>
      </c>
      <c r="K950" s="71" t="s">
        <v>809</v>
      </c>
      <c r="L950" s="71" t="s">
        <v>1551</v>
      </c>
      <c r="M950" s="72" t="s">
        <v>1565</v>
      </c>
      <c r="N950" s="71" t="s">
        <v>1562</v>
      </c>
      <c r="O950" s="71"/>
      <c r="P950" s="70" t="s">
        <v>3565</v>
      </c>
      <c r="Q950" s="71"/>
      <c r="R950" s="71"/>
      <c r="S950" s="71"/>
      <c r="T950" s="71" t="s">
        <v>3225</v>
      </c>
      <c r="U950" s="71" t="s">
        <v>3226</v>
      </c>
      <c r="V950" s="71"/>
      <c r="W950" s="71"/>
      <c r="X950" s="71"/>
      <c r="Y950" s="71"/>
      <c r="Z950" s="71"/>
      <c r="AA950" s="71"/>
    </row>
    <row r="951" spans="1:27" ht="38.25">
      <c r="A951" s="75">
        <v>950</v>
      </c>
      <c r="B951" s="71" t="s">
        <v>2947</v>
      </c>
      <c r="C951" s="71" t="s">
        <v>2391</v>
      </c>
      <c r="D951" s="71" t="s">
        <v>2392</v>
      </c>
      <c r="E951" s="71" t="s">
        <v>2835</v>
      </c>
      <c r="F951" s="71" t="s">
        <v>810</v>
      </c>
      <c r="G951" s="71" t="s">
        <v>1909</v>
      </c>
      <c r="H951" s="71" t="s">
        <v>303</v>
      </c>
      <c r="I951" s="71" t="s">
        <v>2392</v>
      </c>
      <c r="J951" s="71" t="s">
        <v>2835</v>
      </c>
      <c r="K951" s="71" t="s">
        <v>810</v>
      </c>
      <c r="L951" s="71" t="s">
        <v>1551</v>
      </c>
      <c r="M951" s="72" t="s">
        <v>3452</v>
      </c>
      <c r="N951" s="71" t="s">
        <v>1554</v>
      </c>
      <c r="O951" s="71">
        <v>310</v>
      </c>
      <c r="P951" s="70" t="s">
        <v>3565</v>
      </c>
      <c r="Q951" s="71"/>
      <c r="R951" s="71"/>
      <c r="S951" s="71"/>
      <c r="T951" s="71" t="s">
        <v>3227</v>
      </c>
      <c r="U951" s="71" t="s">
        <v>3228</v>
      </c>
      <c r="V951" s="71" t="s">
        <v>3623</v>
      </c>
      <c r="W951" s="71" t="s">
        <v>505</v>
      </c>
      <c r="X951" s="71" t="s">
        <v>497</v>
      </c>
      <c r="Y951" s="71"/>
      <c r="Z951" s="71"/>
      <c r="AA951" s="71"/>
    </row>
    <row r="952" spans="1:27" ht="12.75">
      <c r="A952" s="75">
        <v>951</v>
      </c>
      <c r="B952" s="71" t="s">
        <v>975</v>
      </c>
      <c r="C952" s="71" t="s">
        <v>2391</v>
      </c>
      <c r="D952" s="71" t="s">
        <v>2392</v>
      </c>
      <c r="E952" s="71" t="s">
        <v>2770</v>
      </c>
      <c r="F952" s="71" t="s">
        <v>809</v>
      </c>
      <c r="G952" s="71" t="s">
        <v>1909</v>
      </c>
      <c r="H952" s="71" t="s">
        <v>1291</v>
      </c>
      <c r="I952" s="71" t="s">
        <v>2392</v>
      </c>
      <c r="J952" s="71" t="s">
        <v>2770</v>
      </c>
      <c r="K952" s="71" t="s">
        <v>809</v>
      </c>
      <c r="L952" s="71" t="s">
        <v>1551</v>
      </c>
      <c r="M952" s="72" t="s">
        <v>1565</v>
      </c>
      <c r="N952" s="71" t="s">
        <v>1562</v>
      </c>
      <c r="O952" s="71"/>
      <c r="P952" s="70" t="s">
        <v>3565</v>
      </c>
      <c r="Q952" s="71"/>
      <c r="R952" s="71"/>
      <c r="S952" s="71"/>
      <c r="T952" s="71" t="s">
        <v>2531</v>
      </c>
      <c r="U952" s="71" t="s">
        <v>3224</v>
      </c>
      <c r="V952" s="71"/>
      <c r="W952" s="71"/>
      <c r="X952" s="71"/>
      <c r="Y952" s="71"/>
      <c r="Z952" s="71"/>
      <c r="AA952" s="71"/>
    </row>
    <row r="953" spans="1:27" ht="25.5">
      <c r="A953" s="75">
        <v>952</v>
      </c>
      <c r="B953" s="71" t="s">
        <v>975</v>
      </c>
      <c r="C953" s="71" t="s">
        <v>2391</v>
      </c>
      <c r="D953" s="71" t="s">
        <v>2392</v>
      </c>
      <c r="E953" s="71" t="s">
        <v>2193</v>
      </c>
      <c r="F953" s="71" t="s">
        <v>809</v>
      </c>
      <c r="G953" s="71" t="s">
        <v>1909</v>
      </c>
      <c r="H953" s="71" t="s">
        <v>1291</v>
      </c>
      <c r="I953" s="71" t="s">
        <v>2392</v>
      </c>
      <c r="J953" s="71" t="s">
        <v>2193</v>
      </c>
      <c r="K953" s="71" t="s">
        <v>809</v>
      </c>
      <c r="L953" s="71" t="s">
        <v>1551</v>
      </c>
      <c r="M953" s="72" t="s">
        <v>1565</v>
      </c>
      <c r="N953" s="71" t="s">
        <v>1562</v>
      </c>
      <c r="O953" s="71"/>
      <c r="P953" s="70" t="s">
        <v>3565</v>
      </c>
      <c r="Q953" s="71"/>
      <c r="R953" s="71"/>
      <c r="S953" s="71"/>
      <c r="T953" s="71" t="s">
        <v>3225</v>
      </c>
      <c r="U953" s="71" t="s">
        <v>3226</v>
      </c>
      <c r="V953" s="71"/>
      <c r="W953" s="71"/>
      <c r="X953" s="71"/>
      <c r="Y953" s="71"/>
      <c r="Z953" s="71"/>
      <c r="AA953" s="71"/>
    </row>
    <row r="954" spans="1:27" ht="38.25">
      <c r="A954" s="75">
        <v>953</v>
      </c>
      <c r="B954" s="71" t="s">
        <v>975</v>
      </c>
      <c r="C954" s="71" t="s">
        <v>2194</v>
      </c>
      <c r="D954" s="71" t="s">
        <v>2398</v>
      </c>
      <c r="E954" s="71" t="s">
        <v>3215</v>
      </c>
      <c r="F954" s="71" t="s">
        <v>809</v>
      </c>
      <c r="G954" s="71" t="s">
        <v>1909</v>
      </c>
      <c r="H954" s="71" t="s">
        <v>1291</v>
      </c>
      <c r="I954" s="71" t="s">
        <v>2398</v>
      </c>
      <c r="J954" s="71" t="s">
        <v>3215</v>
      </c>
      <c r="K954" s="71" t="s">
        <v>809</v>
      </c>
      <c r="L954" s="71" t="s">
        <v>2158</v>
      </c>
      <c r="M954" s="72" t="s">
        <v>1580</v>
      </c>
      <c r="N954" s="71" t="s">
        <v>1586</v>
      </c>
      <c r="O954" s="71"/>
      <c r="P954" s="70" t="s">
        <v>2331</v>
      </c>
      <c r="Q954" s="71"/>
      <c r="R954" s="71"/>
      <c r="S954" s="71"/>
      <c r="T954" s="71" t="s">
        <v>2532</v>
      </c>
      <c r="U954" s="71" t="s">
        <v>2533</v>
      </c>
      <c r="V954" s="71"/>
      <c r="W954" s="71"/>
      <c r="X954" s="71"/>
      <c r="Y954" s="71"/>
      <c r="Z954" s="71"/>
      <c r="AA954" s="71"/>
    </row>
    <row r="955" spans="1:27" ht="38.25">
      <c r="A955" s="75">
        <v>954</v>
      </c>
      <c r="B955" s="71" t="s">
        <v>975</v>
      </c>
      <c r="C955" s="71" t="s">
        <v>2194</v>
      </c>
      <c r="D955" s="71" t="s">
        <v>2195</v>
      </c>
      <c r="E955" s="71" t="s">
        <v>2196</v>
      </c>
      <c r="F955" s="71" t="s">
        <v>809</v>
      </c>
      <c r="G955" s="71" t="s">
        <v>1909</v>
      </c>
      <c r="H955" s="71" t="s">
        <v>1291</v>
      </c>
      <c r="I955" s="71" t="s">
        <v>2195</v>
      </c>
      <c r="J955" s="71" t="s">
        <v>2196</v>
      </c>
      <c r="K955" s="71" t="s">
        <v>809</v>
      </c>
      <c r="L955" s="71" t="s">
        <v>2158</v>
      </c>
      <c r="M955" s="72" t="s">
        <v>3527</v>
      </c>
      <c r="N955" s="71" t="s">
        <v>1586</v>
      </c>
      <c r="O955" s="71"/>
      <c r="P955" s="70" t="s">
        <v>1587</v>
      </c>
      <c r="Q955" s="71"/>
      <c r="R955" s="71"/>
      <c r="S955" s="71"/>
      <c r="T955" s="71" t="s">
        <v>2532</v>
      </c>
      <c r="U955" s="71" t="s">
        <v>2533</v>
      </c>
      <c r="V955" s="71"/>
      <c r="W955" s="71"/>
      <c r="X955" s="71"/>
      <c r="Y955" s="71"/>
      <c r="Z955" s="71"/>
      <c r="AA955" s="71"/>
    </row>
    <row r="956" spans="1:27" ht="255">
      <c r="A956" s="75">
        <v>955</v>
      </c>
      <c r="B956" s="71" t="s">
        <v>2947</v>
      </c>
      <c r="C956" s="71" t="s">
        <v>50</v>
      </c>
      <c r="D956" s="71" t="s">
        <v>1912</v>
      </c>
      <c r="E956" s="71" t="s">
        <v>2224</v>
      </c>
      <c r="F956" s="71" t="s">
        <v>809</v>
      </c>
      <c r="G956" s="71" t="s">
        <v>1909</v>
      </c>
      <c r="H956" s="71" t="s">
        <v>303</v>
      </c>
      <c r="I956" s="71" t="s">
        <v>1912</v>
      </c>
      <c r="J956" s="71" t="s">
        <v>2224</v>
      </c>
      <c r="K956" s="71" t="s">
        <v>809</v>
      </c>
      <c r="L956" s="71" t="s">
        <v>759</v>
      </c>
      <c r="M956" s="72" t="s">
        <v>3441</v>
      </c>
      <c r="N956" s="71" t="s">
        <v>435</v>
      </c>
      <c r="O956" s="71"/>
      <c r="P956" s="70" t="s">
        <v>3565</v>
      </c>
      <c r="Q956" s="71"/>
      <c r="R956" s="71"/>
      <c r="S956" s="71"/>
      <c r="T956" s="71" t="s">
        <v>2534</v>
      </c>
      <c r="U956" s="71" t="s">
        <v>2535</v>
      </c>
      <c r="V956" s="71"/>
      <c r="W956" s="71"/>
      <c r="X956" s="71"/>
      <c r="Y956" s="71"/>
      <c r="Z956" s="71"/>
      <c r="AA956" s="71"/>
    </row>
    <row r="957" spans="1:27" ht="38.25">
      <c r="A957" s="75">
        <v>956</v>
      </c>
      <c r="B957" s="71" t="s">
        <v>2947</v>
      </c>
      <c r="C957" s="71" t="s">
        <v>2506</v>
      </c>
      <c r="D957" s="71" t="s">
        <v>321</v>
      </c>
      <c r="E957" s="71" t="s">
        <v>305</v>
      </c>
      <c r="F957" s="71" t="s">
        <v>810</v>
      </c>
      <c r="G957" s="71" t="s">
        <v>1909</v>
      </c>
      <c r="H957" s="71" t="s">
        <v>303</v>
      </c>
      <c r="I957" s="71" t="s">
        <v>321</v>
      </c>
      <c r="J957" s="71" t="s">
        <v>305</v>
      </c>
      <c r="K957" s="71" t="s">
        <v>810</v>
      </c>
      <c r="L957" s="71" t="s">
        <v>701</v>
      </c>
      <c r="M957" s="72" t="s">
        <v>549</v>
      </c>
      <c r="N957" s="71" t="s">
        <v>2481</v>
      </c>
      <c r="O957" s="71"/>
      <c r="P957" s="70" t="s">
        <v>3565</v>
      </c>
      <c r="Q957" s="71"/>
      <c r="R957" s="71"/>
      <c r="S957" s="71"/>
      <c r="T957" s="71" t="s">
        <v>2536</v>
      </c>
      <c r="U957" s="71" t="s">
        <v>2537</v>
      </c>
      <c r="V957" s="71" t="s">
        <v>3622</v>
      </c>
      <c r="W957" s="71"/>
      <c r="X957" s="71" t="s">
        <v>495</v>
      </c>
      <c r="Y957" s="71"/>
      <c r="Z957" s="71"/>
      <c r="AA957" s="71"/>
    </row>
    <row r="958" spans="1:27" ht="38.25">
      <c r="A958" s="75">
        <v>957</v>
      </c>
      <c r="B958" s="71" t="s">
        <v>2947</v>
      </c>
      <c r="C958" s="71" t="s">
        <v>2197</v>
      </c>
      <c r="D958" s="71" t="s">
        <v>847</v>
      </c>
      <c r="E958" s="71" t="s">
        <v>1918</v>
      </c>
      <c r="F958" s="71" t="s">
        <v>810</v>
      </c>
      <c r="G958" s="71" t="s">
        <v>1909</v>
      </c>
      <c r="H958" s="71" t="s">
        <v>303</v>
      </c>
      <c r="I958" s="71" t="s">
        <v>847</v>
      </c>
      <c r="J958" s="71" t="s">
        <v>1918</v>
      </c>
      <c r="K958" s="71" t="s">
        <v>810</v>
      </c>
      <c r="L958" s="71" t="s">
        <v>705</v>
      </c>
      <c r="M958" s="72" t="s">
        <v>549</v>
      </c>
      <c r="N958" s="71" t="s">
        <v>2481</v>
      </c>
      <c r="O958" s="71"/>
      <c r="P958" s="70" t="s">
        <v>3565</v>
      </c>
      <c r="Q958" s="71"/>
      <c r="R958" s="71"/>
      <c r="S958" s="71"/>
      <c r="T958" s="71" t="s">
        <v>2536</v>
      </c>
      <c r="U958" s="71" t="s">
        <v>2537</v>
      </c>
      <c r="V958" s="71" t="s">
        <v>3622</v>
      </c>
      <c r="W958" s="71"/>
      <c r="X958" s="71" t="s">
        <v>495</v>
      </c>
      <c r="Y958" s="71"/>
      <c r="Z958" s="71"/>
      <c r="AA958" s="71"/>
    </row>
    <row r="959" spans="1:27" ht="38.25">
      <c r="A959" s="75">
        <v>958</v>
      </c>
      <c r="B959" s="71" t="s">
        <v>975</v>
      </c>
      <c r="C959" s="71" t="s">
        <v>1881</v>
      </c>
      <c r="D959" s="71" t="s">
        <v>1363</v>
      </c>
      <c r="E959" s="71" t="s">
        <v>2768</v>
      </c>
      <c r="F959" s="71" t="s">
        <v>809</v>
      </c>
      <c r="G959" s="71" t="s">
        <v>1909</v>
      </c>
      <c r="H959" s="71" t="s">
        <v>1291</v>
      </c>
      <c r="I959" s="71" t="s">
        <v>1363</v>
      </c>
      <c r="J959" s="71" t="s">
        <v>2768</v>
      </c>
      <c r="K959" s="71" t="s">
        <v>809</v>
      </c>
      <c r="L959" s="71" t="s">
        <v>1114</v>
      </c>
      <c r="M959" s="72" t="s">
        <v>1072</v>
      </c>
      <c r="N959" s="71" t="s">
        <v>1076</v>
      </c>
      <c r="O959" s="71"/>
      <c r="P959" s="70" t="s">
        <v>1077</v>
      </c>
      <c r="Q959" s="71"/>
      <c r="R959" s="71"/>
      <c r="S959" s="71"/>
      <c r="T959" s="71" t="s">
        <v>2538</v>
      </c>
      <c r="U959" s="71" t="s">
        <v>2539</v>
      </c>
      <c r="V959" s="71"/>
      <c r="W959" s="71"/>
      <c r="X959" s="71"/>
      <c r="Y959" s="71"/>
      <c r="Z959" s="71"/>
      <c r="AA959" s="71"/>
    </row>
    <row r="960" spans="1:27" ht="38.25">
      <c r="A960" s="75">
        <v>959</v>
      </c>
      <c r="B960" s="71" t="s">
        <v>975</v>
      </c>
      <c r="C960" s="71" t="s">
        <v>2821</v>
      </c>
      <c r="D960" s="71" t="s">
        <v>796</v>
      </c>
      <c r="E960" s="71" t="s">
        <v>2220</v>
      </c>
      <c r="F960" s="71" t="s">
        <v>809</v>
      </c>
      <c r="G960" s="71" t="s">
        <v>1909</v>
      </c>
      <c r="H960" s="71" t="s">
        <v>1291</v>
      </c>
      <c r="I960" s="71" t="s">
        <v>796</v>
      </c>
      <c r="J960" s="71" t="s">
        <v>2220</v>
      </c>
      <c r="K960" s="71" t="s">
        <v>809</v>
      </c>
      <c r="L960" s="71" t="s">
        <v>1125</v>
      </c>
      <c r="M960" s="72" t="s">
        <v>1072</v>
      </c>
      <c r="N960" s="71" t="s">
        <v>1076</v>
      </c>
      <c r="O960" s="71"/>
      <c r="P960" s="70" t="s">
        <v>1077</v>
      </c>
      <c r="Q960" s="71"/>
      <c r="R960" s="71"/>
      <c r="S960" s="71"/>
      <c r="T960" s="71" t="s">
        <v>2540</v>
      </c>
      <c r="U960" s="71" t="s">
        <v>2541</v>
      </c>
      <c r="V960" s="71"/>
      <c r="W960" s="71"/>
      <c r="X960" s="71"/>
      <c r="Y960" s="71"/>
      <c r="Z960" s="71"/>
      <c r="AA960" s="71"/>
    </row>
    <row r="961" spans="1:27" ht="51">
      <c r="A961" s="75">
        <v>960</v>
      </c>
      <c r="B961" s="71" t="s">
        <v>975</v>
      </c>
      <c r="C961" s="71" t="s">
        <v>1463</v>
      </c>
      <c r="D961" s="71" t="s">
        <v>796</v>
      </c>
      <c r="E961" s="71" t="s">
        <v>3401</v>
      </c>
      <c r="F961" s="71" t="s">
        <v>809</v>
      </c>
      <c r="G961" s="71" t="s">
        <v>1909</v>
      </c>
      <c r="H961" s="71" t="s">
        <v>1291</v>
      </c>
      <c r="I961" s="71" t="s">
        <v>796</v>
      </c>
      <c r="J961" s="71" t="s">
        <v>3401</v>
      </c>
      <c r="K961" s="71" t="s">
        <v>809</v>
      </c>
      <c r="L961" s="71" t="s">
        <v>1124</v>
      </c>
      <c r="M961" s="72" t="s">
        <v>1072</v>
      </c>
      <c r="N961" s="71" t="s">
        <v>1076</v>
      </c>
      <c r="O961" s="71"/>
      <c r="P961" s="70" t="s">
        <v>1077</v>
      </c>
      <c r="Q961" s="71"/>
      <c r="R961" s="71"/>
      <c r="S961" s="71"/>
      <c r="T961" s="71" t="s">
        <v>2542</v>
      </c>
      <c r="U961" s="71" t="s">
        <v>2543</v>
      </c>
      <c r="V961" s="71"/>
      <c r="W961" s="71"/>
      <c r="X961" s="71"/>
      <c r="Y961" s="71"/>
      <c r="Z961" s="71"/>
      <c r="AA961" s="71"/>
    </row>
    <row r="962" spans="1:27" ht="38.25">
      <c r="A962" s="75">
        <v>961</v>
      </c>
      <c r="B962" s="71" t="s">
        <v>975</v>
      </c>
      <c r="C962" s="71" t="s">
        <v>1463</v>
      </c>
      <c r="D962" s="71" t="s">
        <v>796</v>
      </c>
      <c r="E962" s="71" t="s">
        <v>2770</v>
      </c>
      <c r="F962" s="71" t="s">
        <v>809</v>
      </c>
      <c r="G962" s="71" t="s">
        <v>1909</v>
      </c>
      <c r="H962" s="71" t="s">
        <v>1291</v>
      </c>
      <c r="I962" s="71" t="s">
        <v>796</v>
      </c>
      <c r="J962" s="71" t="s">
        <v>2770</v>
      </c>
      <c r="K962" s="71" t="s">
        <v>809</v>
      </c>
      <c r="L962" s="71" t="s">
        <v>1124</v>
      </c>
      <c r="M962" s="72" t="s">
        <v>1072</v>
      </c>
      <c r="N962" s="71" t="s">
        <v>1076</v>
      </c>
      <c r="O962" s="71"/>
      <c r="P962" s="70" t="s">
        <v>1077</v>
      </c>
      <c r="Q962" s="71"/>
      <c r="R962" s="71"/>
      <c r="S962" s="71"/>
      <c r="T962" s="71" t="s">
        <v>2544</v>
      </c>
      <c r="U962" s="71" t="s">
        <v>2545</v>
      </c>
      <c r="V962" s="71"/>
      <c r="W962" s="71"/>
      <c r="X962" s="71"/>
      <c r="Y962" s="71"/>
      <c r="Z962" s="71"/>
      <c r="AA962" s="71"/>
    </row>
    <row r="963" spans="1:27" ht="38.25">
      <c r="A963" s="75">
        <v>962</v>
      </c>
      <c r="B963" s="71" t="s">
        <v>975</v>
      </c>
      <c r="C963" s="71" t="s">
        <v>1463</v>
      </c>
      <c r="D963" s="71" t="s">
        <v>796</v>
      </c>
      <c r="E963" s="71" t="s">
        <v>2198</v>
      </c>
      <c r="F963" s="71" t="s">
        <v>809</v>
      </c>
      <c r="G963" s="71" t="s">
        <v>1909</v>
      </c>
      <c r="H963" s="71" t="s">
        <v>1291</v>
      </c>
      <c r="I963" s="71" t="s">
        <v>796</v>
      </c>
      <c r="J963" s="71" t="s">
        <v>2198</v>
      </c>
      <c r="K963" s="71" t="s">
        <v>809</v>
      </c>
      <c r="L963" s="71" t="s">
        <v>1124</v>
      </c>
      <c r="M963" s="72" t="s">
        <v>1072</v>
      </c>
      <c r="N963" s="71" t="s">
        <v>1076</v>
      </c>
      <c r="O963" s="71"/>
      <c r="P963" s="70" t="s">
        <v>1077</v>
      </c>
      <c r="Q963" s="71"/>
      <c r="R963" s="71"/>
      <c r="S963" s="71"/>
      <c r="T963" s="71" t="s">
        <v>2546</v>
      </c>
      <c r="U963" s="71" t="s">
        <v>2547</v>
      </c>
      <c r="V963" s="71"/>
      <c r="W963" s="71"/>
      <c r="X963" s="71"/>
      <c r="Y963" s="71"/>
      <c r="Z963" s="71"/>
      <c r="AA963" s="71"/>
    </row>
    <row r="964" spans="1:27" ht="38.25">
      <c r="A964" s="75">
        <v>963</v>
      </c>
      <c r="B964" s="71" t="s">
        <v>975</v>
      </c>
      <c r="C964" s="71" t="s">
        <v>2199</v>
      </c>
      <c r="D964" s="71" t="s">
        <v>2386</v>
      </c>
      <c r="E964" s="71" t="s">
        <v>2948</v>
      </c>
      <c r="F964" s="71" t="s">
        <v>809</v>
      </c>
      <c r="G964" s="71" t="s">
        <v>1909</v>
      </c>
      <c r="H964" s="71" t="s">
        <v>1291</v>
      </c>
      <c r="I964" s="71" t="s">
        <v>2386</v>
      </c>
      <c r="J964" s="71" t="s">
        <v>2948</v>
      </c>
      <c r="K964" s="71" t="s">
        <v>809</v>
      </c>
      <c r="L964" s="71" t="s">
        <v>1153</v>
      </c>
      <c r="M964" s="72" t="s">
        <v>1154</v>
      </c>
      <c r="N964" s="71" t="s">
        <v>1155</v>
      </c>
      <c r="O964" s="71"/>
      <c r="P964" s="70" t="s">
        <v>1132</v>
      </c>
      <c r="Q964" s="71"/>
      <c r="R964" s="71"/>
      <c r="S964" s="71"/>
      <c r="T964" s="71" t="s">
        <v>2548</v>
      </c>
      <c r="U964" s="71" t="s">
        <v>828</v>
      </c>
      <c r="V964" s="71"/>
      <c r="W964" s="71"/>
      <c r="X964" s="71"/>
      <c r="Y964" s="71"/>
      <c r="Z964" s="71"/>
      <c r="AA964" s="71"/>
    </row>
    <row r="965" spans="1:27" ht="102">
      <c r="A965" s="75">
        <v>964</v>
      </c>
      <c r="B965" s="71" t="s">
        <v>975</v>
      </c>
      <c r="C965" s="71" t="s">
        <v>1881</v>
      </c>
      <c r="D965" s="71" t="s">
        <v>1363</v>
      </c>
      <c r="E965" s="71" t="s">
        <v>2839</v>
      </c>
      <c r="F965" s="71" t="s">
        <v>809</v>
      </c>
      <c r="G965" s="71" t="s">
        <v>1909</v>
      </c>
      <c r="H965" s="71" t="s">
        <v>1291</v>
      </c>
      <c r="I965" s="71" t="s">
        <v>1363</v>
      </c>
      <c r="J965" s="71" t="s">
        <v>2839</v>
      </c>
      <c r="K965" s="71" t="s">
        <v>809</v>
      </c>
      <c r="L965" s="71" t="s">
        <v>1114</v>
      </c>
      <c r="M965" s="72" t="s">
        <v>1072</v>
      </c>
      <c r="N965" s="71" t="s">
        <v>1076</v>
      </c>
      <c r="O965" s="71"/>
      <c r="P965" s="70" t="s">
        <v>1077</v>
      </c>
      <c r="Q965" s="71"/>
      <c r="R965" s="71"/>
      <c r="S965" s="71"/>
      <c r="T965" s="71" t="s">
        <v>2549</v>
      </c>
      <c r="U965" s="71" t="s">
        <v>1783</v>
      </c>
      <c r="V965" s="71"/>
      <c r="W965" s="71"/>
      <c r="X965" s="71"/>
      <c r="Y965" s="71"/>
      <c r="Z965" s="71"/>
      <c r="AA965" s="71"/>
    </row>
    <row r="966" spans="1:27" ht="51">
      <c r="A966" s="75">
        <v>965</v>
      </c>
      <c r="B966" s="71" t="s">
        <v>975</v>
      </c>
      <c r="C966" s="71" t="s">
        <v>1200</v>
      </c>
      <c r="D966" s="71" t="s">
        <v>1201</v>
      </c>
      <c r="E966" s="71" t="s">
        <v>2200</v>
      </c>
      <c r="F966" s="71" t="s">
        <v>809</v>
      </c>
      <c r="G966" s="71" t="s">
        <v>1909</v>
      </c>
      <c r="H966" s="71" t="s">
        <v>1291</v>
      </c>
      <c r="I966" s="71" t="s">
        <v>1201</v>
      </c>
      <c r="J966" s="71" t="s">
        <v>2200</v>
      </c>
      <c r="K966" s="71" t="s">
        <v>809</v>
      </c>
      <c r="L966" s="71" t="s">
        <v>155</v>
      </c>
      <c r="M966" s="72" t="s">
        <v>140</v>
      </c>
      <c r="N966" s="71" t="s">
        <v>137</v>
      </c>
      <c r="O966" s="71"/>
      <c r="P966" s="70" t="s">
        <v>3565</v>
      </c>
      <c r="Q966" s="71"/>
      <c r="R966" s="71"/>
      <c r="S966" s="71"/>
      <c r="T966" s="71" t="s">
        <v>1784</v>
      </c>
      <c r="U966" s="71" t="s">
        <v>1785</v>
      </c>
      <c r="V966" s="71"/>
      <c r="W966" s="71"/>
      <c r="X966" s="71"/>
      <c r="Y966" s="71"/>
      <c r="Z966" s="71"/>
      <c r="AA966" s="71"/>
    </row>
    <row r="967" spans="1:27" ht="38.25">
      <c r="A967" s="75">
        <v>966</v>
      </c>
      <c r="B967" s="71" t="s">
        <v>2947</v>
      </c>
      <c r="C967" s="71" t="s">
        <v>1919</v>
      </c>
      <c r="D967" s="71" t="s">
        <v>1919</v>
      </c>
      <c r="E967" s="71" t="s">
        <v>1918</v>
      </c>
      <c r="F967" s="71" t="s">
        <v>809</v>
      </c>
      <c r="G967" s="71" t="s">
        <v>1909</v>
      </c>
      <c r="H967" s="71" t="s">
        <v>1291</v>
      </c>
      <c r="I967" s="71" t="s">
        <v>1919</v>
      </c>
      <c r="J967" s="71" t="s">
        <v>1918</v>
      </c>
      <c r="K967" s="71" t="s">
        <v>809</v>
      </c>
      <c r="L967" s="71" t="s">
        <v>510</v>
      </c>
      <c r="M967" s="72" t="s">
        <v>3521</v>
      </c>
      <c r="N967" s="71" t="s">
        <v>3549</v>
      </c>
      <c r="O967" s="71"/>
      <c r="P967" s="70" t="s">
        <v>3565</v>
      </c>
      <c r="Q967" s="71"/>
      <c r="R967" s="71"/>
      <c r="S967" s="71"/>
      <c r="T967" s="71" t="s">
        <v>1786</v>
      </c>
      <c r="U967" s="71" t="s">
        <v>1787</v>
      </c>
      <c r="V967" s="71"/>
      <c r="W967" s="71"/>
      <c r="X967" s="71"/>
      <c r="Y967" s="71"/>
      <c r="Z967" s="71"/>
      <c r="AA967" s="71"/>
    </row>
    <row r="968" spans="1:27" ht="51">
      <c r="A968" s="75">
        <v>967</v>
      </c>
      <c r="B968" s="71" t="s">
        <v>1788</v>
      </c>
      <c r="C968" s="71" t="s">
        <v>1919</v>
      </c>
      <c r="D968" s="71" t="s">
        <v>1264</v>
      </c>
      <c r="E968" s="71" t="s">
        <v>2753</v>
      </c>
      <c r="F968" s="71" t="s">
        <v>809</v>
      </c>
      <c r="G968" s="71" t="s">
        <v>808</v>
      </c>
      <c r="H968" s="71" t="s">
        <v>303</v>
      </c>
      <c r="I968" s="71" t="s">
        <v>1264</v>
      </c>
      <c r="J968" s="71" t="s">
        <v>2753</v>
      </c>
      <c r="K968" s="71" t="s">
        <v>809</v>
      </c>
      <c r="L968" s="71" t="s">
        <v>510</v>
      </c>
      <c r="M968" s="72" t="s">
        <v>3521</v>
      </c>
      <c r="N968" s="71" t="s">
        <v>432</v>
      </c>
      <c r="O968" s="71"/>
      <c r="P968" s="70" t="s">
        <v>3565</v>
      </c>
      <c r="Q968" s="71"/>
      <c r="R968" s="71"/>
      <c r="S968" s="71"/>
      <c r="T968" s="71" t="s">
        <v>1789</v>
      </c>
      <c r="U968" s="71" t="s">
        <v>1790</v>
      </c>
      <c r="V968" s="71"/>
      <c r="W968" s="71"/>
      <c r="X968" s="71"/>
      <c r="Y968" s="71"/>
      <c r="Z968" s="71"/>
      <c r="AA968" s="71"/>
    </row>
    <row r="969" spans="1:27" ht="63.75">
      <c r="A969" s="75">
        <v>968</v>
      </c>
      <c r="B969" s="71" t="s">
        <v>2561</v>
      </c>
      <c r="C969" s="71" t="s">
        <v>1816</v>
      </c>
      <c r="D969" s="71" t="s">
        <v>1817</v>
      </c>
      <c r="E969" s="71" t="s">
        <v>324</v>
      </c>
      <c r="F969" s="71" t="s">
        <v>809</v>
      </c>
      <c r="G969" s="71" t="s">
        <v>808</v>
      </c>
      <c r="H969" s="71" t="s">
        <v>1290</v>
      </c>
      <c r="I969" s="71" t="s">
        <v>1817</v>
      </c>
      <c r="J969" s="71" t="s">
        <v>324</v>
      </c>
      <c r="K969" s="71" t="s">
        <v>809</v>
      </c>
      <c r="L969" s="71" t="s">
        <v>671</v>
      </c>
      <c r="M969" s="72" t="s">
        <v>549</v>
      </c>
      <c r="N969" s="71" t="s">
        <v>3562</v>
      </c>
      <c r="O969" s="71"/>
      <c r="P969" s="70" t="s">
        <v>3565</v>
      </c>
      <c r="Q969" s="71"/>
      <c r="R969" s="71"/>
      <c r="S969" s="71"/>
      <c r="T969" s="71" t="s">
        <v>2573</v>
      </c>
      <c r="U969" s="71" t="s">
        <v>2574</v>
      </c>
      <c r="V969" s="71"/>
      <c r="W969" s="71"/>
      <c r="X969" s="71"/>
      <c r="Y969" s="71"/>
      <c r="Z969" s="71"/>
      <c r="AA969" s="71"/>
    </row>
    <row r="970" spans="1:27" ht="51">
      <c r="A970" s="75">
        <v>969</v>
      </c>
      <c r="B970" s="71" t="s">
        <v>2562</v>
      </c>
      <c r="C970" s="71" t="s">
        <v>1303</v>
      </c>
      <c r="D970" s="71" t="s">
        <v>835</v>
      </c>
      <c r="E970" s="71" t="s">
        <v>2748</v>
      </c>
      <c r="F970" s="71" t="s">
        <v>809</v>
      </c>
      <c r="G970" s="71" t="s">
        <v>808</v>
      </c>
      <c r="H970" s="71" t="s">
        <v>1289</v>
      </c>
      <c r="I970" s="71" t="s">
        <v>835</v>
      </c>
      <c r="J970" s="71" t="s">
        <v>2748</v>
      </c>
      <c r="K970" s="71" t="s">
        <v>809</v>
      </c>
      <c r="L970" s="71" t="s">
        <v>686</v>
      </c>
      <c r="M970" s="72" t="s">
        <v>549</v>
      </c>
      <c r="N970" s="71" t="s">
        <v>434</v>
      </c>
      <c r="O970" s="71"/>
      <c r="P970" s="70" t="s">
        <v>3565</v>
      </c>
      <c r="Q970" s="71" t="s">
        <v>785</v>
      </c>
      <c r="R970" s="71"/>
      <c r="S970" s="71"/>
      <c r="T970" s="71" t="s">
        <v>2563</v>
      </c>
      <c r="U970" s="71" t="s">
        <v>1886</v>
      </c>
      <c r="V970" s="71"/>
      <c r="W970" s="71"/>
      <c r="X970" s="71"/>
      <c r="Y970" s="71"/>
      <c r="Z970" s="71"/>
      <c r="AA970" s="71"/>
    </row>
    <row r="971" spans="1:27" ht="89.25">
      <c r="A971" s="75">
        <v>970</v>
      </c>
      <c r="B971" s="71" t="s">
        <v>2562</v>
      </c>
      <c r="C971" s="71" t="s">
        <v>2216</v>
      </c>
      <c r="D971" s="71" t="s">
        <v>1893</v>
      </c>
      <c r="E971" s="71" t="s">
        <v>830</v>
      </c>
      <c r="F971" s="71" t="s">
        <v>809</v>
      </c>
      <c r="G971" s="71" t="s">
        <v>808</v>
      </c>
      <c r="H971" s="71" t="s">
        <v>1289</v>
      </c>
      <c r="I971" s="71" t="s">
        <v>1893</v>
      </c>
      <c r="J971" s="71" t="s">
        <v>830</v>
      </c>
      <c r="K971" s="71" t="s">
        <v>809</v>
      </c>
      <c r="L971" s="71" t="s">
        <v>733</v>
      </c>
      <c r="M971" s="72" t="s">
        <v>2452</v>
      </c>
      <c r="N971" s="71" t="s">
        <v>285</v>
      </c>
      <c r="O971" s="71"/>
      <c r="P971" s="70" t="s">
        <v>3565</v>
      </c>
      <c r="Q971" s="71"/>
      <c r="R971" s="71"/>
      <c r="S971" s="71"/>
      <c r="T971" s="71" t="s">
        <v>2564</v>
      </c>
      <c r="U971" s="71" t="s">
        <v>1793</v>
      </c>
      <c r="V971" s="71" t="s">
        <v>3623</v>
      </c>
      <c r="W971" s="76" t="s">
        <v>407</v>
      </c>
      <c r="X971" s="71" t="s">
        <v>3953</v>
      </c>
      <c r="Y971" s="71"/>
      <c r="Z971" s="71"/>
      <c r="AA971" s="71"/>
    </row>
    <row r="972" spans="1:27" ht="51">
      <c r="A972" s="75">
        <v>971</v>
      </c>
      <c r="B972" s="71" t="s">
        <v>2562</v>
      </c>
      <c r="C972" s="71" t="s">
        <v>1304</v>
      </c>
      <c r="D972" s="71" t="s">
        <v>845</v>
      </c>
      <c r="E972" s="71" t="s">
        <v>883</v>
      </c>
      <c r="F972" s="71" t="s">
        <v>809</v>
      </c>
      <c r="G972" s="71" t="s">
        <v>808</v>
      </c>
      <c r="H972" s="71" t="s">
        <v>1289</v>
      </c>
      <c r="I972" s="71" t="s">
        <v>845</v>
      </c>
      <c r="J972" s="71" t="s">
        <v>883</v>
      </c>
      <c r="K972" s="71" t="s">
        <v>809</v>
      </c>
      <c r="L972" s="71" t="s">
        <v>691</v>
      </c>
      <c r="M972" s="72" t="s">
        <v>549</v>
      </c>
      <c r="N972" s="71" t="s">
        <v>286</v>
      </c>
      <c r="O972" s="71"/>
      <c r="P972" s="70" t="s">
        <v>3565</v>
      </c>
      <c r="Q972" s="71" t="s">
        <v>761</v>
      </c>
      <c r="R972" s="71"/>
      <c r="S972" s="71"/>
      <c r="T972" s="71" t="s">
        <v>1794</v>
      </c>
      <c r="U972" s="71" t="s">
        <v>1886</v>
      </c>
      <c r="V972" s="71"/>
      <c r="W972" s="71"/>
      <c r="X972" s="71"/>
      <c r="Y972" s="71"/>
      <c r="Z972" s="71"/>
      <c r="AA972" s="71"/>
    </row>
    <row r="973" spans="1:27" ht="38.25">
      <c r="A973" s="75">
        <v>972</v>
      </c>
      <c r="B973" s="71" t="s">
        <v>2562</v>
      </c>
      <c r="C973" s="71" t="s">
        <v>598</v>
      </c>
      <c r="D973" s="71" t="s">
        <v>597</v>
      </c>
      <c r="E973" s="71" t="s">
        <v>3219</v>
      </c>
      <c r="F973" s="71" t="s">
        <v>809</v>
      </c>
      <c r="G973" s="71" t="s">
        <v>808</v>
      </c>
      <c r="H973" s="71" t="s">
        <v>1290</v>
      </c>
      <c r="I973" s="71" t="s">
        <v>597</v>
      </c>
      <c r="J973" s="71" t="s">
        <v>3219</v>
      </c>
      <c r="K973" s="71" t="s">
        <v>809</v>
      </c>
      <c r="L973" s="71" t="s">
        <v>2309</v>
      </c>
      <c r="M973" s="72" t="s">
        <v>2454</v>
      </c>
      <c r="N973" s="71" t="s">
        <v>3562</v>
      </c>
      <c r="O973" s="71"/>
      <c r="P973" s="70" t="s">
        <v>3565</v>
      </c>
      <c r="Q973" s="71"/>
      <c r="R973" s="71" t="s">
        <v>4100</v>
      </c>
      <c r="S973" s="71"/>
      <c r="T973" s="71" t="s">
        <v>1795</v>
      </c>
      <c r="U973" s="71" t="s">
        <v>2528</v>
      </c>
      <c r="V973" s="71" t="s">
        <v>838</v>
      </c>
      <c r="W973" s="71" t="s">
        <v>4038</v>
      </c>
      <c r="X973" s="71" t="s">
        <v>4099</v>
      </c>
      <c r="Y973" s="71"/>
      <c r="Z973" s="71"/>
      <c r="AA973" s="71"/>
    </row>
    <row r="974" spans="1:27" ht="38.25">
      <c r="A974" s="75">
        <v>973</v>
      </c>
      <c r="B974" s="71" t="s">
        <v>2562</v>
      </c>
      <c r="C974" s="71" t="s">
        <v>598</v>
      </c>
      <c r="D974" s="71" t="s">
        <v>597</v>
      </c>
      <c r="E974" s="71" t="s">
        <v>827</v>
      </c>
      <c r="F974" s="71" t="s">
        <v>809</v>
      </c>
      <c r="G974" s="71" t="s">
        <v>808</v>
      </c>
      <c r="H974" s="71" t="s">
        <v>1290</v>
      </c>
      <c r="I974" s="71" t="s">
        <v>597</v>
      </c>
      <c r="J974" s="71" t="s">
        <v>827</v>
      </c>
      <c r="K974" s="71" t="s">
        <v>809</v>
      </c>
      <c r="L974" s="71" t="s">
        <v>2309</v>
      </c>
      <c r="M974" s="72" t="s">
        <v>2454</v>
      </c>
      <c r="N974" s="71" t="s">
        <v>3562</v>
      </c>
      <c r="O974" s="71"/>
      <c r="P974" s="70" t="s">
        <v>3565</v>
      </c>
      <c r="Q974" s="71"/>
      <c r="R974" s="71" t="s">
        <v>4100</v>
      </c>
      <c r="S974" s="71"/>
      <c r="T974" s="71" t="s">
        <v>2529</v>
      </c>
      <c r="U974" s="71" t="s">
        <v>2528</v>
      </c>
      <c r="V974" s="71" t="s">
        <v>838</v>
      </c>
      <c r="W974" s="71" t="s">
        <v>4038</v>
      </c>
      <c r="X974" s="71" t="s">
        <v>4099</v>
      </c>
      <c r="Y974" s="71"/>
      <c r="Z974" s="71"/>
      <c r="AA974" s="71"/>
    </row>
    <row r="975" spans="1:27" ht="38.25">
      <c r="A975" s="75">
        <v>974</v>
      </c>
      <c r="B975" s="71" t="s">
        <v>2562</v>
      </c>
      <c r="C975" s="71" t="s">
        <v>599</v>
      </c>
      <c r="D975" s="71" t="s">
        <v>597</v>
      </c>
      <c r="E975" s="71" t="s">
        <v>307</v>
      </c>
      <c r="F975" s="71" t="s">
        <v>809</v>
      </c>
      <c r="G975" s="71" t="s">
        <v>808</v>
      </c>
      <c r="H975" s="71" t="s">
        <v>1290</v>
      </c>
      <c r="I975" s="71" t="s">
        <v>597</v>
      </c>
      <c r="J975" s="71" t="s">
        <v>307</v>
      </c>
      <c r="K975" s="71" t="s">
        <v>809</v>
      </c>
      <c r="L975" s="71" t="s">
        <v>2310</v>
      </c>
      <c r="M975" s="72" t="s">
        <v>2454</v>
      </c>
      <c r="N975" s="71" t="s">
        <v>3562</v>
      </c>
      <c r="O975" s="71"/>
      <c r="P975" s="70" t="s">
        <v>3565</v>
      </c>
      <c r="Q975" s="71"/>
      <c r="R975" s="71" t="s">
        <v>4100</v>
      </c>
      <c r="S975" s="71"/>
      <c r="T975" s="71" t="s">
        <v>2530</v>
      </c>
      <c r="U975" s="71" t="s">
        <v>2528</v>
      </c>
      <c r="V975" s="71" t="s">
        <v>838</v>
      </c>
      <c r="W975" s="71" t="s">
        <v>4038</v>
      </c>
      <c r="X975" s="71" t="s">
        <v>4099</v>
      </c>
      <c r="Y975" s="71"/>
      <c r="Z975" s="71"/>
      <c r="AA975" s="71"/>
    </row>
    <row r="976" spans="1:27" ht="102">
      <c r="A976" s="75">
        <v>975</v>
      </c>
      <c r="B976" s="71" t="s">
        <v>628</v>
      </c>
      <c r="C976" s="71" t="s">
        <v>3468</v>
      </c>
      <c r="D976" s="71" t="s">
        <v>1255</v>
      </c>
      <c r="E976" s="71" t="s">
        <v>2505</v>
      </c>
      <c r="F976" s="71" t="s">
        <v>809</v>
      </c>
      <c r="G976" s="71" t="s">
        <v>808</v>
      </c>
      <c r="H976" s="71" t="s">
        <v>303</v>
      </c>
      <c r="I976" s="71" t="s">
        <v>1255</v>
      </c>
      <c r="J976" s="71" t="s">
        <v>2505</v>
      </c>
      <c r="K976" s="71" t="s">
        <v>809</v>
      </c>
      <c r="L976" s="71" t="s">
        <v>629</v>
      </c>
      <c r="M976" s="72" t="s">
        <v>3187</v>
      </c>
      <c r="N976" s="71" t="s">
        <v>429</v>
      </c>
      <c r="O976" s="71"/>
      <c r="P976" s="70" t="s">
        <v>3565</v>
      </c>
      <c r="Q976" s="71"/>
      <c r="R976" s="71"/>
      <c r="S976" s="71"/>
      <c r="T976" s="71" t="s">
        <v>3314</v>
      </c>
      <c r="U976" s="71" t="s">
        <v>3689</v>
      </c>
      <c r="V976" s="71"/>
      <c r="W976" s="71"/>
      <c r="X976" s="71"/>
      <c r="Y976" s="71"/>
      <c r="Z976" s="71"/>
      <c r="AA976" s="71"/>
    </row>
    <row r="977" spans="1:27" ht="127.5">
      <c r="A977" s="75">
        <v>976</v>
      </c>
      <c r="B977" s="71" t="s">
        <v>628</v>
      </c>
      <c r="C977" s="71" t="s">
        <v>2813</v>
      </c>
      <c r="D977" s="71" t="s">
        <v>1894</v>
      </c>
      <c r="E977" s="71" t="s">
        <v>834</v>
      </c>
      <c r="F977" s="71" t="s">
        <v>809</v>
      </c>
      <c r="G977" s="71" t="s">
        <v>808</v>
      </c>
      <c r="H977" s="71" t="s">
        <v>1289</v>
      </c>
      <c r="I977" s="71" t="s">
        <v>1894</v>
      </c>
      <c r="J977" s="71" t="s">
        <v>834</v>
      </c>
      <c r="K977" s="71" t="s">
        <v>809</v>
      </c>
      <c r="L977" s="71" t="s">
        <v>738</v>
      </c>
      <c r="M977" s="72" t="s">
        <v>3526</v>
      </c>
      <c r="N977" s="71" t="s">
        <v>287</v>
      </c>
      <c r="O977" s="71"/>
      <c r="P977" s="70" t="s">
        <v>3565</v>
      </c>
      <c r="Q977" s="71" t="s">
        <v>402</v>
      </c>
      <c r="R977" s="71"/>
      <c r="S977" s="71"/>
      <c r="T977" s="71" t="s">
        <v>3518</v>
      </c>
      <c r="U977" s="71" t="s">
        <v>1803</v>
      </c>
      <c r="V977" s="71"/>
      <c r="W977" s="71"/>
      <c r="X977" s="71"/>
      <c r="Y977" s="71"/>
      <c r="Z977" s="71"/>
      <c r="AA977" s="71"/>
    </row>
    <row r="978" spans="1:27" ht="38.25">
      <c r="A978" s="75">
        <v>977</v>
      </c>
      <c r="B978" s="71" t="s">
        <v>1804</v>
      </c>
      <c r="C978" s="71" t="s">
        <v>1919</v>
      </c>
      <c r="D978" s="71" t="s">
        <v>1919</v>
      </c>
      <c r="E978" s="71" t="s">
        <v>1255</v>
      </c>
      <c r="F978" s="71" t="s">
        <v>809</v>
      </c>
      <c r="G978" s="71" t="s">
        <v>808</v>
      </c>
      <c r="H978" s="71" t="s">
        <v>303</v>
      </c>
      <c r="I978" s="71" t="s">
        <v>1919</v>
      </c>
      <c r="J978" s="71" t="s">
        <v>1255</v>
      </c>
      <c r="K978" s="71" t="s">
        <v>809</v>
      </c>
      <c r="L978" s="71" t="s">
        <v>510</v>
      </c>
      <c r="M978" s="72" t="s">
        <v>3521</v>
      </c>
      <c r="N978" s="71" t="s">
        <v>432</v>
      </c>
      <c r="O978" s="71"/>
      <c r="P978" s="70" t="s">
        <v>3565</v>
      </c>
      <c r="Q978" s="71"/>
      <c r="R978" s="71"/>
      <c r="S978" s="71"/>
      <c r="T978" s="71" t="s">
        <v>1805</v>
      </c>
      <c r="U978" s="71" t="s">
        <v>1806</v>
      </c>
      <c r="V978" s="71"/>
      <c r="W978" s="71"/>
      <c r="X978" s="71"/>
      <c r="Y978" s="71"/>
      <c r="Z978" s="71"/>
      <c r="AA978" s="71"/>
    </row>
    <row r="979" spans="1:27" ht="38.25">
      <c r="A979" s="75">
        <v>978</v>
      </c>
      <c r="B979" s="71" t="s">
        <v>1804</v>
      </c>
      <c r="C979" s="71" t="s">
        <v>1919</v>
      </c>
      <c r="D979" s="71" t="s">
        <v>1919</v>
      </c>
      <c r="E979" s="71" t="s">
        <v>3401</v>
      </c>
      <c r="F979" s="71" t="s">
        <v>809</v>
      </c>
      <c r="G979" s="71" t="s">
        <v>808</v>
      </c>
      <c r="H979" s="71" t="s">
        <v>1289</v>
      </c>
      <c r="I979" s="71" t="s">
        <v>1919</v>
      </c>
      <c r="J979" s="71" t="s">
        <v>3401</v>
      </c>
      <c r="K979" s="71" t="s">
        <v>809</v>
      </c>
      <c r="L979" s="71" t="s">
        <v>510</v>
      </c>
      <c r="M979" s="72" t="s">
        <v>3521</v>
      </c>
      <c r="N979" s="71" t="s">
        <v>286</v>
      </c>
      <c r="O979" s="71"/>
      <c r="P979" s="70" t="s">
        <v>3565</v>
      </c>
      <c r="Q979" s="71" t="s">
        <v>761</v>
      </c>
      <c r="R979" s="71"/>
      <c r="S979" s="71"/>
      <c r="T979" s="71" t="s">
        <v>1807</v>
      </c>
      <c r="U979" s="71" t="s">
        <v>1808</v>
      </c>
      <c r="V979" s="71"/>
      <c r="W979" s="71"/>
      <c r="X979" s="71"/>
      <c r="Y979" s="71"/>
      <c r="Z979" s="71"/>
      <c r="AA979" s="71"/>
    </row>
    <row r="980" spans="1:27" ht="38.25">
      <c r="A980" s="75">
        <v>979</v>
      </c>
      <c r="B980" s="71" t="s">
        <v>1804</v>
      </c>
      <c r="C980" s="71" t="s">
        <v>1919</v>
      </c>
      <c r="D980" s="71" t="s">
        <v>1919</v>
      </c>
      <c r="E980" s="71" t="s">
        <v>883</v>
      </c>
      <c r="F980" s="71" t="s">
        <v>809</v>
      </c>
      <c r="G980" s="71" t="s">
        <v>808</v>
      </c>
      <c r="H980" s="71" t="s">
        <v>1289</v>
      </c>
      <c r="I980" s="71" t="s">
        <v>1919</v>
      </c>
      <c r="J980" s="71" t="s">
        <v>883</v>
      </c>
      <c r="K980" s="71" t="s">
        <v>809</v>
      </c>
      <c r="L980" s="71" t="s">
        <v>510</v>
      </c>
      <c r="M980" s="72" t="s">
        <v>3521</v>
      </c>
      <c r="N980" s="71" t="s">
        <v>286</v>
      </c>
      <c r="O980" s="71"/>
      <c r="P980" s="70" t="s">
        <v>3565</v>
      </c>
      <c r="Q980" s="71" t="s">
        <v>761</v>
      </c>
      <c r="R980" s="71"/>
      <c r="S980" s="71"/>
      <c r="T980" s="71" t="s">
        <v>1809</v>
      </c>
      <c r="U980" s="71" t="s">
        <v>2550</v>
      </c>
      <c r="V980" s="71"/>
      <c r="W980" s="71"/>
      <c r="X980" s="71"/>
      <c r="Y980" s="71"/>
      <c r="Z980" s="71"/>
      <c r="AA980" s="71"/>
    </row>
    <row r="981" spans="1:27" ht="63.75">
      <c r="A981" s="75">
        <v>980</v>
      </c>
      <c r="B981" s="71" t="s">
        <v>1804</v>
      </c>
      <c r="C981" s="71" t="s">
        <v>2715</v>
      </c>
      <c r="D981" s="71" t="s">
        <v>2714</v>
      </c>
      <c r="E981" s="71" t="s">
        <v>2751</v>
      </c>
      <c r="F981" s="71" t="s">
        <v>809</v>
      </c>
      <c r="G981" s="71" t="s">
        <v>808</v>
      </c>
      <c r="H981" s="71" t="s">
        <v>1289</v>
      </c>
      <c r="I981" s="71" t="s">
        <v>2714</v>
      </c>
      <c r="J981" s="71" t="s">
        <v>2751</v>
      </c>
      <c r="K981" s="71" t="s">
        <v>809</v>
      </c>
      <c r="L981" s="71" t="s">
        <v>196</v>
      </c>
      <c r="M981" s="72" t="s">
        <v>197</v>
      </c>
      <c r="N981" s="71" t="s">
        <v>198</v>
      </c>
      <c r="O981" s="71">
        <v>102</v>
      </c>
      <c r="P981" s="70" t="s">
        <v>107</v>
      </c>
      <c r="Q981" s="71" t="s">
        <v>762</v>
      </c>
      <c r="R981" s="71" t="s">
        <v>232</v>
      </c>
      <c r="S981" s="71"/>
      <c r="T981" s="71" t="s">
        <v>1778</v>
      </c>
      <c r="U981" s="71" t="s">
        <v>1779</v>
      </c>
      <c r="V981" s="71" t="s">
        <v>3648</v>
      </c>
      <c r="W981" s="76" t="s">
        <v>234</v>
      </c>
      <c r="X981" s="71" t="s">
        <v>254</v>
      </c>
      <c r="Y981" s="71"/>
      <c r="Z981" s="71"/>
      <c r="AA981" s="71"/>
    </row>
    <row r="982" spans="1:27" ht="38.25">
      <c r="A982" s="75">
        <v>981</v>
      </c>
      <c r="B982" s="71" t="s">
        <v>1780</v>
      </c>
      <c r="C982" s="71" t="s">
        <v>1919</v>
      </c>
      <c r="D982" s="71" t="s">
        <v>1919</v>
      </c>
      <c r="E982" s="71" t="s">
        <v>1920</v>
      </c>
      <c r="F982" s="71" t="s">
        <v>809</v>
      </c>
      <c r="G982" s="71" t="s">
        <v>808</v>
      </c>
      <c r="H982" s="71" t="s">
        <v>303</v>
      </c>
      <c r="I982" s="71" t="s">
        <v>1919</v>
      </c>
      <c r="J982" s="71" t="s">
        <v>1920</v>
      </c>
      <c r="K982" s="71" t="s">
        <v>809</v>
      </c>
      <c r="L982" s="71" t="s">
        <v>510</v>
      </c>
      <c r="M982" s="72" t="s">
        <v>3521</v>
      </c>
      <c r="N982" s="71" t="s">
        <v>432</v>
      </c>
      <c r="O982" s="71"/>
      <c r="P982" s="70" t="s">
        <v>3565</v>
      </c>
      <c r="Q982" s="71"/>
      <c r="R982" s="71"/>
      <c r="S982" s="71"/>
      <c r="T982" s="71" t="s">
        <v>1782</v>
      </c>
      <c r="U982" s="71" t="s">
        <v>1886</v>
      </c>
      <c r="V982" s="71"/>
      <c r="W982" s="71"/>
      <c r="X982" s="71"/>
      <c r="Y982" s="71"/>
      <c r="Z982" s="71"/>
      <c r="AA982" s="71"/>
    </row>
    <row r="983" spans="1:27" ht="63.75">
      <c r="A983" s="75">
        <v>982</v>
      </c>
      <c r="B983" s="71" t="s">
        <v>1780</v>
      </c>
      <c r="C983" s="71" t="s">
        <v>1919</v>
      </c>
      <c r="D983" s="71" t="s">
        <v>1919</v>
      </c>
      <c r="E983" s="71" t="s">
        <v>1255</v>
      </c>
      <c r="F983" s="71" t="s">
        <v>809</v>
      </c>
      <c r="G983" s="71" t="s">
        <v>808</v>
      </c>
      <c r="H983" s="71" t="s">
        <v>303</v>
      </c>
      <c r="I983" s="71" t="s">
        <v>1919</v>
      </c>
      <c r="J983" s="71" t="s">
        <v>1255</v>
      </c>
      <c r="K983" s="71" t="s">
        <v>809</v>
      </c>
      <c r="L983" s="71" t="s">
        <v>510</v>
      </c>
      <c r="M983" s="72" t="s">
        <v>3521</v>
      </c>
      <c r="N983" s="71" t="s">
        <v>432</v>
      </c>
      <c r="O983" s="71"/>
      <c r="P983" s="70" t="s">
        <v>3565</v>
      </c>
      <c r="Q983" s="71"/>
      <c r="R983" s="71"/>
      <c r="S983" s="71"/>
      <c r="T983" s="71" t="s">
        <v>3692</v>
      </c>
      <c r="U983" s="71" t="s">
        <v>1886</v>
      </c>
      <c r="V983" s="71"/>
      <c r="W983" s="71"/>
      <c r="X983" s="71"/>
      <c r="Y983" s="71"/>
      <c r="Z983" s="71"/>
      <c r="AA983" s="71"/>
    </row>
    <row r="984" spans="1:27" ht="51">
      <c r="A984" s="75">
        <v>983</v>
      </c>
      <c r="B984" s="71" t="s">
        <v>1780</v>
      </c>
      <c r="C984" s="71" t="s">
        <v>3375</v>
      </c>
      <c r="D984" s="71" t="s">
        <v>1935</v>
      </c>
      <c r="E984" s="71" t="s">
        <v>1935</v>
      </c>
      <c r="F984" s="71" t="s">
        <v>809</v>
      </c>
      <c r="G984" s="71" t="s">
        <v>808</v>
      </c>
      <c r="H984" s="71" t="s">
        <v>303</v>
      </c>
      <c r="I984" s="71" t="s">
        <v>1935</v>
      </c>
      <c r="J984" s="71" t="s">
        <v>1935</v>
      </c>
      <c r="K984" s="71" t="s">
        <v>809</v>
      </c>
      <c r="L984" s="71" t="s">
        <v>534</v>
      </c>
      <c r="M984" s="72" t="s">
        <v>3186</v>
      </c>
      <c r="N984" s="71" t="s">
        <v>3541</v>
      </c>
      <c r="O984" s="71"/>
      <c r="P984" s="70" t="s">
        <v>3565</v>
      </c>
      <c r="Q984" s="71"/>
      <c r="R984" s="71"/>
      <c r="S984" s="71"/>
      <c r="T984" s="71" t="s">
        <v>3693</v>
      </c>
      <c r="U984" s="71" t="s">
        <v>1886</v>
      </c>
      <c r="V984" s="71"/>
      <c r="W984" s="71"/>
      <c r="X984" s="71"/>
      <c r="Y984" s="71"/>
      <c r="Z984" s="71"/>
      <c r="AA984" s="71"/>
    </row>
    <row r="985" spans="1:27" ht="38.25">
      <c r="A985" s="75">
        <v>984</v>
      </c>
      <c r="B985" s="71" t="s">
        <v>1780</v>
      </c>
      <c r="C985" s="71" t="s">
        <v>3375</v>
      </c>
      <c r="D985" s="71" t="s">
        <v>1935</v>
      </c>
      <c r="E985" s="71" t="s">
        <v>1781</v>
      </c>
      <c r="F985" s="71" t="s">
        <v>809</v>
      </c>
      <c r="G985" s="71" t="s">
        <v>808</v>
      </c>
      <c r="H985" s="71" t="s">
        <v>303</v>
      </c>
      <c r="I985" s="71" t="s">
        <v>1935</v>
      </c>
      <c r="J985" s="71" t="s">
        <v>1781</v>
      </c>
      <c r="K985" s="71" t="s">
        <v>809</v>
      </c>
      <c r="L985" s="71" t="s">
        <v>534</v>
      </c>
      <c r="M985" s="72" t="s">
        <v>3186</v>
      </c>
      <c r="N985" s="71" t="s">
        <v>3541</v>
      </c>
      <c r="O985" s="71"/>
      <c r="P985" s="70" t="s">
        <v>3565</v>
      </c>
      <c r="Q985" s="71"/>
      <c r="R985" s="71"/>
      <c r="S985" s="71"/>
      <c r="T985" s="71" t="s">
        <v>3529</v>
      </c>
      <c r="U985" s="71" t="s">
        <v>1886</v>
      </c>
      <c r="V985" s="71"/>
      <c r="W985" s="71"/>
      <c r="X985" s="71"/>
      <c r="Y985" s="71"/>
      <c r="Z985" s="71"/>
      <c r="AA985" s="71"/>
    </row>
    <row r="986" spans="1:27" ht="76.5">
      <c r="A986" s="75">
        <v>985</v>
      </c>
      <c r="B986" s="71" t="s">
        <v>3530</v>
      </c>
      <c r="C986" s="71" t="s">
        <v>3531</v>
      </c>
      <c r="D986" s="71" t="s">
        <v>2835</v>
      </c>
      <c r="E986" s="71" t="s">
        <v>842</v>
      </c>
      <c r="F986" s="71" t="s">
        <v>809</v>
      </c>
      <c r="G986" s="71" t="s">
        <v>808</v>
      </c>
      <c r="H986" s="71" t="s">
        <v>303</v>
      </c>
      <c r="I986" s="71" t="s">
        <v>2835</v>
      </c>
      <c r="J986" s="71" t="s">
        <v>842</v>
      </c>
      <c r="K986" s="71" t="s">
        <v>809</v>
      </c>
      <c r="L986" s="71" t="s">
        <v>535</v>
      </c>
      <c r="M986" s="72" t="s">
        <v>3186</v>
      </c>
      <c r="N986" s="71" t="s">
        <v>3541</v>
      </c>
      <c r="O986" s="71"/>
      <c r="P986" s="70" t="s">
        <v>3565</v>
      </c>
      <c r="Q986" s="71"/>
      <c r="R986" s="71"/>
      <c r="S986" s="71"/>
      <c r="T986" s="71" t="s">
        <v>3536</v>
      </c>
      <c r="U986" s="71" t="s">
        <v>3537</v>
      </c>
      <c r="V986" s="71"/>
      <c r="W986" s="71"/>
      <c r="X986" s="71"/>
      <c r="Y986" s="71"/>
      <c r="Z986" s="71"/>
      <c r="AA986" s="71"/>
    </row>
    <row r="987" spans="1:27" ht="38.25">
      <c r="A987" s="75">
        <v>986</v>
      </c>
      <c r="B987" s="71" t="s">
        <v>3530</v>
      </c>
      <c r="C987" s="71" t="s">
        <v>3531</v>
      </c>
      <c r="D987" s="71" t="s">
        <v>2835</v>
      </c>
      <c r="E987" s="71" t="s">
        <v>2833</v>
      </c>
      <c r="F987" s="71" t="s">
        <v>809</v>
      </c>
      <c r="G987" s="71" t="s">
        <v>808</v>
      </c>
      <c r="H987" s="71" t="s">
        <v>303</v>
      </c>
      <c r="I987" s="71" t="s">
        <v>2835</v>
      </c>
      <c r="J987" s="71" t="s">
        <v>2833</v>
      </c>
      <c r="K987" s="71" t="s">
        <v>809</v>
      </c>
      <c r="L987" s="71" t="s">
        <v>535</v>
      </c>
      <c r="M987" s="72" t="s">
        <v>3186</v>
      </c>
      <c r="N987" s="71" t="s">
        <v>3541</v>
      </c>
      <c r="O987" s="71"/>
      <c r="P987" s="70" t="s">
        <v>3565</v>
      </c>
      <c r="Q987" s="71"/>
      <c r="R987" s="71"/>
      <c r="S987" s="71"/>
      <c r="T987" s="71" t="s">
        <v>3538</v>
      </c>
      <c r="U987" s="71" t="s">
        <v>3539</v>
      </c>
      <c r="V987" s="71"/>
      <c r="W987" s="71"/>
      <c r="X987" s="71"/>
      <c r="Y987" s="71"/>
      <c r="Z987" s="71"/>
      <c r="AA987" s="71"/>
    </row>
    <row r="988" spans="1:27" ht="89.25">
      <c r="A988" s="75">
        <v>987</v>
      </c>
      <c r="B988" s="71" t="s">
        <v>3530</v>
      </c>
      <c r="C988" s="71" t="s">
        <v>3531</v>
      </c>
      <c r="D988" s="71" t="s">
        <v>2835</v>
      </c>
      <c r="E988" s="71" t="s">
        <v>3532</v>
      </c>
      <c r="F988" s="71" t="s">
        <v>809</v>
      </c>
      <c r="G988" s="71" t="s">
        <v>808</v>
      </c>
      <c r="H988" s="71" t="s">
        <v>1289</v>
      </c>
      <c r="I988" s="71" t="s">
        <v>2835</v>
      </c>
      <c r="J988" s="71" t="s">
        <v>3532</v>
      </c>
      <c r="K988" s="71" t="s">
        <v>809</v>
      </c>
      <c r="L988" s="71" t="s">
        <v>535</v>
      </c>
      <c r="M988" s="72" t="s">
        <v>3186</v>
      </c>
      <c r="N988" s="71" t="s">
        <v>287</v>
      </c>
      <c r="O988" s="71"/>
      <c r="P988" s="70" t="s">
        <v>3565</v>
      </c>
      <c r="Q988" s="71" t="s">
        <v>402</v>
      </c>
      <c r="R988" s="71"/>
      <c r="S988" s="71"/>
      <c r="T988" s="71" t="s">
        <v>1810</v>
      </c>
      <c r="U988" s="71" t="s">
        <v>3537</v>
      </c>
      <c r="V988" s="71"/>
      <c r="W988" s="71"/>
      <c r="X988" s="71"/>
      <c r="Y988" s="71"/>
      <c r="Z988" s="71"/>
      <c r="AA988" s="71"/>
    </row>
    <row r="989" spans="1:27" ht="51">
      <c r="A989" s="75">
        <v>988</v>
      </c>
      <c r="B989" s="71" t="s">
        <v>3530</v>
      </c>
      <c r="C989" s="71" t="s">
        <v>3531</v>
      </c>
      <c r="D989" s="71" t="s">
        <v>1935</v>
      </c>
      <c r="E989" s="71" t="s">
        <v>822</v>
      </c>
      <c r="F989" s="71" t="s">
        <v>809</v>
      </c>
      <c r="G989" s="71" t="s">
        <v>808</v>
      </c>
      <c r="H989" s="71" t="s">
        <v>303</v>
      </c>
      <c r="I989" s="71" t="s">
        <v>1935</v>
      </c>
      <c r="J989" s="71" t="s">
        <v>822</v>
      </c>
      <c r="K989" s="71" t="s">
        <v>809</v>
      </c>
      <c r="L989" s="71" t="s">
        <v>535</v>
      </c>
      <c r="M989" s="72" t="s">
        <v>3186</v>
      </c>
      <c r="N989" s="71" t="s">
        <v>3541</v>
      </c>
      <c r="O989" s="71"/>
      <c r="P989" s="70" t="s">
        <v>3565</v>
      </c>
      <c r="Q989" s="71"/>
      <c r="R989" s="71"/>
      <c r="S989" s="71"/>
      <c r="T989" s="71" t="s">
        <v>1811</v>
      </c>
      <c r="U989" s="71" t="s">
        <v>1812</v>
      </c>
      <c r="V989" s="71"/>
      <c r="W989" s="71"/>
      <c r="X989" s="71"/>
      <c r="Y989" s="71"/>
      <c r="Z989" s="71"/>
      <c r="AA989" s="71"/>
    </row>
    <row r="990" spans="1:27" ht="127.5">
      <c r="A990" s="75">
        <v>989</v>
      </c>
      <c r="B990" s="71" t="s">
        <v>3530</v>
      </c>
      <c r="C990" s="71" t="s">
        <v>3531</v>
      </c>
      <c r="D990" s="71" t="s">
        <v>1935</v>
      </c>
      <c r="E990" s="71" t="s">
        <v>3533</v>
      </c>
      <c r="F990" s="71" t="s">
        <v>809</v>
      </c>
      <c r="G990" s="71" t="s">
        <v>808</v>
      </c>
      <c r="H990" s="71" t="s">
        <v>303</v>
      </c>
      <c r="I990" s="71" t="s">
        <v>1935</v>
      </c>
      <c r="J990" s="71" t="s">
        <v>3533</v>
      </c>
      <c r="K990" s="71" t="s">
        <v>809</v>
      </c>
      <c r="L990" s="71" t="s">
        <v>535</v>
      </c>
      <c r="M990" s="72" t="s">
        <v>3186</v>
      </c>
      <c r="N990" s="71" t="s">
        <v>3541</v>
      </c>
      <c r="O990" s="71"/>
      <c r="P990" s="70" t="s">
        <v>3565</v>
      </c>
      <c r="Q990" s="71"/>
      <c r="R990" s="71"/>
      <c r="S990" s="71"/>
      <c r="T990" s="71" t="s">
        <v>1813</v>
      </c>
      <c r="U990" s="71" t="s">
        <v>1812</v>
      </c>
      <c r="V990" s="71"/>
      <c r="W990" s="71"/>
      <c r="X990" s="71"/>
      <c r="Y990" s="71"/>
      <c r="Z990" s="71"/>
      <c r="AA990" s="71"/>
    </row>
    <row r="991" spans="1:27" ht="89.25">
      <c r="A991" s="75">
        <v>990</v>
      </c>
      <c r="B991" s="71" t="s">
        <v>3530</v>
      </c>
      <c r="C991" s="71" t="s">
        <v>3531</v>
      </c>
      <c r="D991" s="71" t="s">
        <v>1935</v>
      </c>
      <c r="E991" s="71" t="s">
        <v>3411</v>
      </c>
      <c r="F991" s="71" t="s">
        <v>809</v>
      </c>
      <c r="G991" s="71" t="s">
        <v>808</v>
      </c>
      <c r="H991" s="71" t="s">
        <v>303</v>
      </c>
      <c r="I991" s="71" t="s">
        <v>1935</v>
      </c>
      <c r="J991" s="71" t="s">
        <v>3411</v>
      </c>
      <c r="K991" s="71" t="s">
        <v>809</v>
      </c>
      <c r="L991" s="71" t="s">
        <v>535</v>
      </c>
      <c r="M991" s="72" t="s">
        <v>3186</v>
      </c>
      <c r="N991" s="71" t="s">
        <v>3541</v>
      </c>
      <c r="O991" s="71"/>
      <c r="P991" s="70" t="s">
        <v>3565</v>
      </c>
      <c r="Q991" s="71"/>
      <c r="R991" s="71"/>
      <c r="S991" s="71"/>
      <c r="T991" s="71" t="s">
        <v>3312</v>
      </c>
      <c r="U991" s="71" t="s">
        <v>828</v>
      </c>
      <c r="V991" s="71"/>
      <c r="W991" s="71"/>
      <c r="X991" s="71"/>
      <c r="Y991" s="71"/>
      <c r="Z991" s="71"/>
      <c r="AA991" s="71"/>
    </row>
    <row r="992" spans="1:27" ht="38.25">
      <c r="A992" s="75">
        <v>991</v>
      </c>
      <c r="B992" s="71" t="s">
        <v>3530</v>
      </c>
      <c r="C992" s="71" t="s">
        <v>372</v>
      </c>
      <c r="D992" s="71" t="s">
        <v>1920</v>
      </c>
      <c r="E992" s="71" t="s">
        <v>2838</v>
      </c>
      <c r="F992" s="71" t="s">
        <v>810</v>
      </c>
      <c r="G992" s="71" t="s">
        <v>808</v>
      </c>
      <c r="H992" s="71" t="s">
        <v>303</v>
      </c>
      <c r="I992" s="71" t="s">
        <v>1920</v>
      </c>
      <c r="J992" s="71" t="s">
        <v>2838</v>
      </c>
      <c r="K992" s="71" t="s">
        <v>810</v>
      </c>
      <c r="L992" s="71" t="s">
        <v>541</v>
      </c>
      <c r="M992" s="72" t="s">
        <v>3186</v>
      </c>
      <c r="N992" s="71" t="s">
        <v>3541</v>
      </c>
      <c r="O992" s="71"/>
      <c r="P992" s="70" t="s">
        <v>3565</v>
      </c>
      <c r="Q992" s="71"/>
      <c r="R992" s="71"/>
      <c r="S992" s="71"/>
      <c r="T992" s="71" t="s">
        <v>3313</v>
      </c>
      <c r="U992" s="71" t="s">
        <v>3710</v>
      </c>
      <c r="V992" s="71"/>
      <c r="W992" s="71"/>
      <c r="X992" s="71"/>
      <c r="Y992" s="71"/>
      <c r="Z992" s="71"/>
      <c r="AA992" s="71"/>
    </row>
    <row r="993" spans="1:27" ht="38.25">
      <c r="A993" s="75">
        <v>992</v>
      </c>
      <c r="B993" s="71" t="s">
        <v>3530</v>
      </c>
      <c r="C993" s="71" t="s">
        <v>3534</v>
      </c>
      <c r="D993" s="71" t="s">
        <v>822</v>
      </c>
      <c r="E993" s="71" t="s">
        <v>1918</v>
      </c>
      <c r="F993" s="71" t="s">
        <v>809</v>
      </c>
      <c r="G993" s="71" t="s">
        <v>808</v>
      </c>
      <c r="H993" s="71" t="s">
        <v>303</v>
      </c>
      <c r="I993" s="71" t="s">
        <v>822</v>
      </c>
      <c r="J993" s="71" t="s">
        <v>1918</v>
      </c>
      <c r="K993" s="71" t="s">
        <v>809</v>
      </c>
      <c r="L993" s="71" t="s">
        <v>542</v>
      </c>
      <c r="M993" s="72" t="s">
        <v>2450</v>
      </c>
      <c r="N993" s="71" t="s">
        <v>3541</v>
      </c>
      <c r="O993" s="71"/>
      <c r="P993" s="70" t="s">
        <v>3565</v>
      </c>
      <c r="Q993" s="71"/>
      <c r="R993" s="71"/>
      <c r="S993" s="71"/>
      <c r="T993" s="71" t="s">
        <v>3315</v>
      </c>
      <c r="U993" s="71" t="s">
        <v>3316</v>
      </c>
      <c r="V993" s="71"/>
      <c r="W993" s="71"/>
      <c r="X993" s="71"/>
      <c r="Y993" s="71"/>
      <c r="Z993" s="71"/>
      <c r="AA993" s="71"/>
    </row>
    <row r="994" spans="1:27" ht="51">
      <c r="A994" s="75">
        <v>993</v>
      </c>
      <c r="B994" s="71" t="s">
        <v>3530</v>
      </c>
      <c r="C994" s="71" t="s">
        <v>3534</v>
      </c>
      <c r="D994" s="71" t="s">
        <v>822</v>
      </c>
      <c r="E994" s="71" t="s">
        <v>1918</v>
      </c>
      <c r="F994" s="71" t="s">
        <v>809</v>
      </c>
      <c r="G994" s="71" t="s">
        <v>808</v>
      </c>
      <c r="H994" s="71" t="s">
        <v>303</v>
      </c>
      <c r="I994" s="71" t="s">
        <v>822</v>
      </c>
      <c r="J994" s="71" t="s">
        <v>1918</v>
      </c>
      <c r="K994" s="71" t="s">
        <v>809</v>
      </c>
      <c r="L994" s="71" t="s">
        <v>542</v>
      </c>
      <c r="M994" s="72" t="s">
        <v>2450</v>
      </c>
      <c r="N994" s="71" t="s">
        <v>3541</v>
      </c>
      <c r="O994" s="71"/>
      <c r="P994" s="70" t="s">
        <v>3565</v>
      </c>
      <c r="Q994" s="71"/>
      <c r="R994" s="71"/>
      <c r="S994" s="71"/>
      <c r="T994" s="71" t="s">
        <v>3317</v>
      </c>
      <c r="U994" s="71" t="s">
        <v>3316</v>
      </c>
      <c r="V994" s="71"/>
      <c r="W994" s="71"/>
      <c r="X994" s="71"/>
      <c r="Y994" s="71"/>
      <c r="Z994" s="71"/>
      <c r="AA994" s="71"/>
    </row>
    <row r="995" spans="1:27" ht="25.5">
      <c r="A995" s="75">
        <v>994</v>
      </c>
      <c r="B995" s="71" t="s">
        <v>3530</v>
      </c>
      <c r="C995" s="71" t="s">
        <v>1169</v>
      </c>
      <c r="D995" s="71" t="s">
        <v>797</v>
      </c>
      <c r="E995" s="71" t="s">
        <v>67</v>
      </c>
      <c r="F995" s="71" t="s">
        <v>809</v>
      </c>
      <c r="G995" s="71" t="s">
        <v>808</v>
      </c>
      <c r="H995" s="71" t="s">
        <v>303</v>
      </c>
      <c r="I995" s="71" t="s">
        <v>797</v>
      </c>
      <c r="J995" s="71" t="s">
        <v>67</v>
      </c>
      <c r="K995" s="71" t="s">
        <v>809</v>
      </c>
      <c r="L995" s="71" t="s">
        <v>545</v>
      </c>
      <c r="M995" s="72" t="s">
        <v>1213</v>
      </c>
      <c r="N995" s="71" t="s">
        <v>2481</v>
      </c>
      <c r="O995" s="71"/>
      <c r="P995" s="70" t="s">
        <v>3565</v>
      </c>
      <c r="Q995" s="71"/>
      <c r="R995" s="71"/>
      <c r="S995" s="71"/>
      <c r="T995" s="71" t="s">
        <v>3318</v>
      </c>
      <c r="U995" s="71" t="s">
        <v>3319</v>
      </c>
      <c r="V995" s="71" t="s">
        <v>3622</v>
      </c>
      <c r="W995" s="71" t="s">
        <v>3630</v>
      </c>
      <c r="X995" s="71" t="s">
        <v>495</v>
      </c>
      <c r="Y995" s="71"/>
      <c r="Z995" s="71"/>
      <c r="AA995" s="71"/>
    </row>
    <row r="996" spans="1:27" ht="89.25">
      <c r="A996" s="75">
        <v>995</v>
      </c>
      <c r="B996" s="71" t="s">
        <v>3530</v>
      </c>
      <c r="C996" s="71" t="s">
        <v>3468</v>
      </c>
      <c r="D996" s="71" t="s">
        <v>1255</v>
      </c>
      <c r="E996" s="71" t="s">
        <v>324</v>
      </c>
      <c r="F996" s="71" t="s">
        <v>809</v>
      </c>
      <c r="G996" s="71" t="s">
        <v>808</v>
      </c>
      <c r="H996" s="71" t="s">
        <v>303</v>
      </c>
      <c r="I996" s="71" t="s">
        <v>1255</v>
      </c>
      <c r="J996" s="71" t="s">
        <v>324</v>
      </c>
      <c r="K996" s="71" t="s">
        <v>809</v>
      </c>
      <c r="L996" s="71" t="s">
        <v>629</v>
      </c>
      <c r="M996" s="72" t="s">
        <v>3187</v>
      </c>
      <c r="N996" s="71" t="s">
        <v>429</v>
      </c>
      <c r="O996" s="71"/>
      <c r="P996" s="70" t="s">
        <v>3565</v>
      </c>
      <c r="Q996" s="71"/>
      <c r="R996" s="71"/>
      <c r="S996" s="71"/>
      <c r="T996" s="71" t="s">
        <v>3320</v>
      </c>
      <c r="U996" s="71" t="s">
        <v>3316</v>
      </c>
      <c r="V996" s="71"/>
      <c r="W996" s="71"/>
      <c r="X996" s="71"/>
      <c r="Y996" s="71"/>
      <c r="Z996" s="71"/>
      <c r="AA996" s="71"/>
    </row>
    <row r="997" spans="1:27" ht="38.25">
      <c r="A997" s="75">
        <v>996</v>
      </c>
      <c r="B997" s="71" t="s">
        <v>3530</v>
      </c>
      <c r="C997" s="71" t="s">
        <v>68</v>
      </c>
      <c r="D997" s="71" t="s">
        <v>852</v>
      </c>
      <c r="E997" s="71" t="s">
        <v>69</v>
      </c>
      <c r="F997" s="71" t="s">
        <v>810</v>
      </c>
      <c r="G997" s="71" t="s">
        <v>808</v>
      </c>
      <c r="H997" s="71" t="s">
        <v>303</v>
      </c>
      <c r="I997" s="71">
        <v>17</v>
      </c>
      <c r="J997" s="71">
        <v>12</v>
      </c>
      <c r="K997" s="71" t="s">
        <v>810</v>
      </c>
      <c r="L997" s="71" t="s">
        <v>638</v>
      </c>
      <c r="M997" s="72" t="s">
        <v>3196</v>
      </c>
      <c r="N997" s="71" t="s">
        <v>2481</v>
      </c>
      <c r="O997" s="71">
        <v>845</v>
      </c>
      <c r="P997" s="70" t="s">
        <v>3565</v>
      </c>
      <c r="Q997" s="71"/>
      <c r="R997" s="71"/>
      <c r="S997" s="71"/>
      <c r="T997" s="71" t="s">
        <v>3321</v>
      </c>
      <c r="U997" s="71" t="s">
        <v>3322</v>
      </c>
      <c r="V997" s="71" t="s">
        <v>3622</v>
      </c>
      <c r="W997" s="71" t="s">
        <v>3633</v>
      </c>
      <c r="X997" s="71" t="s">
        <v>495</v>
      </c>
      <c r="Y997" s="71"/>
      <c r="Z997" s="71"/>
      <c r="AA997" s="71"/>
    </row>
    <row r="998" spans="1:27" ht="63.75">
      <c r="A998" s="75">
        <v>997</v>
      </c>
      <c r="B998" s="71" t="s">
        <v>3530</v>
      </c>
      <c r="C998" s="71" t="s">
        <v>68</v>
      </c>
      <c r="D998" s="71" t="s">
        <v>852</v>
      </c>
      <c r="E998" s="71" t="s">
        <v>69</v>
      </c>
      <c r="F998" s="71" t="s">
        <v>809</v>
      </c>
      <c r="G998" s="71" t="s">
        <v>808</v>
      </c>
      <c r="H998" s="71" t="s">
        <v>303</v>
      </c>
      <c r="I998" s="71" t="s">
        <v>852</v>
      </c>
      <c r="J998" s="71" t="s">
        <v>69</v>
      </c>
      <c r="K998" s="71" t="s">
        <v>809</v>
      </c>
      <c r="L998" s="71" t="s">
        <v>638</v>
      </c>
      <c r="M998" s="72" t="s">
        <v>3196</v>
      </c>
      <c r="N998" s="71" t="s">
        <v>431</v>
      </c>
      <c r="O998" s="71"/>
      <c r="P998" s="70" t="s">
        <v>3565</v>
      </c>
      <c r="Q998" s="71"/>
      <c r="R998" s="71"/>
      <c r="S998" s="71"/>
      <c r="T998" s="71" t="s">
        <v>3323</v>
      </c>
      <c r="U998" s="71" t="s">
        <v>3324</v>
      </c>
      <c r="V998" s="71"/>
      <c r="W998" s="71"/>
      <c r="X998" s="71"/>
      <c r="Y998" s="71"/>
      <c r="Z998" s="71"/>
      <c r="AA998" s="71"/>
    </row>
    <row r="999" spans="1:27" ht="63.75">
      <c r="A999" s="75">
        <v>998</v>
      </c>
      <c r="B999" s="71" t="s">
        <v>3530</v>
      </c>
      <c r="C999" s="71" t="s">
        <v>309</v>
      </c>
      <c r="D999" s="71" t="s">
        <v>1263</v>
      </c>
      <c r="E999" s="71" t="s">
        <v>1927</v>
      </c>
      <c r="F999" s="71" t="s">
        <v>809</v>
      </c>
      <c r="G999" s="71" t="s">
        <v>808</v>
      </c>
      <c r="H999" s="71" t="s">
        <v>303</v>
      </c>
      <c r="I999" s="71" t="s">
        <v>1263</v>
      </c>
      <c r="J999" s="71" t="s">
        <v>1927</v>
      </c>
      <c r="K999" s="71" t="s">
        <v>809</v>
      </c>
      <c r="L999" s="71" t="s">
        <v>653</v>
      </c>
      <c r="M999" s="72" t="s">
        <v>3196</v>
      </c>
      <c r="N999" s="71" t="s">
        <v>431</v>
      </c>
      <c r="O999" s="71"/>
      <c r="P999" s="70" t="s">
        <v>3565</v>
      </c>
      <c r="Q999" s="71"/>
      <c r="R999" s="71"/>
      <c r="S999" s="71"/>
      <c r="T999" s="71" t="s">
        <v>3323</v>
      </c>
      <c r="U999" s="71" t="s">
        <v>3324</v>
      </c>
      <c r="V999" s="71"/>
      <c r="W999" s="71"/>
      <c r="X999" s="71"/>
      <c r="Y999" s="71"/>
      <c r="Z999" s="71"/>
      <c r="AA999" s="71"/>
    </row>
    <row r="1000" spans="1:27" ht="89.25">
      <c r="A1000" s="75">
        <v>999</v>
      </c>
      <c r="B1000" s="71" t="s">
        <v>3530</v>
      </c>
      <c r="C1000" s="71" t="s">
        <v>3535</v>
      </c>
      <c r="D1000" s="71" t="s">
        <v>3399</v>
      </c>
      <c r="E1000" s="71" t="s">
        <v>1913</v>
      </c>
      <c r="F1000" s="71" t="s">
        <v>809</v>
      </c>
      <c r="G1000" s="71" t="s">
        <v>808</v>
      </c>
      <c r="H1000" s="71" t="s">
        <v>303</v>
      </c>
      <c r="I1000" s="71" t="s">
        <v>3399</v>
      </c>
      <c r="J1000" s="71" t="s">
        <v>1913</v>
      </c>
      <c r="K1000" s="71" t="s">
        <v>809</v>
      </c>
      <c r="L1000" s="71" t="s">
        <v>684</v>
      </c>
      <c r="M1000" s="72" t="s">
        <v>549</v>
      </c>
      <c r="N1000" s="71" t="s">
        <v>431</v>
      </c>
      <c r="O1000" s="71"/>
      <c r="P1000" s="70" t="s">
        <v>3565</v>
      </c>
      <c r="Q1000" s="71"/>
      <c r="R1000" s="71"/>
      <c r="S1000" s="71"/>
      <c r="T1000" s="71" t="s">
        <v>2649</v>
      </c>
      <c r="U1000" s="71" t="s">
        <v>2650</v>
      </c>
      <c r="V1000" s="71"/>
      <c r="W1000" s="71"/>
      <c r="X1000" s="71"/>
      <c r="Y1000" s="71"/>
      <c r="Z1000" s="71"/>
      <c r="AA1000" s="71"/>
    </row>
    <row r="1001" spans="1:27" ht="89.25">
      <c r="A1001" s="75">
        <v>1000</v>
      </c>
      <c r="B1001" s="71" t="s">
        <v>3530</v>
      </c>
      <c r="C1001" s="71" t="s">
        <v>3485</v>
      </c>
      <c r="D1001" s="71" t="s">
        <v>827</v>
      </c>
      <c r="E1001" s="71" t="s">
        <v>1255</v>
      </c>
      <c r="F1001" s="71" t="s">
        <v>809</v>
      </c>
      <c r="G1001" s="71" t="s">
        <v>808</v>
      </c>
      <c r="H1001" s="71" t="s">
        <v>1289</v>
      </c>
      <c r="I1001" s="71" t="s">
        <v>827</v>
      </c>
      <c r="J1001" s="71" t="s">
        <v>1255</v>
      </c>
      <c r="K1001" s="71" t="s">
        <v>809</v>
      </c>
      <c r="L1001" s="71" t="s">
        <v>688</v>
      </c>
      <c r="M1001" s="72" t="s">
        <v>549</v>
      </c>
      <c r="N1001" s="71" t="s">
        <v>425</v>
      </c>
      <c r="O1001" s="71"/>
      <c r="P1001" s="70" t="s">
        <v>3565</v>
      </c>
      <c r="Q1001" s="71" t="s">
        <v>763</v>
      </c>
      <c r="R1001" s="71"/>
      <c r="S1001" s="71"/>
      <c r="T1001" s="71" t="s">
        <v>3690</v>
      </c>
      <c r="U1001" s="71" t="s">
        <v>3691</v>
      </c>
      <c r="V1001" s="71"/>
      <c r="W1001" s="71"/>
      <c r="X1001" s="71"/>
      <c r="Y1001" s="71"/>
      <c r="Z1001" s="71"/>
      <c r="AA1001" s="71"/>
    </row>
    <row r="1002" spans="1:27" ht="102">
      <c r="A1002" s="75">
        <v>1001</v>
      </c>
      <c r="B1002" s="71" t="s">
        <v>3530</v>
      </c>
      <c r="C1002" s="71" t="s">
        <v>261</v>
      </c>
      <c r="D1002" s="71" t="s">
        <v>827</v>
      </c>
      <c r="E1002" s="71" t="s">
        <v>1934</v>
      </c>
      <c r="F1002" s="71" t="s">
        <v>809</v>
      </c>
      <c r="G1002" s="71" t="s">
        <v>808</v>
      </c>
      <c r="H1002" s="71" t="s">
        <v>1289</v>
      </c>
      <c r="I1002" s="71" t="s">
        <v>827</v>
      </c>
      <c r="J1002" s="71" t="s">
        <v>1934</v>
      </c>
      <c r="K1002" s="71" t="s">
        <v>809</v>
      </c>
      <c r="L1002" s="71" t="s">
        <v>689</v>
      </c>
      <c r="M1002" s="72" t="s">
        <v>549</v>
      </c>
      <c r="N1002" s="71" t="s">
        <v>425</v>
      </c>
      <c r="O1002" s="71"/>
      <c r="P1002" s="70" t="s">
        <v>3565</v>
      </c>
      <c r="Q1002" s="71" t="s">
        <v>763</v>
      </c>
      <c r="R1002" s="71"/>
      <c r="S1002" s="71"/>
      <c r="T1002" s="71" t="s">
        <v>3694</v>
      </c>
      <c r="U1002" s="71" t="s">
        <v>3691</v>
      </c>
      <c r="V1002" s="71"/>
      <c r="W1002" s="71"/>
      <c r="X1002" s="71"/>
      <c r="Y1002" s="71"/>
      <c r="Z1002" s="71"/>
      <c r="AA1002" s="71"/>
    </row>
    <row r="1003" spans="1:27" ht="89.25">
      <c r="A1003" s="75">
        <v>1002</v>
      </c>
      <c r="B1003" s="71" t="s">
        <v>3530</v>
      </c>
      <c r="C1003" s="71" t="s">
        <v>2504</v>
      </c>
      <c r="D1003" s="71" t="s">
        <v>2839</v>
      </c>
      <c r="E1003" s="71" t="s">
        <v>69</v>
      </c>
      <c r="F1003" s="71" t="s">
        <v>809</v>
      </c>
      <c r="G1003" s="71" t="s">
        <v>808</v>
      </c>
      <c r="H1003" s="71" t="s">
        <v>1289</v>
      </c>
      <c r="I1003" s="71" t="s">
        <v>2839</v>
      </c>
      <c r="J1003" s="71" t="s">
        <v>69</v>
      </c>
      <c r="K1003" s="71" t="s">
        <v>809</v>
      </c>
      <c r="L1003" s="71" t="s">
        <v>690</v>
      </c>
      <c r="M1003" s="72" t="s">
        <v>549</v>
      </c>
      <c r="N1003" s="71" t="s">
        <v>286</v>
      </c>
      <c r="O1003" s="71"/>
      <c r="P1003" s="70" t="s">
        <v>3565</v>
      </c>
      <c r="Q1003" s="71" t="s">
        <v>761</v>
      </c>
      <c r="R1003" s="71"/>
      <c r="S1003" s="71"/>
      <c r="T1003" s="71" t="s">
        <v>3695</v>
      </c>
      <c r="U1003" s="71" t="s">
        <v>3691</v>
      </c>
      <c r="V1003" s="71"/>
      <c r="W1003" s="71"/>
      <c r="X1003" s="71"/>
      <c r="Y1003" s="71"/>
      <c r="Z1003" s="71"/>
      <c r="AA1003" s="71"/>
    </row>
    <row r="1004" spans="1:27" ht="140.25">
      <c r="A1004" s="75">
        <v>1003</v>
      </c>
      <c r="B1004" s="71" t="s">
        <v>537</v>
      </c>
      <c r="C1004" s="71" t="s">
        <v>3375</v>
      </c>
      <c r="D1004" s="71" t="s">
        <v>2835</v>
      </c>
      <c r="E1004" s="71" t="s">
        <v>3411</v>
      </c>
      <c r="F1004" s="71" t="s">
        <v>809</v>
      </c>
      <c r="G1004" s="71" t="s">
        <v>808</v>
      </c>
      <c r="H1004" s="71" t="s">
        <v>1289</v>
      </c>
      <c r="I1004" s="71" t="s">
        <v>2835</v>
      </c>
      <c r="J1004" s="71" t="s">
        <v>3411</v>
      </c>
      <c r="K1004" s="71" t="s">
        <v>809</v>
      </c>
      <c r="L1004" s="71" t="s">
        <v>534</v>
      </c>
      <c r="M1004" s="72" t="s">
        <v>3186</v>
      </c>
      <c r="N1004" s="71" t="s">
        <v>287</v>
      </c>
      <c r="O1004" s="71"/>
      <c r="P1004" s="70" t="s">
        <v>3565</v>
      </c>
      <c r="Q1004" s="71" t="s">
        <v>402</v>
      </c>
      <c r="R1004" s="71"/>
      <c r="S1004" s="71"/>
      <c r="T1004" s="71" t="s">
        <v>3701</v>
      </c>
      <c r="U1004" s="71" t="s">
        <v>3702</v>
      </c>
      <c r="V1004" s="71"/>
      <c r="W1004" s="71"/>
      <c r="X1004" s="71"/>
      <c r="Y1004" s="71"/>
      <c r="Z1004" s="71"/>
      <c r="AA1004" s="71"/>
    </row>
    <row r="1005" spans="1:27" ht="51">
      <c r="A1005" s="75">
        <v>1004</v>
      </c>
      <c r="B1005" s="71" t="s">
        <v>537</v>
      </c>
      <c r="C1005" s="71" t="s">
        <v>3375</v>
      </c>
      <c r="D1005" s="71" t="s">
        <v>1935</v>
      </c>
      <c r="E1005" s="71" t="s">
        <v>1920</v>
      </c>
      <c r="F1005" s="71" t="s">
        <v>809</v>
      </c>
      <c r="G1005" s="71" t="s">
        <v>808</v>
      </c>
      <c r="H1005" s="71" t="s">
        <v>303</v>
      </c>
      <c r="I1005" s="71" t="s">
        <v>1935</v>
      </c>
      <c r="J1005" s="71" t="s">
        <v>1920</v>
      </c>
      <c r="K1005" s="71" t="s">
        <v>809</v>
      </c>
      <c r="L1005" s="71" t="s">
        <v>534</v>
      </c>
      <c r="M1005" s="72" t="s">
        <v>3186</v>
      </c>
      <c r="N1005" s="71" t="s">
        <v>3541</v>
      </c>
      <c r="O1005" s="71"/>
      <c r="P1005" s="70" t="s">
        <v>3565</v>
      </c>
      <c r="Q1005" s="71"/>
      <c r="R1005" s="71"/>
      <c r="S1005" s="71"/>
      <c r="T1005" s="71" t="s">
        <v>3703</v>
      </c>
      <c r="U1005" s="71" t="s">
        <v>3704</v>
      </c>
      <c r="V1005" s="71"/>
      <c r="W1005" s="71"/>
      <c r="X1005" s="71"/>
      <c r="Y1005" s="71"/>
      <c r="Z1005" s="71"/>
      <c r="AA1005" s="71"/>
    </row>
    <row r="1006" spans="1:27" ht="38.25">
      <c r="A1006" s="75">
        <v>1005</v>
      </c>
      <c r="B1006" s="71" t="s">
        <v>537</v>
      </c>
      <c r="C1006" s="71" t="s">
        <v>3376</v>
      </c>
      <c r="D1006" s="71" t="s">
        <v>1920</v>
      </c>
      <c r="E1006" s="71" t="s">
        <v>830</v>
      </c>
      <c r="F1006" s="71" t="s">
        <v>809</v>
      </c>
      <c r="G1006" s="71" t="s">
        <v>808</v>
      </c>
      <c r="H1006" s="71" t="s">
        <v>303</v>
      </c>
      <c r="I1006" s="71" t="s">
        <v>1920</v>
      </c>
      <c r="J1006" s="71" t="s">
        <v>830</v>
      </c>
      <c r="K1006" s="71" t="s">
        <v>809</v>
      </c>
      <c r="L1006" s="71" t="s">
        <v>540</v>
      </c>
      <c r="M1006" s="72" t="s">
        <v>3186</v>
      </c>
      <c r="N1006" s="71" t="s">
        <v>3541</v>
      </c>
      <c r="O1006" s="71"/>
      <c r="P1006" s="70" t="s">
        <v>3565</v>
      </c>
      <c r="Q1006" s="71"/>
      <c r="R1006" s="71"/>
      <c r="S1006" s="71"/>
      <c r="T1006" s="71" t="s">
        <v>3705</v>
      </c>
      <c r="U1006" s="71" t="s">
        <v>3706</v>
      </c>
      <c r="V1006" s="71"/>
      <c r="W1006" s="71"/>
      <c r="X1006" s="71"/>
      <c r="Y1006" s="71"/>
      <c r="Z1006" s="71"/>
      <c r="AA1006" s="71"/>
    </row>
    <row r="1007" spans="1:27" ht="63.75">
      <c r="A1007" s="75">
        <v>1006</v>
      </c>
      <c r="B1007" s="71" t="s">
        <v>537</v>
      </c>
      <c r="C1007" s="71" t="s">
        <v>3468</v>
      </c>
      <c r="D1007" s="71" t="s">
        <v>1255</v>
      </c>
      <c r="E1007" s="71" t="s">
        <v>2505</v>
      </c>
      <c r="F1007" s="71" t="s">
        <v>809</v>
      </c>
      <c r="G1007" s="71" t="s">
        <v>808</v>
      </c>
      <c r="H1007" s="71" t="s">
        <v>303</v>
      </c>
      <c r="I1007" s="71" t="s">
        <v>1255</v>
      </c>
      <c r="J1007" s="71" t="s">
        <v>2505</v>
      </c>
      <c r="K1007" s="71" t="s">
        <v>809</v>
      </c>
      <c r="L1007" s="71" t="s">
        <v>629</v>
      </c>
      <c r="M1007" s="72" t="s">
        <v>3187</v>
      </c>
      <c r="N1007" s="71" t="s">
        <v>429</v>
      </c>
      <c r="O1007" s="71"/>
      <c r="P1007" s="70" t="s">
        <v>3565</v>
      </c>
      <c r="Q1007" s="71"/>
      <c r="R1007" s="71"/>
      <c r="S1007" s="71"/>
      <c r="T1007" s="71" t="s">
        <v>3707</v>
      </c>
      <c r="U1007" s="71" t="s">
        <v>3708</v>
      </c>
      <c r="V1007" s="71"/>
      <c r="W1007" s="71"/>
      <c r="X1007" s="71"/>
      <c r="Y1007" s="71"/>
      <c r="Z1007" s="71"/>
      <c r="AA1007" s="71"/>
    </row>
    <row r="1008" spans="1:27" ht="63.75">
      <c r="A1008" s="75">
        <v>1007</v>
      </c>
      <c r="B1008" s="71" t="s">
        <v>537</v>
      </c>
      <c r="C1008" s="71" t="s">
        <v>846</v>
      </c>
      <c r="D1008" s="71" t="s">
        <v>1927</v>
      </c>
      <c r="E1008" s="71" t="s">
        <v>847</v>
      </c>
      <c r="F1008" s="71" t="s">
        <v>809</v>
      </c>
      <c r="G1008" s="71" t="s">
        <v>808</v>
      </c>
      <c r="H1008" s="71" t="s">
        <v>1289</v>
      </c>
      <c r="I1008" s="71" t="s">
        <v>1927</v>
      </c>
      <c r="J1008" s="71" t="s">
        <v>847</v>
      </c>
      <c r="K1008" s="71" t="s">
        <v>809</v>
      </c>
      <c r="L1008" s="71" t="s">
        <v>632</v>
      </c>
      <c r="M1008" s="72" t="s">
        <v>3187</v>
      </c>
      <c r="N1008" s="71" t="s">
        <v>286</v>
      </c>
      <c r="O1008" s="71"/>
      <c r="P1008" s="70" t="s">
        <v>3565</v>
      </c>
      <c r="Q1008" s="71" t="s">
        <v>761</v>
      </c>
      <c r="R1008" s="71"/>
      <c r="S1008" s="71"/>
      <c r="T1008" s="71" t="s">
        <v>3709</v>
      </c>
      <c r="U1008" s="71" t="s">
        <v>2881</v>
      </c>
      <c r="V1008" s="71"/>
      <c r="W1008" s="71"/>
      <c r="X1008" s="71"/>
      <c r="Y1008" s="71"/>
      <c r="Z1008" s="71"/>
      <c r="AA1008" s="71"/>
    </row>
    <row r="1009" spans="1:27" ht="51">
      <c r="A1009" s="75">
        <v>1008</v>
      </c>
      <c r="B1009" s="71" t="s">
        <v>537</v>
      </c>
      <c r="C1009" s="71" t="s">
        <v>846</v>
      </c>
      <c r="D1009" s="71" t="s">
        <v>1927</v>
      </c>
      <c r="E1009" s="71" t="s">
        <v>2768</v>
      </c>
      <c r="F1009" s="71" t="s">
        <v>809</v>
      </c>
      <c r="G1009" s="71" t="s">
        <v>808</v>
      </c>
      <c r="H1009" s="71" t="s">
        <v>1289</v>
      </c>
      <c r="I1009" s="71" t="s">
        <v>1927</v>
      </c>
      <c r="J1009" s="71" t="s">
        <v>2768</v>
      </c>
      <c r="K1009" s="71" t="s">
        <v>809</v>
      </c>
      <c r="L1009" s="71" t="s">
        <v>632</v>
      </c>
      <c r="M1009" s="72" t="s">
        <v>3187</v>
      </c>
      <c r="N1009" s="71" t="s">
        <v>286</v>
      </c>
      <c r="O1009" s="71"/>
      <c r="P1009" s="70" t="s">
        <v>3565</v>
      </c>
      <c r="Q1009" s="71" t="s">
        <v>761</v>
      </c>
      <c r="R1009" s="71"/>
      <c r="S1009" s="71"/>
      <c r="T1009" s="71" t="s">
        <v>3711</v>
      </c>
      <c r="U1009" s="71" t="s">
        <v>3712</v>
      </c>
      <c r="V1009" s="71"/>
      <c r="W1009" s="71"/>
      <c r="X1009" s="71"/>
      <c r="Y1009" s="71"/>
      <c r="Z1009" s="71"/>
      <c r="AA1009" s="71"/>
    </row>
    <row r="1010" spans="1:27" ht="204">
      <c r="A1010" s="75">
        <v>1009</v>
      </c>
      <c r="B1010" s="71" t="s">
        <v>1724</v>
      </c>
      <c r="C1010" s="71" t="s">
        <v>811</v>
      </c>
      <c r="D1010" s="71"/>
      <c r="E1010" s="71"/>
      <c r="F1010" s="71" t="s">
        <v>809</v>
      </c>
      <c r="G1010" s="71" t="s">
        <v>808</v>
      </c>
      <c r="H1010" s="71" t="s">
        <v>303</v>
      </c>
      <c r="I1010" s="71"/>
      <c r="J1010" s="71"/>
      <c r="K1010" s="71" t="s">
        <v>809</v>
      </c>
      <c r="L1010" s="71" t="s">
        <v>303</v>
      </c>
      <c r="M1010" s="72" t="s">
        <v>303</v>
      </c>
      <c r="N1010" s="71" t="s">
        <v>1717</v>
      </c>
      <c r="O1010" s="71"/>
      <c r="P1010" s="70" t="s">
        <v>3565</v>
      </c>
      <c r="Q1010" s="71"/>
      <c r="R1010" s="71"/>
      <c r="S1010" s="71"/>
      <c r="T1010" s="71" t="s">
        <v>3567</v>
      </c>
      <c r="U1010" s="71" t="s">
        <v>3568</v>
      </c>
      <c r="V1010" s="71"/>
      <c r="W1010" s="71"/>
      <c r="X1010" s="71"/>
      <c r="Y1010" s="71"/>
      <c r="Z1010" s="71"/>
      <c r="AA1010" s="71"/>
    </row>
    <row r="1011" spans="1:27" ht="51">
      <c r="A1011" s="75">
        <v>1010</v>
      </c>
      <c r="B1011" s="71" t="s">
        <v>537</v>
      </c>
      <c r="C1011" s="71" t="s">
        <v>846</v>
      </c>
      <c r="D1011" s="71" t="s">
        <v>2749</v>
      </c>
      <c r="E1011" s="71" t="s">
        <v>1920</v>
      </c>
      <c r="F1011" s="71" t="s">
        <v>809</v>
      </c>
      <c r="G1011" s="71" t="s">
        <v>808</v>
      </c>
      <c r="H1011" s="71" t="s">
        <v>1289</v>
      </c>
      <c r="I1011" s="71" t="s">
        <v>2749</v>
      </c>
      <c r="J1011" s="71" t="s">
        <v>1920</v>
      </c>
      <c r="K1011" s="71" t="s">
        <v>809</v>
      </c>
      <c r="L1011" s="71" t="s">
        <v>632</v>
      </c>
      <c r="M1011" s="72" t="s">
        <v>3187</v>
      </c>
      <c r="N1011" s="71" t="s">
        <v>286</v>
      </c>
      <c r="O1011" s="71"/>
      <c r="P1011" s="70" t="s">
        <v>3565</v>
      </c>
      <c r="Q1011" s="71" t="s">
        <v>761</v>
      </c>
      <c r="R1011" s="71"/>
      <c r="S1011" s="71"/>
      <c r="T1011" s="71" t="s">
        <v>2671</v>
      </c>
      <c r="U1011" s="71" t="s">
        <v>2672</v>
      </c>
      <c r="V1011" s="71"/>
      <c r="W1011" s="71"/>
      <c r="X1011" s="71"/>
      <c r="Y1011" s="71"/>
      <c r="Z1011" s="71"/>
      <c r="AA1011" s="71"/>
    </row>
    <row r="1012" spans="1:27" ht="267.75">
      <c r="A1012" s="75">
        <v>1011</v>
      </c>
      <c r="B1012" s="71" t="s">
        <v>537</v>
      </c>
      <c r="C1012" s="71" t="s">
        <v>3378</v>
      </c>
      <c r="D1012" s="71" t="s">
        <v>852</v>
      </c>
      <c r="E1012" s="71" t="s">
        <v>843</v>
      </c>
      <c r="F1012" s="71" t="s">
        <v>809</v>
      </c>
      <c r="G1012" s="71" t="s">
        <v>808</v>
      </c>
      <c r="H1012" s="71" t="s">
        <v>1289</v>
      </c>
      <c r="I1012" s="71" t="s">
        <v>852</v>
      </c>
      <c r="J1012" s="71" t="s">
        <v>843</v>
      </c>
      <c r="K1012" s="71" t="s">
        <v>809</v>
      </c>
      <c r="L1012" s="71" t="s">
        <v>637</v>
      </c>
      <c r="M1012" s="72" t="s">
        <v>3187</v>
      </c>
      <c r="N1012" s="71" t="s">
        <v>287</v>
      </c>
      <c r="O1012" s="71"/>
      <c r="P1012" s="70" t="s">
        <v>3565</v>
      </c>
      <c r="Q1012" s="71" t="s">
        <v>402</v>
      </c>
      <c r="R1012" s="71"/>
      <c r="S1012" s="71"/>
      <c r="T1012" s="71" t="s">
        <v>2873</v>
      </c>
      <c r="U1012" s="71" t="s">
        <v>2874</v>
      </c>
      <c r="V1012" s="71"/>
      <c r="W1012" s="71"/>
      <c r="X1012" s="71"/>
      <c r="Y1012" s="71"/>
      <c r="Z1012" s="71"/>
      <c r="AA1012" s="71"/>
    </row>
    <row r="1013" spans="1:27" ht="25.5">
      <c r="A1013" s="75">
        <v>1012</v>
      </c>
      <c r="B1013" s="71" t="s">
        <v>537</v>
      </c>
      <c r="C1013" s="71" t="s">
        <v>2213</v>
      </c>
      <c r="D1013" s="71" t="s">
        <v>883</v>
      </c>
      <c r="E1013" s="71" t="s">
        <v>1264</v>
      </c>
      <c r="F1013" s="71" t="s">
        <v>809</v>
      </c>
      <c r="G1013" s="71" t="s">
        <v>808</v>
      </c>
      <c r="H1013" s="71" t="s">
        <v>303</v>
      </c>
      <c r="I1013" s="71">
        <v>2</v>
      </c>
      <c r="J1013" s="71">
        <v>44</v>
      </c>
      <c r="K1013" s="71" t="s">
        <v>809</v>
      </c>
      <c r="L1013" s="71" t="s">
        <v>523</v>
      </c>
      <c r="M1013" s="72" t="s">
        <v>3521</v>
      </c>
      <c r="N1013" s="71" t="s">
        <v>2481</v>
      </c>
      <c r="O1013" s="71">
        <v>205</v>
      </c>
      <c r="P1013" s="70" t="s">
        <v>3565</v>
      </c>
      <c r="Q1013" s="71"/>
      <c r="R1013" s="71"/>
      <c r="S1013" s="71"/>
      <c r="T1013" s="71" t="s">
        <v>2875</v>
      </c>
      <c r="U1013" s="71" t="s">
        <v>2876</v>
      </c>
      <c r="V1013" s="71" t="s">
        <v>3622</v>
      </c>
      <c r="W1013" s="71"/>
      <c r="X1013" s="71" t="s">
        <v>495</v>
      </c>
      <c r="Y1013" s="71"/>
      <c r="Z1013" s="71"/>
      <c r="AA1013" s="71"/>
    </row>
    <row r="1014" spans="1:27" ht="89.25">
      <c r="A1014" s="75">
        <v>1013</v>
      </c>
      <c r="B1014" s="71" t="s">
        <v>537</v>
      </c>
      <c r="C1014" s="71" t="s">
        <v>2635</v>
      </c>
      <c r="D1014" s="71" t="s">
        <v>67</v>
      </c>
      <c r="E1014" s="71" t="s">
        <v>847</v>
      </c>
      <c r="F1014" s="71" t="s">
        <v>809</v>
      </c>
      <c r="G1014" s="71" t="s">
        <v>808</v>
      </c>
      <c r="H1014" s="71" t="s">
        <v>303</v>
      </c>
      <c r="I1014" s="71" t="s">
        <v>67</v>
      </c>
      <c r="J1014" s="71" t="s">
        <v>847</v>
      </c>
      <c r="K1014" s="71" t="s">
        <v>809</v>
      </c>
      <c r="L1014" s="71" t="s">
        <v>646</v>
      </c>
      <c r="M1014" s="72" t="s">
        <v>3187</v>
      </c>
      <c r="N1014" s="71" t="s">
        <v>429</v>
      </c>
      <c r="O1014" s="71"/>
      <c r="P1014" s="70" t="s">
        <v>3565</v>
      </c>
      <c r="Q1014" s="71"/>
      <c r="R1014" s="71"/>
      <c r="S1014" s="71"/>
      <c r="T1014" s="71" t="s">
        <v>2877</v>
      </c>
      <c r="U1014" s="71" t="s">
        <v>2878</v>
      </c>
      <c r="V1014" s="71"/>
      <c r="W1014" s="71"/>
      <c r="X1014" s="71"/>
      <c r="Y1014" s="71"/>
      <c r="Z1014" s="71"/>
      <c r="AA1014" s="71"/>
    </row>
    <row r="1015" spans="1:27" ht="38.25">
      <c r="A1015" s="75">
        <v>1014</v>
      </c>
      <c r="B1015" s="71" t="s">
        <v>537</v>
      </c>
      <c r="C1015" s="71" t="s">
        <v>2635</v>
      </c>
      <c r="D1015" s="71" t="s">
        <v>67</v>
      </c>
      <c r="E1015" s="71" t="s">
        <v>615</v>
      </c>
      <c r="F1015" s="71" t="s">
        <v>809</v>
      </c>
      <c r="G1015" s="71" t="s">
        <v>808</v>
      </c>
      <c r="H1015" s="71" t="s">
        <v>303</v>
      </c>
      <c r="I1015" s="71" t="s">
        <v>67</v>
      </c>
      <c r="J1015" s="71" t="s">
        <v>615</v>
      </c>
      <c r="K1015" s="71" t="s">
        <v>809</v>
      </c>
      <c r="L1015" s="71" t="s">
        <v>646</v>
      </c>
      <c r="M1015" s="72" t="s">
        <v>3187</v>
      </c>
      <c r="N1015" s="71" t="s">
        <v>429</v>
      </c>
      <c r="O1015" s="71"/>
      <c r="P1015" s="70" t="s">
        <v>3565</v>
      </c>
      <c r="Q1015" s="71"/>
      <c r="R1015" s="71"/>
      <c r="S1015" s="71"/>
      <c r="T1015" s="71" t="s">
        <v>2879</v>
      </c>
      <c r="U1015" s="71" t="s">
        <v>2880</v>
      </c>
      <c r="V1015" s="71"/>
      <c r="W1015" s="71"/>
      <c r="X1015" s="71"/>
      <c r="Y1015" s="71"/>
      <c r="Z1015" s="71"/>
      <c r="AA1015" s="71"/>
    </row>
    <row r="1016" spans="1:27" ht="89.25">
      <c r="A1016" s="75">
        <v>1015</v>
      </c>
      <c r="B1016" s="71" t="s">
        <v>537</v>
      </c>
      <c r="C1016" s="71" t="s">
        <v>2767</v>
      </c>
      <c r="D1016" s="71" t="s">
        <v>1934</v>
      </c>
      <c r="E1016" s="71" t="s">
        <v>2839</v>
      </c>
      <c r="F1016" s="71" t="s">
        <v>809</v>
      </c>
      <c r="G1016" s="71" t="s">
        <v>808</v>
      </c>
      <c r="H1016" s="71" t="s">
        <v>303</v>
      </c>
      <c r="I1016" s="71" t="s">
        <v>1934</v>
      </c>
      <c r="J1016" s="71" t="s">
        <v>2839</v>
      </c>
      <c r="K1016" s="71" t="s">
        <v>809</v>
      </c>
      <c r="L1016" s="71" t="s">
        <v>650</v>
      </c>
      <c r="M1016" s="72" t="s">
        <v>3196</v>
      </c>
      <c r="N1016" s="71" t="s">
        <v>429</v>
      </c>
      <c r="O1016" s="71"/>
      <c r="P1016" s="70" t="s">
        <v>3565</v>
      </c>
      <c r="Q1016" s="71"/>
      <c r="R1016" s="71"/>
      <c r="S1016" s="71"/>
      <c r="T1016" s="71" t="s">
        <v>3292</v>
      </c>
      <c r="U1016" s="71" t="s">
        <v>3293</v>
      </c>
      <c r="V1016" s="71"/>
      <c r="W1016" s="71"/>
      <c r="X1016" s="71"/>
      <c r="Y1016" s="71"/>
      <c r="Z1016" s="71"/>
      <c r="AA1016" s="71"/>
    </row>
    <row r="1017" spans="1:27" ht="51">
      <c r="A1017" s="75">
        <v>1016</v>
      </c>
      <c r="B1017" s="71" t="s">
        <v>537</v>
      </c>
      <c r="C1017" s="71" t="s">
        <v>798</v>
      </c>
      <c r="D1017" s="71" t="s">
        <v>1934</v>
      </c>
      <c r="E1017" s="71" t="s">
        <v>2768</v>
      </c>
      <c r="F1017" s="71" t="s">
        <v>809</v>
      </c>
      <c r="G1017" s="71" t="s">
        <v>808</v>
      </c>
      <c r="H1017" s="71" t="s">
        <v>303</v>
      </c>
      <c r="I1017" s="71" t="s">
        <v>1934</v>
      </c>
      <c r="J1017" s="71" t="s">
        <v>2768</v>
      </c>
      <c r="K1017" s="71" t="s">
        <v>809</v>
      </c>
      <c r="L1017" s="71" t="s">
        <v>651</v>
      </c>
      <c r="M1017" s="72" t="s">
        <v>3196</v>
      </c>
      <c r="N1017" s="71" t="s">
        <v>429</v>
      </c>
      <c r="O1017" s="71"/>
      <c r="P1017" s="70" t="s">
        <v>3565</v>
      </c>
      <c r="Q1017" s="71"/>
      <c r="R1017" s="71"/>
      <c r="S1017" s="71"/>
      <c r="T1017" s="71" t="s">
        <v>3294</v>
      </c>
      <c r="U1017" s="71" t="s">
        <v>3295</v>
      </c>
      <c r="V1017" s="71"/>
      <c r="W1017" s="71"/>
      <c r="X1017" s="71"/>
      <c r="Y1017" s="71"/>
      <c r="Z1017" s="71"/>
      <c r="AA1017" s="71"/>
    </row>
    <row r="1018" spans="1:27" ht="38.25">
      <c r="A1018" s="75">
        <v>1017</v>
      </c>
      <c r="B1018" s="71" t="s">
        <v>537</v>
      </c>
      <c r="C1018" s="71" t="s">
        <v>798</v>
      </c>
      <c r="D1018" s="71" t="s">
        <v>1934</v>
      </c>
      <c r="E1018" s="71" t="s">
        <v>2768</v>
      </c>
      <c r="F1018" s="71" t="s">
        <v>809</v>
      </c>
      <c r="G1018" s="71" t="s">
        <v>808</v>
      </c>
      <c r="H1018" s="71" t="s">
        <v>303</v>
      </c>
      <c r="I1018" s="71" t="s">
        <v>1934</v>
      </c>
      <c r="J1018" s="71" t="s">
        <v>2768</v>
      </c>
      <c r="K1018" s="71" t="s">
        <v>809</v>
      </c>
      <c r="L1018" s="71" t="s">
        <v>651</v>
      </c>
      <c r="M1018" s="72" t="s">
        <v>3196</v>
      </c>
      <c r="N1018" s="71" t="s">
        <v>429</v>
      </c>
      <c r="O1018" s="71"/>
      <c r="P1018" s="70" t="s">
        <v>3565</v>
      </c>
      <c r="Q1018" s="71"/>
      <c r="R1018" s="71"/>
      <c r="S1018" s="71"/>
      <c r="T1018" s="71" t="s">
        <v>3296</v>
      </c>
      <c r="U1018" s="71" t="s">
        <v>3297</v>
      </c>
      <c r="V1018" s="71"/>
      <c r="W1018" s="71"/>
      <c r="X1018" s="71"/>
      <c r="Y1018" s="71"/>
      <c r="Z1018" s="71"/>
      <c r="AA1018" s="71"/>
    </row>
    <row r="1019" spans="1:27" ht="38.25">
      <c r="A1019" s="75">
        <v>1018</v>
      </c>
      <c r="B1019" s="71" t="s">
        <v>537</v>
      </c>
      <c r="C1019" s="71" t="s">
        <v>798</v>
      </c>
      <c r="D1019" s="71" t="s">
        <v>2505</v>
      </c>
      <c r="E1019" s="71" t="s">
        <v>835</v>
      </c>
      <c r="F1019" s="71" t="s">
        <v>809</v>
      </c>
      <c r="G1019" s="71" t="s">
        <v>808</v>
      </c>
      <c r="H1019" s="71" t="s">
        <v>303</v>
      </c>
      <c r="I1019" s="71" t="s">
        <v>2505</v>
      </c>
      <c r="J1019" s="71" t="s">
        <v>835</v>
      </c>
      <c r="K1019" s="71" t="s">
        <v>809</v>
      </c>
      <c r="L1019" s="71" t="s">
        <v>651</v>
      </c>
      <c r="M1019" s="72" t="s">
        <v>3196</v>
      </c>
      <c r="N1019" s="71" t="s">
        <v>429</v>
      </c>
      <c r="O1019" s="71"/>
      <c r="P1019" s="70" t="s">
        <v>3565</v>
      </c>
      <c r="Q1019" s="71"/>
      <c r="R1019" s="71"/>
      <c r="S1019" s="71"/>
      <c r="T1019" s="71" t="s">
        <v>3298</v>
      </c>
      <c r="U1019" s="71" t="s">
        <v>3299</v>
      </c>
      <c r="V1019" s="71"/>
      <c r="W1019" s="71"/>
      <c r="X1019" s="71"/>
      <c r="Y1019" s="71"/>
      <c r="Z1019" s="71"/>
      <c r="AA1019" s="71"/>
    </row>
    <row r="1020" spans="1:27" ht="102">
      <c r="A1020" s="75">
        <v>1019</v>
      </c>
      <c r="B1020" s="71" t="s">
        <v>537</v>
      </c>
      <c r="C1020" s="71" t="s">
        <v>310</v>
      </c>
      <c r="D1020" s="71" t="s">
        <v>3361</v>
      </c>
      <c r="E1020" s="71" t="s">
        <v>3219</v>
      </c>
      <c r="F1020" s="71" t="s">
        <v>809</v>
      </c>
      <c r="G1020" s="71" t="s">
        <v>808</v>
      </c>
      <c r="H1020" s="71" t="s">
        <v>1289</v>
      </c>
      <c r="I1020" s="71" t="s">
        <v>3361</v>
      </c>
      <c r="J1020" s="71" t="s">
        <v>3219</v>
      </c>
      <c r="K1020" s="71" t="s">
        <v>809</v>
      </c>
      <c r="L1020" s="71" t="s">
        <v>660</v>
      </c>
      <c r="M1020" s="72" t="s">
        <v>549</v>
      </c>
      <c r="N1020" s="71" t="s">
        <v>287</v>
      </c>
      <c r="O1020" s="71"/>
      <c r="P1020" s="70" t="s">
        <v>3565</v>
      </c>
      <c r="Q1020" s="71" t="s">
        <v>402</v>
      </c>
      <c r="R1020" s="71"/>
      <c r="S1020" s="71"/>
      <c r="T1020" s="71" t="s">
        <v>3300</v>
      </c>
      <c r="U1020" s="71" t="s">
        <v>3829</v>
      </c>
      <c r="V1020" s="71"/>
      <c r="W1020" s="71"/>
      <c r="X1020" s="71"/>
      <c r="Y1020" s="71"/>
      <c r="Z1020" s="71"/>
      <c r="AA1020" s="71"/>
    </row>
    <row r="1021" spans="1:27" ht="140.25">
      <c r="A1021" s="75">
        <v>1020</v>
      </c>
      <c r="B1021" s="71" t="s">
        <v>537</v>
      </c>
      <c r="C1021" s="71" t="s">
        <v>2443</v>
      </c>
      <c r="D1021" s="71" t="s">
        <v>1913</v>
      </c>
      <c r="E1021" s="71" t="s">
        <v>2507</v>
      </c>
      <c r="F1021" s="71" t="s">
        <v>809</v>
      </c>
      <c r="G1021" s="71" t="s">
        <v>808</v>
      </c>
      <c r="H1021" s="71" t="s">
        <v>1289</v>
      </c>
      <c r="I1021" s="71" t="s">
        <v>1913</v>
      </c>
      <c r="J1021" s="71" t="s">
        <v>2507</v>
      </c>
      <c r="K1021" s="71" t="s">
        <v>809</v>
      </c>
      <c r="L1021" s="71" t="s">
        <v>669</v>
      </c>
      <c r="M1021" s="72" t="s">
        <v>549</v>
      </c>
      <c r="N1021" s="71" t="s">
        <v>285</v>
      </c>
      <c r="O1021" s="71"/>
      <c r="P1021" s="70" t="s">
        <v>3565</v>
      </c>
      <c r="Q1021" s="71"/>
      <c r="R1021" s="71"/>
      <c r="S1021" s="71"/>
      <c r="T1021" s="71" t="s">
        <v>3830</v>
      </c>
      <c r="U1021" s="71" t="s">
        <v>3831</v>
      </c>
      <c r="V1021" s="71" t="s">
        <v>781</v>
      </c>
      <c r="W1021" s="76" t="s">
        <v>780</v>
      </c>
      <c r="X1021" s="71" t="s">
        <v>3953</v>
      </c>
      <c r="Y1021" s="71"/>
      <c r="Z1021" s="71"/>
      <c r="AA1021" s="71"/>
    </row>
    <row r="1022" spans="1:27" ht="38.25">
      <c r="A1022" s="75">
        <v>1021</v>
      </c>
      <c r="B1022" s="71" t="s">
        <v>537</v>
      </c>
      <c r="C1022" s="71" t="s">
        <v>314</v>
      </c>
      <c r="D1022" s="71" t="s">
        <v>3401</v>
      </c>
      <c r="E1022" s="71" t="s">
        <v>2749</v>
      </c>
      <c r="F1022" s="71" t="s">
        <v>809</v>
      </c>
      <c r="G1022" s="71" t="s">
        <v>808</v>
      </c>
      <c r="H1022" s="71" t="s">
        <v>1289</v>
      </c>
      <c r="I1022" s="71" t="s">
        <v>3401</v>
      </c>
      <c r="J1022" s="71" t="s">
        <v>2749</v>
      </c>
      <c r="K1022" s="71" t="s">
        <v>809</v>
      </c>
      <c r="L1022" s="71" t="s">
        <v>692</v>
      </c>
      <c r="M1022" s="72" t="s">
        <v>549</v>
      </c>
      <c r="N1022" s="71" t="s">
        <v>426</v>
      </c>
      <c r="O1022" s="71"/>
      <c r="P1022" s="70" t="s">
        <v>3565</v>
      </c>
      <c r="Q1022" s="71" t="s">
        <v>762</v>
      </c>
      <c r="R1022" s="71" t="s">
        <v>232</v>
      </c>
      <c r="S1022" s="71"/>
      <c r="T1022" s="71" t="s">
        <v>3832</v>
      </c>
      <c r="U1022" s="71" t="s">
        <v>3833</v>
      </c>
      <c r="V1022" s="71" t="s">
        <v>3623</v>
      </c>
      <c r="W1022" s="71" t="s">
        <v>249</v>
      </c>
      <c r="X1022" s="71" t="s">
        <v>254</v>
      </c>
      <c r="Y1022" s="71"/>
      <c r="Z1022" s="71"/>
      <c r="AA1022" s="71"/>
    </row>
    <row r="1023" spans="1:27" ht="306">
      <c r="A1023" s="75">
        <v>1022</v>
      </c>
      <c r="B1023" s="71" t="s">
        <v>537</v>
      </c>
      <c r="C1023" s="71" t="s">
        <v>314</v>
      </c>
      <c r="D1023" s="71" t="s">
        <v>3401</v>
      </c>
      <c r="E1023" s="71" t="s">
        <v>2749</v>
      </c>
      <c r="F1023" s="71" t="s">
        <v>809</v>
      </c>
      <c r="G1023" s="71" t="s">
        <v>808</v>
      </c>
      <c r="H1023" s="71" t="s">
        <v>1289</v>
      </c>
      <c r="I1023" s="71" t="s">
        <v>3401</v>
      </c>
      <c r="J1023" s="71" t="s">
        <v>2749</v>
      </c>
      <c r="K1023" s="71" t="s">
        <v>809</v>
      </c>
      <c r="L1023" s="71" t="s">
        <v>692</v>
      </c>
      <c r="M1023" s="72" t="s">
        <v>549</v>
      </c>
      <c r="N1023" s="71" t="s">
        <v>426</v>
      </c>
      <c r="O1023" s="71"/>
      <c r="P1023" s="70" t="s">
        <v>3565</v>
      </c>
      <c r="Q1023" s="71" t="s">
        <v>762</v>
      </c>
      <c r="R1023" s="71" t="s">
        <v>232</v>
      </c>
      <c r="S1023" s="71"/>
      <c r="T1023" s="71" t="s">
        <v>3834</v>
      </c>
      <c r="U1023" s="71" t="s">
        <v>828</v>
      </c>
      <c r="V1023" s="71" t="s">
        <v>3623</v>
      </c>
      <c r="W1023" s="71" t="s">
        <v>250</v>
      </c>
      <c r="X1023" s="71" t="s">
        <v>254</v>
      </c>
      <c r="Y1023" s="71"/>
      <c r="Z1023" s="71"/>
      <c r="AA1023" s="71"/>
    </row>
    <row r="1024" spans="1:27" ht="63.75">
      <c r="A1024" s="75">
        <v>1023</v>
      </c>
      <c r="B1024" s="71" t="s">
        <v>537</v>
      </c>
      <c r="C1024" s="71" t="s">
        <v>314</v>
      </c>
      <c r="D1024" s="71" t="s">
        <v>3401</v>
      </c>
      <c r="E1024" s="71" t="s">
        <v>69</v>
      </c>
      <c r="F1024" s="71" t="s">
        <v>809</v>
      </c>
      <c r="G1024" s="71" t="s">
        <v>808</v>
      </c>
      <c r="H1024" s="71" t="s">
        <v>1289</v>
      </c>
      <c r="I1024" s="71" t="s">
        <v>3401</v>
      </c>
      <c r="J1024" s="71" t="s">
        <v>69</v>
      </c>
      <c r="K1024" s="71" t="s">
        <v>809</v>
      </c>
      <c r="L1024" s="71" t="s">
        <v>692</v>
      </c>
      <c r="M1024" s="72" t="s">
        <v>549</v>
      </c>
      <c r="N1024" s="71" t="s">
        <v>426</v>
      </c>
      <c r="O1024" s="71"/>
      <c r="P1024" s="70" t="s">
        <v>3565</v>
      </c>
      <c r="Q1024" s="71" t="s">
        <v>762</v>
      </c>
      <c r="R1024" s="71" t="s">
        <v>232</v>
      </c>
      <c r="S1024" s="71"/>
      <c r="T1024" s="71" t="s">
        <v>3356</v>
      </c>
      <c r="U1024" s="71" t="s">
        <v>828</v>
      </c>
      <c r="V1024" s="71" t="s">
        <v>3623</v>
      </c>
      <c r="W1024" s="71" t="s">
        <v>251</v>
      </c>
      <c r="X1024" s="71" t="s">
        <v>254</v>
      </c>
      <c r="Y1024" s="71"/>
      <c r="Z1024" s="71"/>
      <c r="AA1024" s="71"/>
    </row>
    <row r="1025" spans="1:27" ht="76.5">
      <c r="A1025" s="75">
        <v>1024</v>
      </c>
      <c r="B1025" s="71" t="s">
        <v>537</v>
      </c>
      <c r="C1025" s="71" t="s">
        <v>314</v>
      </c>
      <c r="D1025" s="71" t="s">
        <v>3401</v>
      </c>
      <c r="E1025" s="71" t="s">
        <v>69</v>
      </c>
      <c r="F1025" s="71" t="s">
        <v>809</v>
      </c>
      <c r="G1025" s="71" t="s">
        <v>808</v>
      </c>
      <c r="H1025" s="71" t="s">
        <v>1289</v>
      </c>
      <c r="I1025" s="71" t="s">
        <v>3401</v>
      </c>
      <c r="J1025" s="71" t="s">
        <v>69</v>
      </c>
      <c r="K1025" s="71" t="s">
        <v>809</v>
      </c>
      <c r="L1025" s="71" t="s">
        <v>692</v>
      </c>
      <c r="M1025" s="72" t="s">
        <v>549</v>
      </c>
      <c r="N1025" s="71" t="s">
        <v>426</v>
      </c>
      <c r="O1025" s="71">
        <v>596</v>
      </c>
      <c r="P1025" s="70" t="s">
        <v>3565</v>
      </c>
      <c r="Q1025" s="71" t="s">
        <v>762</v>
      </c>
      <c r="R1025" s="71" t="s">
        <v>232</v>
      </c>
      <c r="S1025" s="71"/>
      <c r="T1025" s="71" t="s">
        <v>3835</v>
      </c>
      <c r="U1025" s="71" t="s">
        <v>3829</v>
      </c>
      <c r="V1025" s="71" t="s">
        <v>3623</v>
      </c>
      <c r="W1025" s="71" t="s">
        <v>251</v>
      </c>
      <c r="X1025" s="71" t="s">
        <v>254</v>
      </c>
      <c r="Y1025" s="71"/>
      <c r="Z1025" s="71"/>
      <c r="AA1025" s="71"/>
    </row>
    <row r="1026" spans="1:27" ht="76.5">
      <c r="A1026" s="75">
        <v>1025</v>
      </c>
      <c r="B1026" s="71" t="s">
        <v>537</v>
      </c>
      <c r="C1026" s="71" t="s">
        <v>3696</v>
      </c>
      <c r="D1026" s="71" t="s">
        <v>1893</v>
      </c>
      <c r="E1026" s="71" t="s">
        <v>1920</v>
      </c>
      <c r="F1026" s="71" t="s">
        <v>809</v>
      </c>
      <c r="G1026" s="71" t="s">
        <v>808</v>
      </c>
      <c r="H1026" s="71" t="s">
        <v>1289</v>
      </c>
      <c r="I1026" s="71" t="s">
        <v>1893</v>
      </c>
      <c r="J1026" s="71" t="s">
        <v>1920</v>
      </c>
      <c r="K1026" s="71" t="s">
        <v>809</v>
      </c>
      <c r="L1026" s="71" t="s">
        <v>732</v>
      </c>
      <c r="M1026" s="72" t="s">
        <v>3525</v>
      </c>
      <c r="N1026" s="71" t="s">
        <v>287</v>
      </c>
      <c r="O1026" s="71"/>
      <c r="P1026" s="70" t="s">
        <v>3565</v>
      </c>
      <c r="Q1026" s="71" t="s">
        <v>402</v>
      </c>
      <c r="R1026" s="71"/>
      <c r="S1026" s="71"/>
      <c r="T1026" s="71" t="s">
        <v>3836</v>
      </c>
      <c r="U1026" s="71" t="s">
        <v>3837</v>
      </c>
      <c r="V1026" s="71"/>
      <c r="W1026" s="71"/>
      <c r="X1026" s="71"/>
      <c r="Y1026" s="71"/>
      <c r="Z1026" s="71"/>
      <c r="AA1026" s="71"/>
    </row>
    <row r="1027" spans="1:27" ht="63.75">
      <c r="A1027" s="75">
        <v>1026</v>
      </c>
      <c r="B1027" s="71" t="s">
        <v>1724</v>
      </c>
      <c r="C1027" s="71" t="s">
        <v>811</v>
      </c>
      <c r="D1027" s="71"/>
      <c r="E1027" s="71"/>
      <c r="F1027" s="71" t="s">
        <v>809</v>
      </c>
      <c r="G1027" s="71" t="s">
        <v>808</v>
      </c>
      <c r="H1027" s="71" t="s">
        <v>303</v>
      </c>
      <c r="I1027" s="71"/>
      <c r="J1027" s="71"/>
      <c r="K1027" s="71" t="s">
        <v>809</v>
      </c>
      <c r="L1027" s="71" t="s">
        <v>303</v>
      </c>
      <c r="M1027" s="72" t="s">
        <v>303</v>
      </c>
      <c r="N1027" s="71" t="s">
        <v>1717</v>
      </c>
      <c r="O1027" s="71"/>
      <c r="P1027" s="70" t="s">
        <v>3565</v>
      </c>
      <c r="Q1027" s="71"/>
      <c r="R1027" s="71"/>
      <c r="S1027" s="71"/>
      <c r="T1027" s="71" t="s">
        <v>3838</v>
      </c>
      <c r="U1027" s="71" t="s">
        <v>3829</v>
      </c>
      <c r="V1027" s="71"/>
      <c r="W1027" s="71"/>
      <c r="X1027" s="71"/>
      <c r="Y1027" s="71"/>
      <c r="Z1027" s="71"/>
      <c r="AA1027" s="71"/>
    </row>
    <row r="1028" spans="1:27" ht="255">
      <c r="A1028" s="75">
        <v>1027</v>
      </c>
      <c r="B1028" s="71" t="s">
        <v>537</v>
      </c>
      <c r="C1028" s="71" t="s">
        <v>76</v>
      </c>
      <c r="D1028" s="71" t="s">
        <v>1893</v>
      </c>
      <c r="E1028" s="71" t="s">
        <v>830</v>
      </c>
      <c r="F1028" s="71" t="s">
        <v>809</v>
      </c>
      <c r="G1028" s="71" t="s">
        <v>808</v>
      </c>
      <c r="H1028" s="71" t="s">
        <v>1289</v>
      </c>
      <c r="I1028" s="71" t="s">
        <v>1893</v>
      </c>
      <c r="J1028" s="71" t="s">
        <v>830</v>
      </c>
      <c r="K1028" s="71" t="s">
        <v>809</v>
      </c>
      <c r="L1028" s="71" t="s">
        <v>734</v>
      </c>
      <c r="M1028" s="72" t="s">
        <v>2452</v>
      </c>
      <c r="N1028" s="71" t="s">
        <v>285</v>
      </c>
      <c r="O1028" s="71"/>
      <c r="P1028" s="70" t="s">
        <v>3565</v>
      </c>
      <c r="Q1028" s="71"/>
      <c r="R1028" s="71"/>
      <c r="S1028" s="71"/>
      <c r="T1028" s="71" t="s">
        <v>404</v>
      </c>
      <c r="U1028" s="71" t="s">
        <v>3839</v>
      </c>
      <c r="V1028" s="71" t="s">
        <v>3623</v>
      </c>
      <c r="W1028" s="76" t="s">
        <v>405</v>
      </c>
      <c r="X1028" s="71" t="s">
        <v>3953</v>
      </c>
      <c r="Y1028" s="71"/>
      <c r="Z1028" s="71"/>
      <c r="AA1028" s="71"/>
    </row>
    <row r="1029" spans="1:27" ht="25.5">
      <c r="A1029" s="75">
        <v>1028</v>
      </c>
      <c r="B1029" s="71" t="s">
        <v>537</v>
      </c>
      <c r="C1029" s="71" t="s">
        <v>3697</v>
      </c>
      <c r="D1029" s="71" t="s">
        <v>1893</v>
      </c>
      <c r="E1029" s="71" t="s">
        <v>307</v>
      </c>
      <c r="F1029" s="71" t="s">
        <v>809</v>
      </c>
      <c r="G1029" s="71" t="s">
        <v>808</v>
      </c>
      <c r="H1029" s="71" t="s">
        <v>1289</v>
      </c>
      <c r="I1029" s="71" t="s">
        <v>1893</v>
      </c>
      <c r="J1029" s="71" t="s">
        <v>307</v>
      </c>
      <c r="K1029" s="71" t="s">
        <v>809</v>
      </c>
      <c r="L1029" s="71" t="s">
        <v>736</v>
      </c>
      <c r="M1029" s="72" t="s">
        <v>3526</v>
      </c>
      <c r="N1029" s="71" t="s">
        <v>287</v>
      </c>
      <c r="O1029" s="71"/>
      <c r="P1029" s="70" t="s">
        <v>3565</v>
      </c>
      <c r="Q1029" s="71" t="s">
        <v>402</v>
      </c>
      <c r="R1029" s="71"/>
      <c r="S1029" s="71"/>
      <c r="T1029" s="71" t="s">
        <v>3584</v>
      </c>
      <c r="U1029" s="71" t="s">
        <v>3585</v>
      </c>
      <c r="V1029" s="71"/>
      <c r="W1029" s="71"/>
      <c r="X1029" s="71"/>
      <c r="Y1029" s="71"/>
      <c r="Z1029" s="71"/>
      <c r="AA1029" s="71"/>
    </row>
    <row r="1030" spans="1:27" ht="178.5">
      <c r="A1030" s="75">
        <v>1029</v>
      </c>
      <c r="B1030" s="71" t="s">
        <v>537</v>
      </c>
      <c r="C1030" s="71" t="s">
        <v>2812</v>
      </c>
      <c r="D1030" s="71" t="s">
        <v>1894</v>
      </c>
      <c r="E1030" s="71" t="s">
        <v>1919</v>
      </c>
      <c r="F1030" s="71" t="s">
        <v>809</v>
      </c>
      <c r="G1030" s="71" t="s">
        <v>808</v>
      </c>
      <c r="H1030" s="71" t="s">
        <v>1289</v>
      </c>
      <c r="I1030" s="71" t="s">
        <v>1894</v>
      </c>
      <c r="J1030" s="71" t="s">
        <v>1919</v>
      </c>
      <c r="K1030" s="71" t="s">
        <v>809</v>
      </c>
      <c r="L1030" s="71" t="s">
        <v>737</v>
      </c>
      <c r="M1030" s="72" t="s">
        <v>3526</v>
      </c>
      <c r="N1030" s="71" t="s">
        <v>287</v>
      </c>
      <c r="O1030" s="71"/>
      <c r="P1030" s="70" t="s">
        <v>3565</v>
      </c>
      <c r="Q1030" s="71" t="s">
        <v>402</v>
      </c>
      <c r="R1030" s="71"/>
      <c r="S1030" s="71"/>
      <c r="T1030" s="71" t="s">
        <v>3586</v>
      </c>
      <c r="U1030" s="71" t="s">
        <v>3840</v>
      </c>
      <c r="V1030" s="71"/>
      <c r="W1030" s="71"/>
      <c r="X1030" s="71"/>
      <c r="Y1030" s="71"/>
      <c r="Z1030" s="71"/>
      <c r="AA1030" s="71"/>
    </row>
    <row r="1031" spans="1:27" ht="38.25">
      <c r="A1031" s="75">
        <v>1030</v>
      </c>
      <c r="B1031" s="71" t="s">
        <v>537</v>
      </c>
      <c r="C1031" s="71" t="s">
        <v>2814</v>
      </c>
      <c r="D1031" s="71" t="s">
        <v>2752</v>
      </c>
      <c r="E1031" s="71" t="s">
        <v>2704</v>
      </c>
      <c r="F1031" s="71" t="s">
        <v>809</v>
      </c>
      <c r="G1031" s="71" t="s">
        <v>808</v>
      </c>
      <c r="H1031" s="71" t="s">
        <v>1289</v>
      </c>
      <c r="I1031" s="71" t="s">
        <v>2752</v>
      </c>
      <c r="J1031" s="71" t="s">
        <v>2704</v>
      </c>
      <c r="K1031" s="71" t="s">
        <v>809</v>
      </c>
      <c r="L1031" s="71" t="s">
        <v>739</v>
      </c>
      <c r="M1031" s="72" t="s">
        <v>2503</v>
      </c>
      <c r="N1031" s="71" t="s">
        <v>424</v>
      </c>
      <c r="O1031" s="71"/>
      <c r="P1031" s="70" t="s">
        <v>3565</v>
      </c>
      <c r="Q1031" s="71" t="s">
        <v>784</v>
      </c>
      <c r="R1031" s="71"/>
      <c r="S1031" s="71"/>
      <c r="T1031" s="71" t="s">
        <v>3841</v>
      </c>
      <c r="U1031" s="71" t="s">
        <v>3325</v>
      </c>
      <c r="V1031" s="71"/>
      <c r="W1031" s="71"/>
      <c r="X1031" s="71"/>
      <c r="Y1031" s="71"/>
      <c r="Z1031" s="71"/>
      <c r="AA1031" s="71"/>
    </row>
    <row r="1032" spans="1:27" ht="38.25">
      <c r="A1032" s="75">
        <v>1031</v>
      </c>
      <c r="B1032" s="71" t="s">
        <v>537</v>
      </c>
      <c r="C1032" s="71" t="s">
        <v>3698</v>
      </c>
      <c r="D1032" s="71" t="s">
        <v>2752</v>
      </c>
      <c r="E1032" s="71" t="s">
        <v>66</v>
      </c>
      <c r="F1032" s="71" t="s">
        <v>809</v>
      </c>
      <c r="G1032" s="71" t="s">
        <v>808</v>
      </c>
      <c r="H1032" s="71" t="s">
        <v>1289</v>
      </c>
      <c r="I1032" s="71" t="s">
        <v>2752</v>
      </c>
      <c r="J1032" s="71" t="s">
        <v>66</v>
      </c>
      <c r="K1032" s="71" t="s">
        <v>809</v>
      </c>
      <c r="L1032" s="71" t="s">
        <v>740</v>
      </c>
      <c r="M1032" s="72" t="s">
        <v>2503</v>
      </c>
      <c r="N1032" s="71" t="s">
        <v>424</v>
      </c>
      <c r="O1032" s="71"/>
      <c r="P1032" s="70" t="s">
        <v>3565</v>
      </c>
      <c r="Q1032" s="71" t="s">
        <v>784</v>
      </c>
      <c r="R1032" s="71"/>
      <c r="S1032" s="71"/>
      <c r="T1032" s="71" t="s">
        <v>3326</v>
      </c>
      <c r="U1032" s="71" t="s">
        <v>3327</v>
      </c>
      <c r="V1032" s="71"/>
      <c r="W1032" s="71"/>
      <c r="X1032" s="71"/>
      <c r="Y1032" s="71"/>
      <c r="Z1032" s="71"/>
      <c r="AA1032" s="71"/>
    </row>
    <row r="1033" spans="1:27" ht="38.25">
      <c r="A1033" s="75">
        <v>1032</v>
      </c>
      <c r="B1033" s="71" t="s">
        <v>537</v>
      </c>
      <c r="C1033" s="71" t="s">
        <v>77</v>
      </c>
      <c r="D1033" s="71" t="s">
        <v>2752</v>
      </c>
      <c r="E1033" s="71" t="s">
        <v>2507</v>
      </c>
      <c r="F1033" s="71" t="s">
        <v>809</v>
      </c>
      <c r="G1033" s="71" t="s">
        <v>808</v>
      </c>
      <c r="H1033" s="71" t="s">
        <v>1289</v>
      </c>
      <c r="I1033" s="71" t="s">
        <v>2752</v>
      </c>
      <c r="J1033" s="71" t="s">
        <v>2507</v>
      </c>
      <c r="K1033" s="71" t="s">
        <v>809</v>
      </c>
      <c r="L1033" s="71" t="s">
        <v>741</v>
      </c>
      <c r="M1033" s="72" t="s">
        <v>2503</v>
      </c>
      <c r="N1033" s="71" t="s">
        <v>424</v>
      </c>
      <c r="O1033" s="71"/>
      <c r="P1033" s="70" t="s">
        <v>3565</v>
      </c>
      <c r="Q1033" s="71" t="s">
        <v>784</v>
      </c>
      <c r="R1033" s="71"/>
      <c r="S1033" s="71"/>
      <c r="T1033" s="71" t="s">
        <v>3328</v>
      </c>
      <c r="U1033" s="71" t="s">
        <v>3329</v>
      </c>
      <c r="V1033" s="71"/>
      <c r="W1033" s="71"/>
      <c r="X1033" s="71"/>
      <c r="Y1033" s="71"/>
      <c r="Z1033" s="71"/>
      <c r="AA1033" s="71"/>
    </row>
    <row r="1034" spans="1:27" ht="76.5">
      <c r="A1034" s="75">
        <v>1033</v>
      </c>
      <c r="B1034" s="71" t="s">
        <v>537</v>
      </c>
      <c r="C1034" s="71" t="s">
        <v>77</v>
      </c>
      <c r="D1034" s="71" t="s">
        <v>2752</v>
      </c>
      <c r="E1034" s="71" t="s">
        <v>2507</v>
      </c>
      <c r="F1034" s="71" t="s">
        <v>809</v>
      </c>
      <c r="G1034" s="71" t="s">
        <v>808</v>
      </c>
      <c r="H1034" s="71" t="s">
        <v>1289</v>
      </c>
      <c r="I1034" s="71" t="s">
        <v>2752</v>
      </c>
      <c r="J1034" s="71" t="s">
        <v>2507</v>
      </c>
      <c r="K1034" s="71" t="s">
        <v>809</v>
      </c>
      <c r="L1034" s="71" t="s">
        <v>741</v>
      </c>
      <c r="M1034" s="72" t="s">
        <v>2503</v>
      </c>
      <c r="N1034" s="71" t="s">
        <v>424</v>
      </c>
      <c r="O1034" s="71"/>
      <c r="P1034" s="70" t="s">
        <v>3565</v>
      </c>
      <c r="Q1034" s="71" t="s">
        <v>784</v>
      </c>
      <c r="R1034" s="71"/>
      <c r="S1034" s="71"/>
      <c r="T1034" s="71" t="s">
        <v>3352</v>
      </c>
      <c r="U1034" s="71" t="s">
        <v>3353</v>
      </c>
      <c r="V1034" s="71"/>
      <c r="W1034" s="71"/>
      <c r="X1034" s="71"/>
      <c r="Y1034" s="71"/>
      <c r="Z1034" s="71"/>
      <c r="AA1034" s="71"/>
    </row>
    <row r="1035" spans="1:27" ht="89.25">
      <c r="A1035" s="75">
        <v>1034</v>
      </c>
      <c r="B1035" s="71" t="s">
        <v>537</v>
      </c>
      <c r="C1035" s="71" t="s">
        <v>77</v>
      </c>
      <c r="D1035" s="71" t="s">
        <v>2752</v>
      </c>
      <c r="E1035" s="71" t="s">
        <v>1258</v>
      </c>
      <c r="F1035" s="71" t="s">
        <v>809</v>
      </c>
      <c r="G1035" s="71" t="s">
        <v>808</v>
      </c>
      <c r="H1035" s="71" t="s">
        <v>1289</v>
      </c>
      <c r="I1035" s="71" t="s">
        <v>2752</v>
      </c>
      <c r="J1035" s="71" t="s">
        <v>1258</v>
      </c>
      <c r="K1035" s="71" t="s">
        <v>809</v>
      </c>
      <c r="L1035" s="71" t="s">
        <v>741</v>
      </c>
      <c r="M1035" s="72" t="s">
        <v>2503</v>
      </c>
      <c r="N1035" s="71" t="s">
        <v>424</v>
      </c>
      <c r="O1035" s="71"/>
      <c r="P1035" s="70" t="s">
        <v>3565</v>
      </c>
      <c r="Q1035" s="71" t="s">
        <v>784</v>
      </c>
      <c r="R1035" s="71"/>
      <c r="S1035" s="71"/>
      <c r="T1035" s="71" t="s">
        <v>3354</v>
      </c>
      <c r="U1035" s="71" t="s">
        <v>3355</v>
      </c>
      <c r="V1035" s="71"/>
      <c r="W1035" s="71"/>
      <c r="X1035" s="71"/>
      <c r="Y1035" s="71"/>
      <c r="Z1035" s="71"/>
      <c r="AA1035" s="71"/>
    </row>
    <row r="1036" spans="1:27" ht="114.75">
      <c r="A1036" s="75">
        <v>1035</v>
      </c>
      <c r="B1036" s="71" t="s">
        <v>537</v>
      </c>
      <c r="C1036" s="71" t="s">
        <v>78</v>
      </c>
      <c r="D1036" s="71" t="s">
        <v>2752</v>
      </c>
      <c r="E1036" s="71" t="s">
        <v>305</v>
      </c>
      <c r="F1036" s="71" t="s">
        <v>809</v>
      </c>
      <c r="G1036" s="71" t="s">
        <v>808</v>
      </c>
      <c r="H1036" s="71" t="s">
        <v>1289</v>
      </c>
      <c r="I1036" s="71" t="s">
        <v>2752</v>
      </c>
      <c r="J1036" s="71" t="s">
        <v>305</v>
      </c>
      <c r="K1036" s="71" t="s">
        <v>809</v>
      </c>
      <c r="L1036" s="71" t="s">
        <v>742</v>
      </c>
      <c r="M1036" s="72" t="s">
        <v>2503</v>
      </c>
      <c r="N1036" s="71" t="s">
        <v>424</v>
      </c>
      <c r="O1036" s="71"/>
      <c r="P1036" s="70" t="s">
        <v>3565</v>
      </c>
      <c r="Q1036" s="71" t="s">
        <v>784</v>
      </c>
      <c r="R1036" s="71"/>
      <c r="S1036" s="71"/>
      <c r="T1036" s="71" t="s">
        <v>3593</v>
      </c>
      <c r="U1036" s="71" t="s">
        <v>3594</v>
      </c>
      <c r="V1036" s="71"/>
      <c r="W1036" s="71"/>
      <c r="X1036" s="71"/>
      <c r="Y1036" s="71"/>
      <c r="Z1036" s="71"/>
      <c r="AA1036" s="71"/>
    </row>
    <row r="1037" spans="1:27" ht="229.5">
      <c r="A1037" s="75">
        <v>1036</v>
      </c>
      <c r="B1037" s="71" t="s">
        <v>537</v>
      </c>
      <c r="C1037" s="71" t="s">
        <v>80</v>
      </c>
      <c r="D1037" s="71" t="s">
        <v>79</v>
      </c>
      <c r="E1037" s="71" t="s">
        <v>799</v>
      </c>
      <c r="F1037" s="71" t="s">
        <v>809</v>
      </c>
      <c r="G1037" s="71" t="s">
        <v>808</v>
      </c>
      <c r="H1037" s="71" t="s">
        <v>1289</v>
      </c>
      <c r="I1037" s="71" t="s">
        <v>79</v>
      </c>
      <c r="J1037" s="71" t="s">
        <v>799</v>
      </c>
      <c r="K1037" s="71" t="s">
        <v>809</v>
      </c>
      <c r="L1037" s="71" t="s">
        <v>744</v>
      </c>
      <c r="M1037" s="72" t="s">
        <v>2503</v>
      </c>
      <c r="N1037" s="71" t="s">
        <v>424</v>
      </c>
      <c r="O1037" s="71"/>
      <c r="P1037" s="70" t="s">
        <v>3565</v>
      </c>
      <c r="Q1037" s="71" t="s">
        <v>784</v>
      </c>
      <c r="R1037" s="71"/>
      <c r="S1037" s="71"/>
      <c r="T1037" s="71" t="s">
        <v>3357</v>
      </c>
      <c r="U1037" s="71" t="s">
        <v>3575</v>
      </c>
      <c r="V1037" s="71"/>
      <c r="W1037" s="71"/>
      <c r="X1037" s="71"/>
      <c r="Y1037" s="71"/>
      <c r="Z1037" s="71"/>
      <c r="AA1037" s="71"/>
    </row>
    <row r="1038" spans="1:27" ht="63.75">
      <c r="A1038" s="75">
        <v>1037</v>
      </c>
      <c r="B1038" s="71" t="s">
        <v>537</v>
      </c>
      <c r="C1038" s="71" t="s">
        <v>80</v>
      </c>
      <c r="D1038" s="71" t="s">
        <v>79</v>
      </c>
      <c r="E1038" s="71" t="s">
        <v>3400</v>
      </c>
      <c r="F1038" s="71" t="s">
        <v>809</v>
      </c>
      <c r="G1038" s="71" t="s">
        <v>808</v>
      </c>
      <c r="H1038" s="71" t="s">
        <v>1289</v>
      </c>
      <c r="I1038" s="71" t="s">
        <v>79</v>
      </c>
      <c r="J1038" s="71" t="s">
        <v>3400</v>
      </c>
      <c r="K1038" s="71" t="s">
        <v>809</v>
      </c>
      <c r="L1038" s="71" t="s">
        <v>744</v>
      </c>
      <c r="M1038" s="72" t="s">
        <v>2503</v>
      </c>
      <c r="N1038" s="71" t="s">
        <v>424</v>
      </c>
      <c r="O1038" s="71"/>
      <c r="P1038" s="70" t="s">
        <v>3565</v>
      </c>
      <c r="Q1038" s="71" t="s">
        <v>784</v>
      </c>
      <c r="R1038" s="71"/>
      <c r="S1038" s="71"/>
      <c r="T1038" s="71" t="s">
        <v>3576</v>
      </c>
      <c r="U1038" s="71" t="s">
        <v>3577</v>
      </c>
      <c r="V1038" s="71"/>
      <c r="W1038" s="71"/>
      <c r="X1038" s="71"/>
      <c r="Y1038" s="71"/>
      <c r="Z1038" s="71"/>
      <c r="AA1038" s="71"/>
    </row>
    <row r="1039" spans="1:27" ht="38.25">
      <c r="A1039" s="75">
        <v>1038</v>
      </c>
      <c r="B1039" s="71" t="s">
        <v>537</v>
      </c>
      <c r="C1039" s="71" t="s">
        <v>320</v>
      </c>
      <c r="D1039" s="71" t="s">
        <v>2748</v>
      </c>
      <c r="E1039" s="71" t="s">
        <v>321</v>
      </c>
      <c r="F1039" s="71" t="s">
        <v>809</v>
      </c>
      <c r="G1039" s="71" t="s">
        <v>808</v>
      </c>
      <c r="H1039" s="71" t="s">
        <v>1289</v>
      </c>
      <c r="I1039" s="71" t="s">
        <v>2748</v>
      </c>
      <c r="J1039" s="71" t="s">
        <v>321</v>
      </c>
      <c r="K1039" s="71" t="s">
        <v>809</v>
      </c>
      <c r="L1039" s="71" t="s">
        <v>696</v>
      </c>
      <c r="M1039" s="72" t="s">
        <v>549</v>
      </c>
      <c r="N1039" s="71" t="s">
        <v>424</v>
      </c>
      <c r="O1039" s="71"/>
      <c r="P1039" s="70" t="s">
        <v>3565</v>
      </c>
      <c r="Q1039" s="71" t="s">
        <v>784</v>
      </c>
      <c r="R1039" s="71"/>
      <c r="S1039" s="71"/>
      <c r="T1039" s="71" t="s">
        <v>3578</v>
      </c>
      <c r="U1039" s="71" t="s">
        <v>3579</v>
      </c>
      <c r="V1039" s="71"/>
      <c r="W1039" s="71"/>
      <c r="X1039" s="71"/>
      <c r="Y1039" s="71"/>
      <c r="Z1039" s="71"/>
      <c r="AA1039" s="71"/>
    </row>
    <row r="1040" spans="1:27" ht="38.25">
      <c r="A1040" s="75">
        <v>1039</v>
      </c>
      <c r="B1040" s="71" t="s">
        <v>537</v>
      </c>
      <c r="C1040" s="71" t="s">
        <v>2831</v>
      </c>
      <c r="D1040" s="71" t="s">
        <v>1338</v>
      </c>
      <c r="E1040" s="71" t="s">
        <v>842</v>
      </c>
      <c r="F1040" s="71" t="s">
        <v>809</v>
      </c>
      <c r="G1040" s="71" t="s">
        <v>808</v>
      </c>
      <c r="H1040" s="71" t="s">
        <v>1289</v>
      </c>
      <c r="I1040" s="71" t="s">
        <v>1338</v>
      </c>
      <c r="J1040" s="71" t="s">
        <v>842</v>
      </c>
      <c r="K1040" s="71" t="s">
        <v>809</v>
      </c>
      <c r="L1040" s="71" t="s">
        <v>746</v>
      </c>
      <c r="M1040" s="72" t="s">
        <v>2503</v>
      </c>
      <c r="N1040" s="71" t="s">
        <v>424</v>
      </c>
      <c r="O1040" s="71"/>
      <c r="P1040" s="70" t="s">
        <v>3565</v>
      </c>
      <c r="Q1040" s="71" t="s">
        <v>784</v>
      </c>
      <c r="R1040" s="71"/>
      <c r="S1040" s="71"/>
      <c r="T1040" s="71" t="s">
        <v>3580</v>
      </c>
      <c r="U1040" s="71" t="s">
        <v>3581</v>
      </c>
      <c r="V1040" s="71"/>
      <c r="W1040" s="71"/>
      <c r="X1040" s="71"/>
      <c r="Y1040" s="71"/>
      <c r="Z1040" s="71"/>
      <c r="AA1040" s="71"/>
    </row>
    <row r="1041" spans="1:27" ht="63.75">
      <c r="A1041" s="75">
        <v>1040</v>
      </c>
      <c r="B1041" s="71" t="s">
        <v>537</v>
      </c>
      <c r="C1041" s="71" t="s">
        <v>2831</v>
      </c>
      <c r="D1041" s="71" t="s">
        <v>1338</v>
      </c>
      <c r="E1041" s="71" t="s">
        <v>2768</v>
      </c>
      <c r="F1041" s="71" t="s">
        <v>809</v>
      </c>
      <c r="G1041" s="71" t="s">
        <v>808</v>
      </c>
      <c r="H1041" s="71" t="s">
        <v>1289</v>
      </c>
      <c r="I1041" s="71" t="s">
        <v>1338</v>
      </c>
      <c r="J1041" s="71" t="s">
        <v>2768</v>
      </c>
      <c r="K1041" s="71" t="s">
        <v>809</v>
      </c>
      <c r="L1041" s="71" t="s">
        <v>746</v>
      </c>
      <c r="M1041" s="72" t="s">
        <v>2503</v>
      </c>
      <c r="N1041" s="71" t="s">
        <v>424</v>
      </c>
      <c r="O1041" s="71"/>
      <c r="P1041" s="70" t="s">
        <v>3565</v>
      </c>
      <c r="Q1041" s="71" t="s">
        <v>784</v>
      </c>
      <c r="R1041" s="71"/>
      <c r="S1041" s="71"/>
      <c r="T1041" s="71" t="s">
        <v>3582</v>
      </c>
      <c r="U1041" s="71" t="s">
        <v>3583</v>
      </c>
      <c r="V1041" s="71"/>
      <c r="W1041" s="71"/>
      <c r="X1041" s="71"/>
      <c r="Y1041" s="71"/>
      <c r="Z1041" s="71"/>
      <c r="AA1041" s="71"/>
    </row>
    <row r="1042" spans="1:27" ht="76.5">
      <c r="A1042" s="75">
        <v>1041</v>
      </c>
      <c r="B1042" s="71" t="s">
        <v>537</v>
      </c>
      <c r="C1042" s="71" t="s">
        <v>2831</v>
      </c>
      <c r="D1042" s="71" t="s">
        <v>1338</v>
      </c>
      <c r="E1042" s="71" t="s">
        <v>2770</v>
      </c>
      <c r="F1042" s="71" t="s">
        <v>809</v>
      </c>
      <c r="G1042" s="71" t="s">
        <v>808</v>
      </c>
      <c r="H1042" s="71" t="s">
        <v>1289</v>
      </c>
      <c r="I1042" s="71" t="s">
        <v>1338</v>
      </c>
      <c r="J1042" s="71" t="s">
        <v>2770</v>
      </c>
      <c r="K1042" s="71" t="s">
        <v>809</v>
      </c>
      <c r="L1042" s="71" t="s">
        <v>746</v>
      </c>
      <c r="M1042" s="72" t="s">
        <v>2503</v>
      </c>
      <c r="N1042" s="71" t="s">
        <v>424</v>
      </c>
      <c r="O1042" s="71"/>
      <c r="P1042" s="70" t="s">
        <v>3565</v>
      </c>
      <c r="Q1042" s="71" t="s">
        <v>784</v>
      </c>
      <c r="R1042" s="71"/>
      <c r="S1042" s="71"/>
      <c r="T1042" s="71" t="s">
        <v>4105</v>
      </c>
      <c r="U1042" s="71" t="s">
        <v>4106</v>
      </c>
      <c r="V1042" s="71"/>
      <c r="W1042" s="71"/>
      <c r="X1042" s="71"/>
      <c r="Y1042" s="71"/>
      <c r="Z1042" s="71"/>
      <c r="AA1042" s="71"/>
    </row>
    <row r="1043" spans="1:27" ht="25.5">
      <c r="A1043" s="75">
        <v>1042</v>
      </c>
      <c r="B1043" s="71" t="s">
        <v>537</v>
      </c>
      <c r="C1043" s="71" t="s">
        <v>2831</v>
      </c>
      <c r="D1043" s="71" t="s">
        <v>1338</v>
      </c>
      <c r="E1043" s="71" t="s">
        <v>305</v>
      </c>
      <c r="F1043" s="71" t="s">
        <v>809</v>
      </c>
      <c r="G1043" s="71" t="s">
        <v>808</v>
      </c>
      <c r="H1043" s="71" t="s">
        <v>1289</v>
      </c>
      <c r="I1043" s="71" t="s">
        <v>1338</v>
      </c>
      <c r="J1043" s="71" t="s">
        <v>305</v>
      </c>
      <c r="K1043" s="71" t="s">
        <v>809</v>
      </c>
      <c r="L1043" s="71" t="s">
        <v>746</v>
      </c>
      <c r="M1043" s="72" t="s">
        <v>2503</v>
      </c>
      <c r="N1043" s="71" t="s">
        <v>424</v>
      </c>
      <c r="O1043" s="71"/>
      <c r="P1043" s="70" t="s">
        <v>3565</v>
      </c>
      <c r="Q1043" s="71" t="s">
        <v>784</v>
      </c>
      <c r="R1043" s="71"/>
      <c r="S1043" s="71"/>
      <c r="T1043" s="71" t="s">
        <v>4107</v>
      </c>
      <c r="U1043" s="71" t="s">
        <v>4107</v>
      </c>
      <c r="V1043" s="71"/>
      <c r="W1043" s="71"/>
      <c r="X1043" s="71"/>
      <c r="Y1043" s="71"/>
      <c r="Z1043" s="71"/>
      <c r="AA1043" s="71"/>
    </row>
    <row r="1044" spans="1:27" ht="51">
      <c r="A1044" s="75">
        <v>1043</v>
      </c>
      <c r="B1044" s="71" t="s">
        <v>537</v>
      </c>
      <c r="C1044" s="71" t="s">
        <v>2831</v>
      </c>
      <c r="D1044" s="71" t="s">
        <v>2832</v>
      </c>
      <c r="E1044" s="71" t="s">
        <v>1918</v>
      </c>
      <c r="F1044" s="71" t="s">
        <v>809</v>
      </c>
      <c r="G1044" s="71" t="s">
        <v>808</v>
      </c>
      <c r="H1044" s="71" t="s">
        <v>1289</v>
      </c>
      <c r="I1044" s="71" t="s">
        <v>2832</v>
      </c>
      <c r="J1044" s="71" t="s">
        <v>1918</v>
      </c>
      <c r="K1044" s="71" t="s">
        <v>809</v>
      </c>
      <c r="L1044" s="71" t="s">
        <v>746</v>
      </c>
      <c r="M1044" s="72" t="s">
        <v>2503</v>
      </c>
      <c r="N1044" s="71" t="s">
        <v>424</v>
      </c>
      <c r="O1044" s="71"/>
      <c r="P1044" s="70" t="s">
        <v>3565</v>
      </c>
      <c r="Q1044" s="71" t="s">
        <v>784</v>
      </c>
      <c r="R1044" s="71"/>
      <c r="S1044" s="71"/>
      <c r="T1044" s="71" t="s">
        <v>4108</v>
      </c>
      <c r="U1044" s="71" t="s">
        <v>4109</v>
      </c>
      <c r="V1044" s="71"/>
      <c r="W1044" s="71"/>
      <c r="X1044" s="71"/>
      <c r="Y1044" s="71"/>
      <c r="Z1044" s="71"/>
      <c r="AA1044" s="71"/>
    </row>
    <row r="1045" spans="1:27" ht="25.5">
      <c r="A1045" s="75">
        <v>1044</v>
      </c>
      <c r="B1045" s="71" t="s">
        <v>537</v>
      </c>
      <c r="C1045" s="71" t="s">
        <v>2831</v>
      </c>
      <c r="D1045" s="71" t="s">
        <v>2832</v>
      </c>
      <c r="E1045" s="71" t="s">
        <v>1935</v>
      </c>
      <c r="F1045" s="71" t="s">
        <v>809</v>
      </c>
      <c r="G1045" s="71" t="s">
        <v>808</v>
      </c>
      <c r="H1045" s="71" t="s">
        <v>1289</v>
      </c>
      <c r="I1045" s="71" t="s">
        <v>2832</v>
      </c>
      <c r="J1045" s="71" t="s">
        <v>1935</v>
      </c>
      <c r="K1045" s="71" t="s">
        <v>809</v>
      </c>
      <c r="L1045" s="71" t="s">
        <v>746</v>
      </c>
      <c r="M1045" s="72" t="s">
        <v>2503</v>
      </c>
      <c r="N1045" s="71" t="s">
        <v>424</v>
      </c>
      <c r="O1045" s="71"/>
      <c r="P1045" s="70" t="s">
        <v>3565</v>
      </c>
      <c r="Q1045" s="71" t="s">
        <v>784</v>
      </c>
      <c r="R1045" s="71"/>
      <c r="S1045" s="71"/>
      <c r="T1045" s="71" t="s">
        <v>4110</v>
      </c>
      <c r="U1045" s="71" t="s">
        <v>4111</v>
      </c>
      <c r="V1045" s="71"/>
      <c r="W1045" s="71"/>
      <c r="X1045" s="71"/>
      <c r="Y1045" s="71"/>
      <c r="Z1045" s="71"/>
      <c r="AA1045" s="71"/>
    </row>
    <row r="1046" spans="1:27" ht="25.5">
      <c r="A1046" s="75">
        <v>1045</v>
      </c>
      <c r="B1046" s="71" t="s">
        <v>537</v>
      </c>
      <c r="C1046" s="71" t="s">
        <v>2831</v>
      </c>
      <c r="D1046" s="71" t="s">
        <v>2832</v>
      </c>
      <c r="E1046" s="71" t="s">
        <v>1255</v>
      </c>
      <c r="F1046" s="71" t="s">
        <v>809</v>
      </c>
      <c r="G1046" s="71" t="s">
        <v>808</v>
      </c>
      <c r="H1046" s="71" t="s">
        <v>1289</v>
      </c>
      <c r="I1046" s="71" t="s">
        <v>2832</v>
      </c>
      <c r="J1046" s="71" t="s">
        <v>1255</v>
      </c>
      <c r="K1046" s="71" t="s">
        <v>809</v>
      </c>
      <c r="L1046" s="71" t="s">
        <v>746</v>
      </c>
      <c r="M1046" s="72" t="s">
        <v>2503</v>
      </c>
      <c r="N1046" s="71" t="s">
        <v>424</v>
      </c>
      <c r="O1046" s="71"/>
      <c r="P1046" s="70" t="s">
        <v>3565</v>
      </c>
      <c r="Q1046" s="71" t="s">
        <v>784</v>
      </c>
      <c r="R1046" s="71"/>
      <c r="S1046" s="71"/>
      <c r="T1046" s="71" t="s">
        <v>4110</v>
      </c>
      <c r="U1046" s="71" t="s">
        <v>4111</v>
      </c>
      <c r="V1046" s="71"/>
      <c r="W1046" s="71"/>
      <c r="X1046" s="71"/>
      <c r="Y1046" s="71"/>
      <c r="Z1046" s="71"/>
      <c r="AA1046" s="71"/>
    </row>
    <row r="1047" spans="1:27" ht="38.25">
      <c r="A1047" s="75">
        <v>1046</v>
      </c>
      <c r="B1047" s="71" t="s">
        <v>537</v>
      </c>
      <c r="C1047" s="71" t="s">
        <v>2831</v>
      </c>
      <c r="D1047" s="71" t="s">
        <v>2832</v>
      </c>
      <c r="E1047" s="71" t="s">
        <v>66</v>
      </c>
      <c r="F1047" s="71" t="s">
        <v>809</v>
      </c>
      <c r="G1047" s="71" t="s">
        <v>808</v>
      </c>
      <c r="H1047" s="71" t="s">
        <v>1289</v>
      </c>
      <c r="I1047" s="71" t="s">
        <v>2832</v>
      </c>
      <c r="J1047" s="71" t="s">
        <v>66</v>
      </c>
      <c r="K1047" s="71" t="s">
        <v>809</v>
      </c>
      <c r="L1047" s="71" t="s">
        <v>746</v>
      </c>
      <c r="M1047" s="72" t="s">
        <v>2503</v>
      </c>
      <c r="N1047" s="71" t="s">
        <v>424</v>
      </c>
      <c r="O1047" s="71"/>
      <c r="P1047" s="70" t="s">
        <v>3565</v>
      </c>
      <c r="Q1047" s="71" t="s">
        <v>784</v>
      </c>
      <c r="R1047" s="71"/>
      <c r="S1047" s="71"/>
      <c r="T1047" s="71" t="s">
        <v>4112</v>
      </c>
      <c r="U1047" s="71" t="s">
        <v>4113</v>
      </c>
      <c r="V1047" s="71"/>
      <c r="W1047" s="71"/>
      <c r="X1047" s="71"/>
      <c r="Y1047" s="71"/>
      <c r="Z1047" s="71"/>
      <c r="AA1047" s="71"/>
    </row>
    <row r="1048" spans="1:27" ht="63.75">
      <c r="A1048" s="75">
        <v>1047</v>
      </c>
      <c r="B1048" s="71" t="s">
        <v>537</v>
      </c>
      <c r="C1048" s="71" t="s">
        <v>1342</v>
      </c>
      <c r="D1048" s="71" t="s">
        <v>2832</v>
      </c>
      <c r="E1048" s="71" t="s">
        <v>2507</v>
      </c>
      <c r="F1048" s="71" t="s">
        <v>809</v>
      </c>
      <c r="G1048" s="71" t="s">
        <v>808</v>
      </c>
      <c r="H1048" s="71" t="s">
        <v>1289</v>
      </c>
      <c r="I1048" s="71" t="s">
        <v>2832</v>
      </c>
      <c r="J1048" s="71" t="s">
        <v>2507</v>
      </c>
      <c r="K1048" s="71" t="s">
        <v>809</v>
      </c>
      <c r="L1048" s="71" t="s">
        <v>749</v>
      </c>
      <c r="M1048" s="72" t="s">
        <v>2503</v>
      </c>
      <c r="N1048" s="71" t="s">
        <v>424</v>
      </c>
      <c r="O1048" s="71"/>
      <c r="P1048" s="70" t="s">
        <v>3565</v>
      </c>
      <c r="Q1048" s="71" t="s">
        <v>784</v>
      </c>
      <c r="R1048" s="71"/>
      <c r="S1048" s="71"/>
      <c r="T1048" s="71" t="s">
        <v>4114</v>
      </c>
      <c r="U1048" s="71" t="s">
        <v>4115</v>
      </c>
      <c r="V1048" s="71"/>
      <c r="W1048" s="71"/>
      <c r="X1048" s="71"/>
      <c r="Y1048" s="71"/>
      <c r="Z1048" s="71"/>
      <c r="AA1048" s="71"/>
    </row>
    <row r="1049" spans="1:27" ht="25.5">
      <c r="A1049" s="75">
        <v>1048</v>
      </c>
      <c r="B1049" s="71" t="s">
        <v>537</v>
      </c>
      <c r="C1049" s="71" t="s">
        <v>1342</v>
      </c>
      <c r="D1049" s="71" t="s">
        <v>2832</v>
      </c>
      <c r="E1049" s="71" t="s">
        <v>1930</v>
      </c>
      <c r="F1049" s="71" t="s">
        <v>809</v>
      </c>
      <c r="G1049" s="71" t="s">
        <v>808</v>
      </c>
      <c r="H1049" s="71" t="s">
        <v>1289</v>
      </c>
      <c r="I1049" s="71" t="s">
        <v>2832</v>
      </c>
      <c r="J1049" s="71" t="s">
        <v>1930</v>
      </c>
      <c r="K1049" s="71" t="s">
        <v>809</v>
      </c>
      <c r="L1049" s="71" t="s">
        <v>749</v>
      </c>
      <c r="M1049" s="72" t="s">
        <v>2503</v>
      </c>
      <c r="N1049" s="71" t="s">
        <v>424</v>
      </c>
      <c r="O1049" s="71"/>
      <c r="P1049" s="70" t="s">
        <v>3565</v>
      </c>
      <c r="Q1049" s="71" t="s">
        <v>784</v>
      </c>
      <c r="R1049" s="71"/>
      <c r="S1049" s="71"/>
      <c r="T1049" s="71" t="s">
        <v>4116</v>
      </c>
      <c r="U1049" s="71" t="s">
        <v>3829</v>
      </c>
      <c r="V1049" s="71"/>
      <c r="W1049" s="71"/>
      <c r="X1049" s="71"/>
      <c r="Y1049" s="71"/>
      <c r="Z1049" s="71"/>
      <c r="AA1049" s="71"/>
    </row>
    <row r="1050" spans="1:27" ht="51">
      <c r="A1050" s="75">
        <v>1049</v>
      </c>
      <c r="B1050" s="71" t="s">
        <v>537</v>
      </c>
      <c r="C1050" s="71" t="s">
        <v>2831</v>
      </c>
      <c r="D1050" s="71" t="s">
        <v>2832</v>
      </c>
      <c r="E1050" s="71" t="s">
        <v>1255</v>
      </c>
      <c r="F1050" s="71" t="s">
        <v>809</v>
      </c>
      <c r="G1050" s="71" t="s">
        <v>808</v>
      </c>
      <c r="H1050" s="71" t="s">
        <v>1289</v>
      </c>
      <c r="I1050" s="71" t="s">
        <v>2832</v>
      </c>
      <c r="J1050" s="71" t="s">
        <v>1255</v>
      </c>
      <c r="K1050" s="71" t="s">
        <v>809</v>
      </c>
      <c r="L1050" s="71" t="s">
        <v>746</v>
      </c>
      <c r="M1050" s="72" t="s">
        <v>2503</v>
      </c>
      <c r="N1050" s="71" t="s">
        <v>424</v>
      </c>
      <c r="O1050" s="71"/>
      <c r="P1050" s="70" t="s">
        <v>3565</v>
      </c>
      <c r="Q1050" s="71" t="s">
        <v>784</v>
      </c>
      <c r="R1050" s="71"/>
      <c r="S1050" s="71"/>
      <c r="T1050" s="71" t="s">
        <v>3587</v>
      </c>
      <c r="U1050" s="71" t="s">
        <v>3588</v>
      </c>
      <c r="V1050" s="71"/>
      <c r="W1050" s="71"/>
      <c r="X1050" s="71"/>
      <c r="Y1050" s="71"/>
      <c r="Z1050" s="71"/>
      <c r="AA1050" s="71"/>
    </row>
    <row r="1051" spans="1:27" ht="140.25">
      <c r="A1051" s="75">
        <v>1050</v>
      </c>
      <c r="B1051" s="71" t="s">
        <v>1724</v>
      </c>
      <c r="C1051" s="71" t="s">
        <v>811</v>
      </c>
      <c r="D1051" s="71"/>
      <c r="E1051" s="71"/>
      <c r="F1051" s="71" t="s">
        <v>809</v>
      </c>
      <c r="G1051" s="71" t="s">
        <v>808</v>
      </c>
      <c r="H1051" s="71" t="s">
        <v>303</v>
      </c>
      <c r="I1051" s="71"/>
      <c r="J1051" s="71"/>
      <c r="K1051" s="71" t="s">
        <v>809</v>
      </c>
      <c r="L1051" s="71" t="s">
        <v>303</v>
      </c>
      <c r="M1051" s="72" t="s">
        <v>303</v>
      </c>
      <c r="N1051" s="71" t="s">
        <v>1725</v>
      </c>
      <c r="O1051" s="71"/>
      <c r="P1051" s="70" t="s">
        <v>1680</v>
      </c>
      <c r="Q1051" s="71"/>
      <c r="R1051" s="71"/>
      <c r="S1051" s="71"/>
      <c r="T1051" s="71" t="s">
        <v>3589</v>
      </c>
      <c r="U1051" s="71" t="s">
        <v>3590</v>
      </c>
      <c r="V1051" s="71"/>
      <c r="W1051" s="71"/>
      <c r="X1051" s="71"/>
      <c r="Y1051" s="71"/>
      <c r="Z1051" s="71"/>
      <c r="AA1051" s="71"/>
    </row>
    <row r="1052" spans="1:27" ht="38.25">
      <c r="A1052" s="75">
        <v>1051</v>
      </c>
      <c r="B1052" s="71" t="s">
        <v>537</v>
      </c>
      <c r="C1052" s="71" t="s">
        <v>71</v>
      </c>
      <c r="D1052" s="71" t="s">
        <v>324</v>
      </c>
      <c r="E1052" s="71" t="s">
        <v>2748</v>
      </c>
      <c r="F1052" s="71" t="s">
        <v>809</v>
      </c>
      <c r="G1052" s="71" t="s">
        <v>808</v>
      </c>
      <c r="H1052" s="71" t="s">
        <v>1289</v>
      </c>
      <c r="I1052" s="71" t="s">
        <v>324</v>
      </c>
      <c r="J1052" s="71" t="s">
        <v>2748</v>
      </c>
      <c r="K1052" s="71" t="s">
        <v>809</v>
      </c>
      <c r="L1052" s="71" t="s">
        <v>667</v>
      </c>
      <c r="M1052" s="72" t="s">
        <v>549</v>
      </c>
      <c r="N1052" s="71" t="s">
        <v>424</v>
      </c>
      <c r="O1052" s="71"/>
      <c r="P1052" s="70" t="s">
        <v>3565</v>
      </c>
      <c r="Q1052" s="71" t="s">
        <v>784</v>
      </c>
      <c r="R1052" s="71"/>
      <c r="S1052" s="71"/>
      <c r="T1052" s="71" t="s">
        <v>3591</v>
      </c>
      <c r="U1052" s="71" t="s">
        <v>3592</v>
      </c>
      <c r="V1052" s="71"/>
      <c r="W1052" s="71"/>
      <c r="X1052" s="71"/>
      <c r="Y1052" s="71"/>
      <c r="Z1052" s="71"/>
      <c r="AA1052" s="71"/>
    </row>
    <row r="1053" spans="1:27" ht="102">
      <c r="A1053" s="75">
        <v>1052</v>
      </c>
      <c r="B1053" s="71" t="s">
        <v>1724</v>
      </c>
      <c r="C1053" s="71" t="s">
        <v>811</v>
      </c>
      <c r="D1053" s="71"/>
      <c r="E1053" s="71"/>
      <c r="F1053" s="71" t="s">
        <v>809</v>
      </c>
      <c r="G1053" s="71" t="s">
        <v>808</v>
      </c>
      <c r="H1053" s="71" t="s">
        <v>303</v>
      </c>
      <c r="I1053" s="71"/>
      <c r="J1053" s="71"/>
      <c r="K1053" s="71" t="s">
        <v>809</v>
      </c>
      <c r="L1053" s="71" t="s">
        <v>303</v>
      </c>
      <c r="M1053" s="72" t="s">
        <v>303</v>
      </c>
      <c r="N1053" s="71" t="s">
        <v>1725</v>
      </c>
      <c r="O1053" s="71"/>
      <c r="P1053" s="70" t="s">
        <v>1680</v>
      </c>
      <c r="Q1053" s="71"/>
      <c r="R1053" s="71"/>
      <c r="S1053" s="71"/>
      <c r="T1053" s="71" t="s">
        <v>3663</v>
      </c>
      <c r="U1053" s="71" t="s">
        <v>3829</v>
      </c>
      <c r="V1053" s="71"/>
      <c r="W1053" s="71"/>
      <c r="X1053" s="71"/>
      <c r="Y1053" s="71"/>
      <c r="Z1053" s="71"/>
      <c r="AA1053" s="71"/>
    </row>
    <row r="1054" spans="1:27" ht="165.75">
      <c r="A1054" s="75">
        <v>1053</v>
      </c>
      <c r="B1054" s="71" t="s">
        <v>537</v>
      </c>
      <c r="C1054" s="71" t="s">
        <v>382</v>
      </c>
      <c r="D1054" s="71" t="s">
        <v>1933</v>
      </c>
      <c r="E1054" s="71" t="s">
        <v>3411</v>
      </c>
      <c r="F1054" s="71" t="s">
        <v>809</v>
      </c>
      <c r="G1054" s="71" t="s">
        <v>808</v>
      </c>
      <c r="H1054" s="71" t="s">
        <v>1289</v>
      </c>
      <c r="I1054" s="71" t="s">
        <v>1933</v>
      </c>
      <c r="J1054" s="71" t="s">
        <v>3411</v>
      </c>
      <c r="K1054" s="71" t="s">
        <v>809</v>
      </c>
      <c r="L1054" s="71" t="s">
        <v>753</v>
      </c>
      <c r="M1054" s="72" t="s">
        <v>2503</v>
      </c>
      <c r="N1054" s="71" t="s">
        <v>424</v>
      </c>
      <c r="O1054" s="71"/>
      <c r="P1054" s="70" t="s">
        <v>3565</v>
      </c>
      <c r="Q1054" s="71" t="s">
        <v>784</v>
      </c>
      <c r="R1054" s="71"/>
      <c r="S1054" s="71"/>
      <c r="T1054" s="71" t="s">
        <v>3664</v>
      </c>
      <c r="U1054" s="71" t="s">
        <v>828</v>
      </c>
      <c r="V1054" s="71"/>
      <c r="W1054" s="71"/>
      <c r="X1054" s="71"/>
      <c r="Y1054" s="71"/>
      <c r="Z1054" s="71"/>
      <c r="AA1054" s="71"/>
    </row>
    <row r="1055" spans="1:27" ht="51">
      <c r="A1055" s="75">
        <v>1054</v>
      </c>
      <c r="B1055" s="71" t="s">
        <v>537</v>
      </c>
      <c r="C1055" s="71" t="s">
        <v>382</v>
      </c>
      <c r="D1055" s="71" t="s">
        <v>1910</v>
      </c>
      <c r="E1055" s="71" t="s">
        <v>1264</v>
      </c>
      <c r="F1055" s="71" t="s">
        <v>809</v>
      </c>
      <c r="G1055" s="71" t="s">
        <v>808</v>
      </c>
      <c r="H1055" s="71" t="s">
        <v>1289</v>
      </c>
      <c r="I1055" s="71" t="s">
        <v>1910</v>
      </c>
      <c r="J1055" s="71" t="s">
        <v>1264</v>
      </c>
      <c r="K1055" s="71" t="s">
        <v>809</v>
      </c>
      <c r="L1055" s="71" t="s">
        <v>753</v>
      </c>
      <c r="M1055" s="72" t="s">
        <v>2503</v>
      </c>
      <c r="N1055" s="71" t="s">
        <v>424</v>
      </c>
      <c r="O1055" s="71"/>
      <c r="P1055" s="70" t="s">
        <v>3565</v>
      </c>
      <c r="Q1055" s="71" t="s">
        <v>784</v>
      </c>
      <c r="R1055" s="71"/>
      <c r="S1055" s="71"/>
      <c r="T1055" s="71" t="s">
        <v>3665</v>
      </c>
      <c r="U1055" s="71" t="s">
        <v>3666</v>
      </c>
      <c r="V1055" s="71"/>
      <c r="W1055" s="71"/>
      <c r="X1055" s="71"/>
      <c r="Y1055" s="71"/>
      <c r="Z1055" s="71"/>
      <c r="AA1055" s="71"/>
    </row>
    <row r="1056" spans="1:27" ht="38.25">
      <c r="A1056" s="75">
        <v>1055</v>
      </c>
      <c r="B1056" s="71" t="s">
        <v>537</v>
      </c>
      <c r="C1056" s="71" t="s">
        <v>382</v>
      </c>
      <c r="D1056" s="71" t="s">
        <v>1910</v>
      </c>
      <c r="E1056" s="71" t="s">
        <v>1920</v>
      </c>
      <c r="F1056" s="71" t="s">
        <v>809</v>
      </c>
      <c r="G1056" s="71" t="s">
        <v>808</v>
      </c>
      <c r="H1056" s="71" t="s">
        <v>1289</v>
      </c>
      <c r="I1056" s="71" t="s">
        <v>1910</v>
      </c>
      <c r="J1056" s="71" t="s">
        <v>1920</v>
      </c>
      <c r="K1056" s="71" t="s">
        <v>809</v>
      </c>
      <c r="L1056" s="71" t="s">
        <v>753</v>
      </c>
      <c r="M1056" s="72" t="s">
        <v>2503</v>
      </c>
      <c r="N1056" s="71" t="s">
        <v>424</v>
      </c>
      <c r="O1056" s="71"/>
      <c r="P1056" s="70" t="s">
        <v>3565</v>
      </c>
      <c r="Q1056" s="71" t="s">
        <v>784</v>
      </c>
      <c r="R1056" s="71"/>
      <c r="S1056" s="71"/>
      <c r="T1056" s="71" t="s">
        <v>3667</v>
      </c>
      <c r="U1056" s="71" t="s">
        <v>3973</v>
      </c>
      <c r="V1056" s="71"/>
      <c r="W1056" s="71"/>
      <c r="X1056" s="71"/>
      <c r="Y1056" s="71"/>
      <c r="Z1056" s="71"/>
      <c r="AA1056" s="71"/>
    </row>
    <row r="1057" spans="1:27" ht="25.5">
      <c r="A1057" s="75">
        <v>1056</v>
      </c>
      <c r="B1057" s="71" t="s">
        <v>537</v>
      </c>
      <c r="C1057" s="71" t="s">
        <v>382</v>
      </c>
      <c r="D1057" s="71" t="s">
        <v>1910</v>
      </c>
      <c r="E1057" s="71" t="s">
        <v>834</v>
      </c>
      <c r="F1057" s="71" t="s">
        <v>809</v>
      </c>
      <c r="G1057" s="71" t="s">
        <v>808</v>
      </c>
      <c r="H1057" s="71" t="s">
        <v>1289</v>
      </c>
      <c r="I1057" s="71" t="s">
        <v>1910</v>
      </c>
      <c r="J1057" s="71" t="s">
        <v>834</v>
      </c>
      <c r="K1057" s="71" t="s">
        <v>809</v>
      </c>
      <c r="L1057" s="71" t="s">
        <v>753</v>
      </c>
      <c r="M1057" s="72" t="s">
        <v>2503</v>
      </c>
      <c r="N1057" s="71" t="s">
        <v>424</v>
      </c>
      <c r="O1057" s="71"/>
      <c r="P1057" s="70" t="s">
        <v>3565</v>
      </c>
      <c r="Q1057" s="71" t="s">
        <v>784</v>
      </c>
      <c r="R1057" s="71"/>
      <c r="S1057" s="71"/>
      <c r="T1057" s="71" t="s">
        <v>3609</v>
      </c>
      <c r="U1057" s="71" t="s">
        <v>3610</v>
      </c>
      <c r="V1057" s="71"/>
      <c r="W1057" s="71"/>
      <c r="X1057" s="71"/>
      <c r="Y1057" s="71"/>
      <c r="Z1057" s="71"/>
      <c r="AA1057" s="71"/>
    </row>
    <row r="1058" spans="1:27" ht="89.25">
      <c r="A1058" s="75">
        <v>1057</v>
      </c>
      <c r="B1058" s="71" t="s">
        <v>537</v>
      </c>
      <c r="C1058" s="71" t="s">
        <v>2817</v>
      </c>
      <c r="D1058" s="71" t="s">
        <v>1910</v>
      </c>
      <c r="E1058" s="71" t="s">
        <v>2837</v>
      </c>
      <c r="F1058" s="71" t="s">
        <v>809</v>
      </c>
      <c r="G1058" s="71" t="s">
        <v>808</v>
      </c>
      <c r="H1058" s="71" t="s">
        <v>1289</v>
      </c>
      <c r="I1058" s="71" t="s">
        <v>1910</v>
      </c>
      <c r="J1058" s="71" t="s">
        <v>2837</v>
      </c>
      <c r="K1058" s="71" t="s">
        <v>809</v>
      </c>
      <c r="L1058" s="71" t="s">
        <v>755</v>
      </c>
      <c r="M1058" s="72" t="s">
        <v>2503</v>
      </c>
      <c r="N1058" s="71" t="s">
        <v>424</v>
      </c>
      <c r="O1058" s="71"/>
      <c r="P1058" s="70" t="s">
        <v>3565</v>
      </c>
      <c r="Q1058" s="71" t="s">
        <v>784</v>
      </c>
      <c r="R1058" s="71"/>
      <c r="S1058" s="71"/>
      <c r="T1058" s="71" t="s">
        <v>3611</v>
      </c>
      <c r="U1058" s="71" t="s">
        <v>3612</v>
      </c>
      <c r="V1058" s="71"/>
      <c r="W1058" s="71"/>
      <c r="X1058" s="71"/>
      <c r="Y1058" s="71"/>
      <c r="Z1058" s="71"/>
      <c r="AA1058" s="71"/>
    </row>
    <row r="1059" spans="1:27" ht="63.75">
      <c r="A1059" s="75">
        <v>1058</v>
      </c>
      <c r="B1059" s="71" t="s">
        <v>537</v>
      </c>
      <c r="C1059" s="71" t="s">
        <v>2817</v>
      </c>
      <c r="D1059" s="71" t="s">
        <v>1910</v>
      </c>
      <c r="E1059" s="71" t="s">
        <v>324</v>
      </c>
      <c r="F1059" s="71" t="s">
        <v>809</v>
      </c>
      <c r="G1059" s="71" t="s">
        <v>808</v>
      </c>
      <c r="H1059" s="71" t="s">
        <v>1289</v>
      </c>
      <c r="I1059" s="71" t="s">
        <v>1910</v>
      </c>
      <c r="J1059" s="71" t="s">
        <v>324</v>
      </c>
      <c r="K1059" s="71" t="s">
        <v>809</v>
      </c>
      <c r="L1059" s="71" t="s">
        <v>755</v>
      </c>
      <c r="M1059" s="72" t="s">
        <v>2503</v>
      </c>
      <c r="N1059" s="71" t="s">
        <v>424</v>
      </c>
      <c r="O1059" s="71"/>
      <c r="P1059" s="70" t="s">
        <v>3565</v>
      </c>
      <c r="Q1059" s="71" t="s">
        <v>784</v>
      </c>
      <c r="R1059" s="71"/>
      <c r="S1059" s="71"/>
      <c r="T1059" s="71" t="s">
        <v>4104</v>
      </c>
      <c r="U1059" s="71" t="s">
        <v>3672</v>
      </c>
      <c r="V1059" s="71"/>
      <c r="W1059" s="71"/>
      <c r="X1059" s="71"/>
      <c r="Y1059" s="71"/>
      <c r="Z1059" s="71"/>
      <c r="AA1059" s="71"/>
    </row>
    <row r="1060" spans="1:27" ht="25.5">
      <c r="A1060" s="75">
        <v>1059</v>
      </c>
      <c r="B1060" s="71" t="s">
        <v>537</v>
      </c>
      <c r="C1060" s="71" t="s">
        <v>2817</v>
      </c>
      <c r="D1060" s="71" t="s">
        <v>1910</v>
      </c>
      <c r="E1060" s="71" t="s">
        <v>2704</v>
      </c>
      <c r="F1060" s="71" t="s">
        <v>809</v>
      </c>
      <c r="G1060" s="71" t="s">
        <v>808</v>
      </c>
      <c r="H1060" s="71" t="s">
        <v>1289</v>
      </c>
      <c r="I1060" s="71" t="s">
        <v>1910</v>
      </c>
      <c r="J1060" s="71" t="s">
        <v>2704</v>
      </c>
      <c r="K1060" s="71" t="s">
        <v>809</v>
      </c>
      <c r="L1060" s="71" t="s">
        <v>755</v>
      </c>
      <c r="M1060" s="72" t="s">
        <v>2503</v>
      </c>
      <c r="N1060" s="71" t="s">
        <v>424</v>
      </c>
      <c r="O1060" s="71"/>
      <c r="P1060" s="70" t="s">
        <v>3565</v>
      </c>
      <c r="Q1060" s="71" t="s">
        <v>784</v>
      </c>
      <c r="R1060" s="71"/>
      <c r="S1060" s="71"/>
      <c r="T1060" s="71" t="s">
        <v>3673</v>
      </c>
      <c r="U1060" s="71" t="s">
        <v>3674</v>
      </c>
      <c r="V1060" s="71"/>
      <c r="W1060" s="71"/>
      <c r="X1060" s="71"/>
      <c r="Y1060" s="71"/>
      <c r="Z1060" s="71"/>
      <c r="AA1060" s="71"/>
    </row>
    <row r="1061" spans="1:27" ht="76.5">
      <c r="A1061" s="75">
        <v>1060</v>
      </c>
      <c r="B1061" s="71" t="s">
        <v>1724</v>
      </c>
      <c r="C1061" s="71" t="s">
        <v>811</v>
      </c>
      <c r="D1061" s="71"/>
      <c r="E1061" s="71"/>
      <c r="F1061" s="71" t="s">
        <v>809</v>
      </c>
      <c r="G1061" s="71" t="s">
        <v>808</v>
      </c>
      <c r="H1061" s="71" t="s">
        <v>303</v>
      </c>
      <c r="I1061" s="71"/>
      <c r="J1061" s="71"/>
      <c r="K1061" s="71" t="s">
        <v>809</v>
      </c>
      <c r="L1061" s="71" t="s">
        <v>303</v>
      </c>
      <c r="M1061" s="72" t="s">
        <v>303</v>
      </c>
      <c r="N1061" s="71" t="s">
        <v>1725</v>
      </c>
      <c r="O1061" s="71"/>
      <c r="P1061" s="70" t="s">
        <v>1680</v>
      </c>
      <c r="Q1061" s="71"/>
      <c r="R1061" s="71"/>
      <c r="S1061" s="71"/>
      <c r="T1061" s="71" t="s">
        <v>3675</v>
      </c>
      <c r="U1061" s="71" t="s">
        <v>3676</v>
      </c>
      <c r="V1061" s="71"/>
      <c r="W1061" s="71"/>
      <c r="X1061" s="71"/>
      <c r="Y1061" s="71"/>
      <c r="Z1061" s="71"/>
      <c r="AA1061" s="71"/>
    </row>
    <row r="1062" spans="1:27" ht="25.5">
      <c r="A1062" s="75">
        <v>1061</v>
      </c>
      <c r="B1062" s="71" t="s">
        <v>537</v>
      </c>
      <c r="C1062" s="71" t="s">
        <v>2817</v>
      </c>
      <c r="D1062" s="71" t="s">
        <v>1910</v>
      </c>
      <c r="E1062" s="71" t="s">
        <v>1913</v>
      </c>
      <c r="F1062" s="71" t="s">
        <v>809</v>
      </c>
      <c r="G1062" s="71" t="s">
        <v>808</v>
      </c>
      <c r="H1062" s="71" t="s">
        <v>1289</v>
      </c>
      <c r="I1062" s="71" t="s">
        <v>1910</v>
      </c>
      <c r="J1062" s="71" t="s">
        <v>1913</v>
      </c>
      <c r="K1062" s="71" t="s">
        <v>809</v>
      </c>
      <c r="L1062" s="71" t="s">
        <v>755</v>
      </c>
      <c r="M1062" s="72" t="s">
        <v>2503</v>
      </c>
      <c r="N1062" s="71" t="s">
        <v>424</v>
      </c>
      <c r="O1062" s="71"/>
      <c r="P1062" s="70" t="s">
        <v>3565</v>
      </c>
      <c r="Q1062" s="71" t="s">
        <v>784</v>
      </c>
      <c r="R1062" s="71"/>
      <c r="S1062" s="71"/>
      <c r="T1062" s="71" t="s">
        <v>3677</v>
      </c>
      <c r="U1062" s="71" t="s">
        <v>3678</v>
      </c>
      <c r="V1062" s="71"/>
      <c r="W1062" s="71"/>
      <c r="X1062" s="71"/>
      <c r="Y1062" s="71"/>
      <c r="Z1062" s="71"/>
      <c r="AA1062" s="71"/>
    </row>
    <row r="1063" spans="1:27" ht="76.5">
      <c r="A1063" s="75">
        <v>1062</v>
      </c>
      <c r="B1063" s="71" t="s">
        <v>537</v>
      </c>
      <c r="C1063" s="71" t="s">
        <v>2817</v>
      </c>
      <c r="D1063" s="71" t="s">
        <v>1910</v>
      </c>
      <c r="E1063" s="71" t="s">
        <v>3361</v>
      </c>
      <c r="F1063" s="71" t="s">
        <v>809</v>
      </c>
      <c r="G1063" s="71" t="s">
        <v>808</v>
      </c>
      <c r="H1063" s="71" t="s">
        <v>1289</v>
      </c>
      <c r="I1063" s="71" t="s">
        <v>1910</v>
      </c>
      <c r="J1063" s="71" t="s">
        <v>3361</v>
      </c>
      <c r="K1063" s="71" t="s">
        <v>809</v>
      </c>
      <c r="L1063" s="71" t="s">
        <v>755</v>
      </c>
      <c r="M1063" s="72" t="s">
        <v>2503</v>
      </c>
      <c r="N1063" s="71" t="s">
        <v>424</v>
      </c>
      <c r="O1063" s="71"/>
      <c r="P1063" s="70" t="s">
        <v>3565</v>
      </c>
      <c r="Q1063" s="71" t="s">
        <v>784</v>
      </c>
      <c r="R1063" s="71"/>
      <c r="S1063" s="71"/>
      <c r="T1063" s="71" t="s">
        <v>4117</v>
      </c>
      <c r="U1063" s="71" t="s">
        <v>4118</v>
      </c>
      <c r="V1063" s="71"/>
      <c r="W1063" s="71"/>
      <c r="X1063" s="71"/>
      <c r="Y1063" s="71"/>
      <c r="Z1063" s="71"/>
      <c r="AA1063" s="71"/>
    </row>
    <row r="1064" spans="1:27" ht="25.5">
      <c r="A1064" s="75">
        <v>1063</v>
      </c>
      <c r="B1064" s="71" t="s">
        <v>537</v>
      </c>
      <c r="C1064" s="71" t="s">
        <v>2817</v>
      </c>
      <c r="D1064" s="71" t="s">
        <v>1910</v>
      </c>
      <c r="E1064" s="71" t="s">
        <v>3399</v>
      </c>
      <c r="F1064" s="71" t="s">
        <v>809</v>
      </c>
      <c r="G1064" s="71" t="s">
        <v>808</v>
      </c>
      <c r="H1064" s="71" t="s">
        <v>1289</v>
      </c>
      <c r="I1064" s="71" t="s">
        <v>1910</v>
      </c>
      <c r="J1064" s="71" t="s">
        <v>3399</v>
      </c>
      <c r="K1064" s="71" t="s">
        <v>809</v>
      </c>
      <c r="L1064" s="71" t="s">
        <v>755</v>
      </c>
      <c r="M1064" s="72" t="s">
        <v>2503</v>
      </c>
      <c r="N1064" s="71" t="s">
        <v>424</v>
      </c>
      <c r="O1064" s="71"/>
      <c r="P1064" s="70" t="s">
        <v>3565</v>
      </c>
      <c r="Q1064" s="71" t="s">
        <v>784</v>
      </c>
      <c r="R1064" s="71"/>
      <c r="S1064" s="71"/>
      <c r="T1064" s="71" t="s">
        <v>4119</v>
      </c>
      <c r="U1064" s="71" t="s">
        <v>4120</v>
      </c>
      <c r="V1064" s="71"/>
      <c r="W1064" s="71"/>
      <c r="X1064" s="71"/>
      <c r="Y1064" s="71"/>
      <c r="Z1064" s="71"/>
      <c r="AA1064" s="71"/>
    </row>
    <row r="1065" spans="1:27" ht="25.5">
      <c r="A1065" s="75">
        <v>1064</v>
      </c>
      <c r="B1065" s="71" t="s">
        <v>537</v>
      </c>
      <c r="C1065" s="71" t="s">
        <v>2817</v>
      </c>
      <c r="D1065" s="71" t="s">
        <v>1910</v>
      </c>
      <c r="E1065" s="71" t="s">
        <v>2838</v>
      </c>
      <c r="F1065" s="71" t="s">
        <v>809</v>
      </c>
      <c r="G1065" s="71" t="s">
        <v>808</v>
      </c>
      <c r="H1065" s="71" t="s">
        <v>1289</v>
      </c>
      <c r="I1065" s="71" t="s">
        <v>1910</v>
      </c>
      <c r="J1065" s="71" t="s">
        <v>2838</v>
      </c>
      <c r="K1065" s="71" t="s">
        <v>809</v>
      </c>
      <c r="L1065" s="71" t="s">
        <v>755</v>
      </c>
      <c r="M1065" s="72" t="s">
        <v>2503</v>
      </c>
      <c r="N1065" s="71" t="s">
        <v>424</v>
      </c>
      <c r="O1065" s="71"/>
      <c r="P1065" s="70" t="s">
        <v>3565</v>
      </c>
      <c r="Q1065" s="71" t="s">
        <v>784</v>
      </c>
      <c r="R1065" s="71"/>
      <c r="S1065" s="71"/>
      <c r="T1065" s="71" t="s">
        <v>4121</v>
      </c>
      <c r="U1065" s="71" t="s">
        <v>4120</v>
      </c>
      <c r="V1065" s="71"/>
      <c r="W1065" s="71"/>
      <c r="X1065" s="71"/>
      <c r="Y1065" s="71"/>
      <c r="Z1065" s="71"/>
      <c r="AA1065" s="71"/>
    </row>
    <row r="1066" spans="1:27" ht="38.25">
      <c r="A1066" s="75">
        <v>1065</v>
      </c>
      <c r="B1066" s="71" t="s">
        <v>537</v>
      </c>
      <c r="C1066" s="71" t="s">
        <v>2817</v>
      </c>
      <c r="D1066" s="71" t="s">
        <v>1910</v>
      </c>
      <c r="E1066" s="71" t="s">
        <v>2838</v>
      </c>
      <c r="F1066" s="71" t="s">
        <v>809</v>
      </c>
      <c r="G1066" s="71" t="s">
        <v>808</v>
      </c>
      <c r="H1066" s="71" t="s">
        <v>1289</v>
      </c>
      <c r="I1066" s="71" t="s">
        <v>1910</v>
      </c>
      <c r="J1066" s="71" t="s">
        <v>2838</v>
      </c>
      <c r="K1066" s="71" t="s">
        <v>809</v>
      </c>
      <c r="L1066" s="71" t="s">
        <v>755</v>
      </c>
      <c r="M1066" s="72" t="s">
        <v>2503</v>
      </c>
      <c r="N1066" s="71" t="s">
        <v>424</v>
      </c>
      <c r="O1066" s="71"/>
      <c r="P1066" s="70" t="s">
        <v>3565</v>
      </c>
      <c r="Q1066" s="71" t="s">
        <v>784</v>
      </c>
      <c r="R1066" s="71"/>
      <c r="S1066" s="71"/>
      <c r="T1066" s="71" t="s">
        <v>4122</v>
      </c>
      <c r="U1066" s="71" t="s">
        <v>4123</v>
      </c>
      <c r="V1066" s="71"/>
      <c r="W1066" s="71"/>
      <c r="X1066" s="71"/>
      <c r="Y1066" s="71"/>
      <c r="Z1066" s="71"/>
      <c r="AA1066" s="71"/>
    </row>
    <row r="1067" spans="1:27" ht="89.25">
      <c r="A1067" s="75">
        <v>1066</v>
      </c>
      <c r="B1067" s="71" t="s">
        <v>537</v>
      </c>
      <c r="C1067" s="71" t="s">
        <v>2817</v>
      </c>
      <c r="D1067" s="71" t="s">
        <v>1910</v>
      </c>
      <c r="E1067" s="71" t="s">
        <v>2447</v>
      </c>
      <c r="F1067" s="71" t="s">
        <v>809</v>
      </c>
      <c r="G1067" s="71" t="s">
        <v>808</v>
      </c>
      <c r="H1067" s="71" t="s">
        <v>1289</v>
      </c>
      <c r="I1067" s="71" t="s">
        <v>1910</v>
      </c>
      <c r="J1067" s="71" t="s">
        <v>2447</v>
      </c>
      <c r="K1067" s="71" t="s">
        <v>809</v>
      </c>
      <c r="L1067" s="71" t="s">
        <v>755</v>
      </c>
      <c r="M1067" s="72" t="s">
        <v>2503</v>
      </c>
      <c r="N1067" s="71" t="s">
        <v>424</v>
      </c>
      <c r="O1067" s="71"/>
      <c r="P1067" s="70" t="s">
        <v>3565</v>
      </c>
      <c r="Q1067" s="71" t="s">
        <v>784</v>
      </c>
      <c r="R1067" s="71"/>
      <c r="S1067" s="71"/>
      <c r="T1067" s="71" t="s">
        <v>3662</v>
      </c>
      <c r="U1067" s="71" t="s">
        <v>828</v>
      </c>
      <c r="V1067" s="71"/>
      <c r="W1067" s="71"/>
      <c r="X1067" s="71"/>
      <c r="Y1067" s="71"/>
      <c r="Z1067" s="71"/>
      <c r="AA1067" s="71"/>
    </row>
    <row r="1068" spans="1:27" ht="229.5">
      <c r="A1068" s="75">
        <v>1067</v>
      </c>
      <c r="B1068" s="71" t="s">
        <v>537</v>
      </c>
      <c r="C1068" s="71" t="s">
        <v>2817</v>
      </c>
      <c r="D1068" s="71" t="s">
        <v>1910</v>
      </c>
      <c r="E1068" s="71" t="s">
        <v>845</v>
      </c>
      <c r="F1068" s="71" t="s">
        <v>809</v>
      </c>
      <c r="G1068" s="71" t="s">
        <v>808</v>
      </c>
      <c r="H1068" s="71" t="s">
        <v>1289</v>
      </c>
      <c r="I1068" s="71" t="s">
        <v>1910</v>
      </c>
      <c r="J1068" s="71" t="s">
        <v>845</v>
      </c>
      <c r="K1068" s="71" t="s">
        <v>809</v>
      </c>
      <c r="L1068" s="71" t="s">
        <v>755</v>
      </c>
      <c r="M1068" s="72" t="s">
        <v>2503</v>
      </c>
      <c r="N1068" s="71" t="s">
        <v>424</v>
      </c>
      <c r="O1068" s="71"/>
      <c r="P1068" s="70" t="s">
        <v>3565</v>
      </c>
      <c r="Q1068" s="71" t="s">
        <v>784</v>
      </c>
      <c r="R1068" s="71"/>
      <c r="S1068" s="71"/>
      <c r="T1068" s="71" t="s">
        <v>4020</v>
      </c>
      <c r="U1068" s="71" t="s">
        <v>4021</v>
      </c>
      <c r="V1068" s="71"/>
      <c r="W1068" s="71"/>
      <c r="X1068" s="71"/>
      <c r="Y1068" s="71"/>
      <c r="Z1068" s="71"/>
      <c r="AA1068" s="71"/>
    </row>
    <row r="1069" spans="1:27" ht="216.75">
      <c r="A1069" s="75">
        <v>1068</v>
      </c>
      <c r="B1069" s="71" t="s">
        <v>537</v>
      </c>
      <c r="C1069" s="71" t="s">
        <v>3699</v>
      </c>
      <c r="D1069" s="71" t="s">
        <v>2218</v>
      </c>
      <c r="E1069" s="71" t="s">
        <v>305</v>
      </c>
      <c r="F1069" s="71" t="s">
        <v>809</v>
      </c>
      <c r="G1069" s="71" t="s">
        <v>808</v>
      </c>
      <c r="H1069" s="71" t="s">
        <v>4023</v>
      </c>
      <c r="I1069" s="71" t="s">
        <v>2218</v>
      </c>
      <c r="J1069" s="71" t="s">
        <v>305</v>
      </c>
      <c r="K1069" s="71" t="s">
        <v>809</v>
      </c>
      <c r="L1069" s="71" t="s">
        <v>2293</v>
      </c>
      <c r="M1069" s="72" t="s">
        <v>2294</v>
      </c>
      <c r="N1069" s="71" t="s">
        <v>433</v>
      </c>
      <c r="O1069" s="71"/>
      <c r="P1069" s="70" t="s">
        <v>3565</v>
      </c>
      <c r="Q1069" s="71"/>
      <c r="R1069" s="71" t="s">
        <v>4100</v>
      </c>
      <c r="S1069" s="71"/>
      <c r="T1069" s="71" t="s">
        <v>3668</v>
      </c>
      <c r="U1069" s="71" t="s">
        <v>3829</v>
      </c>
      <c r="V1069" s="71" t="s">
        <v>838</v>
      </c>
      <c r="W1069" s="71" t="s">
        <v>4025</v>
      </c>
      <c r="X1069" s="71" t="s">
        <v>4099</v>
      </c>
      <c r="Y1069" s="71"/>
      <c r="Z1069" s="71"/>
      <c r="AA1069" s="71"/>
    </row>
    <row r="1070" spans="1:27" ht="63.75">
      <c r="A1070" s="75">
        <v>1069</v>
      </c>
      <c r="B1070" s="71" t="s">
        <v>537</v>
      </c>
      <c r="C1070" s="71" t="s">
        <v>3699</v>
      </c>
      <c r="D1070" s="71" t="s">
        <v>2218</v>
      </c>
      <c r="E1070" s="71" t="s">
        <v>305</v>
      </c>
      <c r="F1070" s="71" t="s">
        <v>809</v>
      </c>
      <c r="G1070" s="71" t="s">
        <v>808</v>
      </c>
      <c r="H1070" s="71" t="s">
        <v>4023</v>
      </c>
      <c r="I1070" s="71" t="s">
        <v>2218</v>
      </c>
      <c r="J1070" s="71" t="s">
        <v>305</v>
      </c>
      <c r="K1070" s="71" t="s">
        <v>809</v>
      </c>
      <c r="L1070" s="71" t="s">
        <v>2293</v>
      </c>
      <c r="M1070" s="72" t="s">
        <v>2294</v>
      </c>
      <c r="N1070" s="71" t="s">
        <v>433</v>
      </c>
      <c r="O1070" s="71"/>
      <c r="P1070" s="70" t="s">
        <v>3565</v>
      </c>
      <c r="Q1070" s="71"/>
      <c r="R1070" s="71" t="s">
        <v>4100</v>
      </c>
      <c r="S1070" s="71"/>
      <c r="T1070" s="71" t="s">
        <v>3669</v>
      </c>
      <c r="U1070" s="71" t="s">
        <v>3670</v>
      </c>
      <c r="V1070" s="71" t="s">
        <v>838</v>
      </c>
      <c r="W1070" s="71" t="s">
        <v>4026</v>
      </c>
      <c r="X1070" s="71" t="s">
        <v>4099</v>
      </c>
      <c r="Y1070" s="71"/>
      <c r="Z1070" s="71"/>
      <c r="AA1070" s="71"/>
    </row>
    <row r="1071" spans="1:27" ht="89.25">
      <c r="A1071" s="75">
        <v>1070</v>
      </c>
      <c r="B1071" s="71" t="s">
        <v>537</v>
      </c>
      <c r="C1071" s="71" t="s">
        <v>3699</v>
      </c>
      <c r="D1071" s="71" t="s">
        <v>3779</v>
      </c>
      <c r="E1071" s="71" t="s">
        <v>822</v>
      </c>
      <c r="F1071" s="71" t="s">
        <v>809</v>
      </c>
      <c r="G1071" s="71" t="s">
        <v>808</v>
      </c>
      <c r="H1071" s="71" t="s">
        <v>4023</v>
      </c>
      <c r="I1071" s="71" t="s">
        <v>3779</v>
      </c>
      <c r="J1071" s="71" t="s">
        <v>822</v>
      </c>
      <c r="K1071" s="71" t="s">
        <v>809</v>
      </c>
      <c r="L1071" s="71" t="s">
        <v>2293</v>
      </c>
      <c r="M1071" s="72" t="s">
        <v>2294</v>
      </c>
      <c r="N1071" s="71" t="s">
        <v>433</v>
      </c>
      <c r="O1071" s="71"/>
      <c r="P1071" s="70" t="s">
        <v>3565</v>
      </c>
      <c r="Q1071" s="71"/>
      <c r="R1071" s="71" t="s">
        <v>4100</v>
      </c>
      <c r="S1071" s="71"/>
      <c r="T1071" s="71" t="s">
        <v>3671</v>
      </c>
      <c r="U1071" s="71" t="s">
        <v>2860</v>
      </c>
      <c r="V1071" s="71" t="s">
        <v>838</v>
      </c>
      <c r="W1071" s="71" t="s">
        <v>4026</v>
      </c>
      <c r="X1071" s="71" t="s">
        <v>4099</v>
      </c>
      <c r="Y1071" s="71"/>
      <c r="Z1071" s="71"/>
      <c r="AA1071" s="71"/>
    </row>
    <row r="1072" spans="1:27" ht="51">
      <c r="A1072" s="75">
        <v>1071</v>
      </c>
      <c r="B1072" s="71" t="s">
        <v>537</v>
      </c>
      <c r="C1072" s="71" t="s">
        <v>3700</v>
      </c>
      <c r="D1072" s="71" t="s">
        <v>3779</v>
      </c>
      <c r="E1072" s="71" t="s">
        <v>829</v>
      </c>
      <c r="F1072" s="71" t="s">
        <v>809</v>
      </c>
      <c r="G1072" s="71" t="s">
        <v>808</v>
      </c>
      <c r="H1072" s="71" t="s">
        <v>1289</v>
      </c>
      <c r="I1072" s="71" t="s">
        <v>3779</v>
      </c>
      <c r="J1072" s="71" t="s">
        <v>829</v>
      </c>
      <c r="K1072" s="71" t="s">
        <v>809</v>
      </c>
      <c r="L1072" s="71" t="s">
        <v>2296</v>
      </c>
      <c r="M1072" s="72" t="s">
        <v>3687</v>
      </c>
      <c r="N1072" s="71" t="s">
        <v>285</v>
      </c>
      <c r="O1072" s="71"/>
      <c r="P1072" s="70" t="s">
        <v>3565</v>
      </c>
      <c r="Q1072" s="71"/>
      <c r="R1072" s="71"/>
      <c r="S1072" s="71"/>
      <c r="T1072" s="71" t="s">
        <v>2861</v>
      </c>
      <c r="U1072" s="71" t="s">
        <v>2862</v>
      </c>
      <c r="V1072" s="71"/>
      <c r="W1072" s="71"/>
      <c r="X1072" s="71"/>
      <c r="Y1072" s="71"/>
      <c r="Z1072" s="71"/>
      <c r="AA1072" s="71"/>
    </row>
    <row r="1073" spans="1:27" ht="12.75">
      <c r="A1073" s="75">
        <v>1072</v>
      </c>
      <c r="B1073" s="71" t="s">
        <v>537</v>
      </c>
      <c r="C1073" s="71" t="s">
        <v>2610</v>
      </c>
      <c r="D1073" s="71" t="s">
        <v>3379</v>
      </c>
      <c r="E1073" s="71" t="s">
        <v>2509</v>
      </c>
      <c r="F1073" s="71" t="s">
        <v>809</v>
      </c>
      <c r="G1073" s="71" t="s">
        <v>808</v>
      </c>
      <c r="H1073" s="71" t="s">
        <v>303</v>
      </c>
      <c r="I1073" s="71" t="s">
        <v>3379</v>
      </c>
      <c r="J1073" s="71" t="s">
        <v>2509</v>
      </c>
      <c r="K1073" s="71" t="s">
        <v>809</v>
      </c>
      <c r="L1073" s="71" t="s">
        <v>2299</v>
      </c>
      <c r="M1073" s="72" t="s">
        <v>609</v>
      </c>
      <c r="N1073" s="71" t="s">
        <v>3545</v>
      </c>
      <c r="O1073" s="71"/>
      <c r="P1073" s="70" t="s">
        <v>3565</v>
      </c>
      <c r="Q1073" s="71"/>
      <c r="R1073" s="71"/>
      <c r="S1073" s="71"/>
      <c r="T1073" s="71" t="s">
        <v>2863</v>
      </c>
      <c r="U1073" s="71" t="s">
        <v>2864</v>
      </c>
      <c r="V1073" s="71"/>
      <c r="W1073" s="71"/>
      <c r="X1073" s="71"/>
      <c r="Y1073" s="71"/>
      <c r="Z1073" s="71"/>
      <c r="AA1073" s="71"/>
    </row>
    <row r="1074" spans="1:27" ht="89.25">
      <c r="A1074" s="75">
        <v>1073</v>
      </c>
      <c r="B1074" s="71" t="s">
        <v>537</v>
      </c>
      <c r="C1074" s="71" t="s">
        <v>2820</v>
      </c>
      <c r="D1074" s="71" t="s">
        <v>1462</v>
      </c>
      <c r="E1074" s="71" t="s">
        <v>829</v>
      </c>
      <c r="F1074" s="71" t="s">
        <v>809</v>
      </c>
      <c r="G1074" s="71" t="s">
        <v>808</v>
      </c>
      <c r="H1074" s="71" t="s">
        <v>1104</v>
      </c>
      <c r="I1074" s="71" t="s">
        <v>1462</v>
      </c>
      <c r="J1074" s="71" t="s">
        <v>829</v>
      </c>
      <c r="K1074" s="71" t="s">
        <v>809</v>
      </c>
      <c r="L1074" s="71" t="s">
        <v>1105</v>
      </c>
      <c r="M1074" s="72" t="s">
        <v>1106</v>
      </c>
      <c r="N1074" s="71" t="s">
        <v>1062</v>
      </c>
      <c r="O1074" s="71"/>
      <c r="P1074" s="70" t="s">
        <v>986</v>
      </c>
      <c r="Q1074" s="71"/>
      <c r="R1074" s="71"/>
      <c r="S1074" s="71"/>
      <c r="T1074" s="71" t="s">
        <v>2865</v>
      </c>
      <c r="U1074" s="71" t="s">
        <v>2866</v>
      </c>
      <c r="V1074" s="71"/>
      <c r="W1074" s="71"/>
      <c r="X1074" s="71"/>
      <c r="Y1074" s="71"/>
      <c r="Z1074" s="71"/>
      <c r="AA1074" s="71"/>
    </row>
    <row r="1075" spans="1:27" ht="178.5">
      <c r="A1075" s="75">
        <v>1074</v>
      </c>
      <c r="B1075" s="71" t="s">
        <v>537</v>
      </c>
      <c r="C1075" s="71" t="s">
        <v>2820</v>
      </c>
      <c r="D1075" s="71" t="s">
        <v>1462</v>
      </c>
      <c r="E1075" s="71" t="s">
        <v>2507</v>
      </c>
      <c r="F1075" s="71" t="s">
        <v>809</v>
      </c>
      <c r="G1075" s="71" t="s">
        <v>808</v>
      </c>
      <c r="H1075" s="71" t="s">
        <v>1104</v>
      </c>
      <c r="I1075" s="71" t="s">
        <v>1462</v>
      </c>
      <c r="J1075" s="71" t="s">
        <v>2507</v>
      </c>
      <c r="K1075" s="71" t="s">
        <v>809</v>
      </c>
      <c r="L1075" s="71" t="s">
        <v>1107</v>
      </c>
      <c r="M1075" s="72" t="s">
        <v>1072</v>
      </c>
      <c r="N1075" s="71" t="s">
        <v>1076</v>
      </c>
      <c r="O1075" s="71"/>
      <c r="P1075" s="70" t="s">
        <v>1077</v>
      </c>
      <c r="Q1075" s="71"/>
      <c r="R1075" s="71"/>
      <c r="S1075" s="71"/>
      <c r="T1075" s="71" t="s">
        <v>4013</v>
      </c>
      <c r="U1075" s="71" t="s">
        <v>3829</v>
      </c>
      <c r="V1075" s="71"/>
      <c r="W1075" s="71"/>
      <c r="X1075" s="71"/>
      <c r="Y1075" s="71"/>
      <c r="Z1075" s="71"/>
      <c r="AA1075" s="71"/>
    </row>
    <row r="1076" spans="1:27" ht="76.5">
      <c r="A1076" s="75">
        <v>1075</v>
      </c>
      <c r="B1076" s="71" t="s">
        <v>4014</v>
      </c>
      <c r="C1076" s="71" t="s">
        <v>1919</v>
      </c>
      <c r="D1076" s="71" t="s">
        <v>1919</v>
      </c>
      <c r="E1076" s="71" t="s">
        <v>834</v>
      </c>
      <c r="F1076" s="71" t="s">
        <v>809</v>
      </c>
      <c r="G1076" s="71" t="s">
        <v>2209</v>
      </c>
      <c r="H1076" s="71" t="s">
        <v>303</v>
      </c>
      <c r="I1076" s="71" t="s">
        <v>1919</v>
      </c>
      <c r="J1076" s="71" t="s">
        <v>834</v>
      </c>
      <c r="K1076" s="71" t="s">
        <v>809</v>
      </c>
      <c r="L1076" s="71" t="s">
        <v>510</v>
      </c>
      <c r="M1076" s="72" t="s">
        <v>3521</v>
      </c>
      <c r="N1076" s="71" t="s">
        <v>432</v>
      </c>
      <c r="O1076" s="71"/>
      <c r="P1076" s="70" t="s">
        <v>3565</v>
      </c>
      <c r="Q1076" s="71"/>
      <c r="R1076" s="71"/>
      <c r="S1076" s="71"/>
      <c r="T1076" s="71" t="s">
        <v>4019</v>
      </c>
      <c r="U1076" s="71" t="s">
        <v>2872</v>
      </c>
      <c r="V1076" s="71"/>
      <c r="W1076" s="71"/>
      <c r="X1076" s="71"/>
      <c r="Y1076" s="71"/>
      <c r="Z1076" s="71"/>
      <c r="AA1076" s="71"/>
    </row>
    <row r="1077" spans="1:27" ht="51">
      <c r="A1077" s="75">
        <v>1076</v>
      </c>
      <c r="B1077" s="71" t="s">
        <v>4014</v>
      </c>
      <c r="C1077" s="71" t="s">
        <v>3375</v>
      </c>
      <c r="D1077" s="71" t="s">
        <v>2835</v>
      </c>
      <c r="E1077" s="71" t="s">
        <v>799</v>
      </c>
      <c r="F1077" s="71" t="s">
        <v>810</v>
      </c>
      <c r="G1077" s="71" t="s">
        <v>2209</v>
      </c>
      <c r="H1077" s="71" t="s">
        <v>303</v>
      </c>
      <c r="I1077" s="71" t="s">
        <v>2835</v>
      </c>
      <c r="J1077" s="71" t="s">
        <v>799</v>
      </c>
      <c r="K1077" s="71" t="s">
        <v>810</v>
      </c>
      <c r="L1077" s="71" t="s">
        <v>534</v>
      </c>
      <c r="M1077" s="72" t="s">
        <v>3186</v>
      </c>
      <c r="N1077" s="71" t="s">
        <v>3541</v>
      </c>
      <c r="O1077" s="71"/>
      <c r="P1077" s="70" t="s">
        <v>3565</v>
      </c>
      <c r="Q1077" s="71"/>
      <c r="R1077" s="71"/>
      <c r="S1077" s="71"/>
      <c r="T1077" s="71" t="s">
        <v>2105</v>
      </c>
      <c r="U1077" s="71" t="s">
        <v>2106</v>
      </c>
      <c r="V1077" s="71"/>
      <c r="W1077" s="71"/>
      <c r="X1077" s="71"/>
      <c r="Y1077" s="71"/>
      <c r="Z1077" s="71"/>
      <c r="AA1077" s="71"/>
    </row>
    <row r="1078" spans="1:27" ht="38.25">
      <c r="A1078" s="75">
        <v>1077</v>
      </c>
      <c r="B1078" s="71" t="s">
        <v>4014</v>
      </c>
      <c r="C1078" s="71" t="s">
        <v>2713</v>
      </c>
      <c r="D1078" s="71" t="s">
        <v>2714</v>
      </c>
      <c r="E1078" s="71" t="s">
        <v>797</v>
      </c>
      <c r="F1078" s="71" t="s">
        <v>810</v>
      </c>
      <c r="G1078" s="71" t="s">
        <v>2209</v>
      </c>
      <c r="H1078" s="71" t="s">
        <v>1289</v>
      </c>
      <c r="I1078" s="71" t="s">
        <v>2714</v>
      </c>
      <c r="J1078" s="71" t="s">
        <v>797</v>
      </c>
      <c r="K1078" s="71" t="s">
        <v>810</v>
      </c>
      <c r="L1078" s="71" t="s">
        <v>184</v>
      </c>
      <c r="M1078" s="72" t="s">
        <v>185</v>
      </c>
      <c r="N1078" s="71" t="s">
        <v>181</v>
      </c>
      <c r="O1078" s="71"/>
      <c r="P1078" s="70" t="s">
        <v>183</v>
      </c>
      <c r="Q1078" s="71" t="s">
        <v>785</v>
      </c>
      <c r="R1078" s="71"/>
      <c r="S1078" s="71"/>
      <c r="T1078" s="71" t="s">
        <v>2107</v>
      </c>
      <c r="U1078" s="71" t="s">
        <v>2108</v>
      </c>
      <c r="V1078" s="71"/>
      <c r="W1078" s="71"/>
      <c r="X1078" s="71"/>
      <c r="Y1078" s="71"/>
      <c r="Z1078" s="71"/>
      <c r="AA1078" s="71"/>
    </row>
    <row r="1079" spans="1:27" ht="51">
      <c r="A1079" s="75">
        <v>1078</v>
      </c>
      <c r="B1079" s="71" t="s">
        <v>4014</v>
      </c>
      <c r="C1079" s="71" t="s">
        <v>1307</v>
      </c>
      <c r="D1079" s="71" t="s">
        <v>4015</v>
      </c>
      <c r="E1079" s="71" t="s">
        <v>2833</v>
      </c>
      <c r="F1079" s="71" t="s">
        <v>809</v>
      </c>
      <c r="G1079" s="71" t="s">
        <v>2209</v>
      </c>
      <c r="H1079" s="71" t="s">
        <v>1289</v>
      </c>
      <c r="I1079" s="71" t="s">
        <v>4015</v>
      </c>
      <c r="J1079" s="71" t="s">
        <v>2833</v>
      </c>
      <c r="K1079" s="71" t="s">
        <v>809</v>
      </c>
      <c r="L1079" s="71" t="s">
        <v>180</v>
      </c>
      <c r="M1079" s="72" t="s">
        <v>3519</v>
      </c>
      <c r="N1079" s="71" t="s">
        <v>181</v>
      </c>
      <c r="O1079" s="71"/>
      <c r="P1079" s="70" t="s">
        <v>984</v>
      </c>
      <c r="Q1079" s="71" t="s">
        <v>785</v>
      </c>
      <c r="R1079" s="71"/>
      <c r="S1079" s="71"/>
      <c r="T1079" s="71" t="s">
        <v>2109</v>
      </c>
      <c r="U1079" s="71" t="s">
        <v>2124</v>
      </c>
      <c r="V1079" s="71"/>
      <c r="W1079" s="71"/>
      <c r="X1079" s="71"/>
      <c r="Y1079" s="71"/>
      <c r="Z1079" s="71"/>
      <c r="AA1079" s="71"/>
    </row>
    <row r="1080" spans="1:27" ht="38.25">
      <c r="A1080" s="75">
        <v>1079</v>
      </c>
      <c r="B1080" s="71" t="s">
        <v>4014</v>
      </c>
      <c r="C1080" s="71" t="s">
        <v>2581</v>
      </c>
      <c r="D1080" s="71" t="s">
        <v>2605</v>
      </c>
      <c r="E1080" s="71" t="s">
        <v>1918</v>
      </c>
      <c r="F1080" s="71" t="s">
        <v>809</v>
      </c>
      <c r="G1080" s="71" t="s">
        <v>2209</v>
      </c>
      <c r="H1080" s="71" t="s">
        <v>1291</v>
      </c>
      <c r="I1080" s="71" t="s">
        <v>2605</v>
      </c>
      <c r="J1080" s="71" t="s">
        <v>1918</v>
      </c>
      <c r="K1080" s="71" t="s">
        <v>809</v>
      </c>
      <c r="L1080" s="71" t="s">
        <v>1577</v>
      </c>
      <c r="M1080" s="72" t="s">
        <v>1570</v>
      </c>
      <c r="N1080" s="71" t="s">
        <v>1578</v>
      </c>
      <c r="O1080" s="71"/>
      <c r="P1080" s="70" t="s">
        <v>3565</v>
      </c>
      <c r="Q1080" s="71"/>
      <c r="R1080" s="71"/>
      <c r="S1080" s="71"/>
      <c r="T1080" s="71" t="s">
        <v>2125</v>
      </c>
      <c r="U1080" s="71" t="s">
        <v>2126</v>
      </c>
      <c r="V1080" s="71"/>
      <c r="W1080" s="71"/>
      <c r="X1080" s="71"/>
      <c r="Y1080" s="71"/>
      <c r="Z1080" s="71"/>
      <c r="AA1080" s="71"/>
    </row>
    <row r="1081" spans="1:27" ht="38.25">
      <c r="A1081" s="75">
        <v>1080</v>
      </c>
      <c r="B1081" s="71" t="s">
        <v>4014</v>
      </c>
      <c r="C1081" s="71" t="s">
        <v>334</v>
      </c>
      <c r="D1081" s="71" t="s">
        <v>1371</v>
      </c>
      <c r="E1081" s="71" t="s">
        <v>842</v>
      </c>
      <c r="F1081" s="71" t="s">
        <v>809</v>
      </c>
      <c r="G1081" s="71" t="s">
        <v>2209</v>
      </c>
      <c r="H1081" s="71" t="s">
        <v>1289</v>
      </c>
      <c r="I1081" s="71" t="s">
        <v>1371</v>
      </c>
      <c r="J1081" s="71" t="s">
        <v>842</v>
      </c>
      <c r="K1081" s="71" t="s">
        <v>809</v>
      </c>
      <c r="L1081" s="71" t="s">
        <v>1594</v>
      </c>
      <c r="M1081" s="72" t="s">
        <v>2485</v>
      </c>
      <c r="N1081" s="71" t="s">
        <v>1595</v>
      </c>
      <c r="O1081" s="71"/>
      <c r="P1081" s="70" t="s">
        <v>1596</v>
      </c>
      <c r="Q1081" s="71"/>
      <c r="R1081" s="71"/>
      <c r="S1081" s="71"/>
      <c r="T1081" s="71" t="s">
        <v>2127</v>
      </c>
      <c r="U1081" s="71" t="s">
        <v>2128</v>
      </c>
      <c r="V1081" s="71"/>
      <c r="W1081" s="71"/>
      <c r="X1081" s="71"/>
      <c r="Y1081" s="71"/>
      <c r="Z1081" s="71"/>
      <c r="AA1081" s="71"/>
    </row>
    <row r="1082" spans="1:27" ht="127.5">
      <c r="A1082" s="75">
        <v>1081</v>
      </c>
      <c r="B1082" s="71" t="s">
        <v>4014</v>
      </c>
      <c r="C1082" s="71" t="s">
        <v>846</v>
      </c>
      <c r="D1082" s="71" t="s">
        <v>1927</v>
      </c>
      <c r="E1082" s="71" t="s">
        <v>305</v>
      </c>
      <c r="F1082" s="71" t="s">
        <v>810</v>
      </c>
      <c r="G1082" s="71" t="s">
        <v>2209</v>
      </c>
      <c r="H1082" s="71" t="s">
        <v>1289</v>
      </c>
      <c r="I1082" s="71" t="s">
        <v>1927</v>
      </c>
      <c r="J1082" s="71" t="s">
        <v>305</v>
      </c>
      <c r="K1082" s="71" t="s">
        <v>810</v>
      </c>
      <c r="L1082" s="71" t="s">
        <v>632</v>
      </c>
      <c r="M1082" s="72" t="s">
        <v>3187</v>
      </c>
      <c r="N1082" s="71" t="s">
        <v>286</v>
      </c>
      <c r="O1082" s="71"/>
      <c r="P1082" s="70" t="s">
        <v>3565</v>
      </c>
      <c r="Q1082" s="71" t="s">
        <v>761</v>
      </c>
      <c r="R1082" s="71"/>
      <c r="S1082" s="71"/>
      <c r="T1082" s="71" t="s">
        <v>2129</v>
      </c>
      <c r="U1082" s="71" t="s">
        <v>4022</v>
      </c>
      <c r="V1082" s="71"/>
      <c r="W1082" s="71"/>
      <c r="X1082" s="71"/>
      <c r="Y1082" s="71"/>
      <c r="Z1082" s="71"/>
      <c r="AA1082" s="71"/>
    </row>
    <row r="1083" spans="1:27" ht="51">
      <c r="A1083" s="75">
        <v>1082</v>
      </c>
      <c r="B1083" s="71" t="s">
        <v>4014</v>
      </c>
      <c r="C1083" s="71" t="s">
        <v>68</v>
      </c>
      <c r="D1083" s="71" t="s">
        <v>69</v>
      </c>
      <c r="E1083" s="71" t="s">
        <v>852</v>
      </c>
      <c r="F1083" s="71" t="s">
        <v>809</v>
      </c>
      <c r="G1083" s="71" t="s">
        <v>2209</v>
      </c>
      <c r="H1083" s="71" t="s">
        <v>303</v>
      </c>
      <c r="I1083" s="71" t="s">
        <v>69</v>
      </c>
      <c r="J1083" s="71" t="s">
        <v>852</v>
      </c>
      <c r="K1083" s="71" t="s">
        <v>809</v>
      </c>
      <c r="L1083" s="71" t="s">
        <v>638</v>
      </c>
      <c r="M1083" s="72" t="s">
        <v>3196</v>
      </c>
      <c r="N1083" s="71" t="s">
        <v>431</v>
      </c>
      <c r="O1083" s="71"/>
      <c r="P1083" s="70" t="s">
        <v>3565</v>
      </c>
      <c r="Q1083" s="71"/>
      <c r="R1083" s="71"/>
      <c r="S1083" s="71"/>
      <c r="T1083" s="71" t="s">
        <v>2856</v>
      </c>
      <c r="U1083" s="71" t="s">
        <v>2857</v>
      </c>
      <c r="V1083" s="71"/>
      <c r="W1083" s="71"/>
      <c r="X1083" s="71"/>
      <c r="Y1083" s="71"/>
      <c r="Z1083" s="71"/>
      <c r="AA1083" s="71"/>
    </row>
    <row r="1084" spans="1:27" ht="38.25">
      <c r="A1084" s="75">
        <v>1083</v>
      </c>
      <c r="B1084" s="71" t="s">
        <v>4014</v>
      </c>
      <c r="C1084" s="71" t="s">
        <v>68</v>
      </c>
      <c r="D1084" s="71" t="s">
        <v>69</v>
      </c>
      <c r="E1084" s="71" t="s">
        <v>2447</v>
      </c>
      <c r="F1084" s="71" t="s">
        <v>809</v>
      </c>
      <c r="G1084" s="71" t="s">
        <v>2209</v>
      </c>
      <c r="H1084" s="71" t="s">
        <v>1291</v>
      </c>
      <c r="I1084" s="71" t="s">
        <v>69</v>
      </c>
      <c r="J1084" s="71" t="s">
        <v>2447</v>
      </c>
      <c r="K1084" s="71" t="s">
        <v>809</v>
      </c>
      <c r="L1084" s="71" t="s">
        <v>638</v>
      </c>
      <c r="M1084" s="72" t="s">
        <v>3196</v>
      </c>
      <c r="N1084" s="71" t="s">
        <v>433</v>
      </c>
      <c r="O1084" s="71"/>
      <c r="P1084" s="70" t="s">
        <v>3565</v>
      </c>
      <c r="Q1084" s="71"/>
      <c r="R1084" s="71"/>
      <c r="S1084" s="71"/>
      <c r="T1084" s="71" t="s">
        <v>2858</v>
      </c>
      <c r="U1084" s="71" t="s">
        <v>2859</v>
      </c>
      <c r="V1084" s="71"/>
      <c r="W1084" s="71"/>
      <c r="X1084" s="71"/>
      <c r="Y1084" s="71"/>
      <c r="Z1084" s="71"/>
      <c r="AA1084" s="71"/>
    </row>
    <row r="1085" spans="1:27" ht="38.25">
      <c r="A1085" s="75">
        <v>1084</v>
      </c>
      <c r="B1085" s="71" t="s">
        <v>4014</v>
      </c>
      <c r="C1085" s="71" t="s">
        <v>309</v>
      </c>
      <c r="D1085" s="71" t="s">
        <v>1263</v>
      </c>
      <c r="E1085" s="71" t="s">
        <v>2838</v>
      </c>
      <c r="F1085" s="71" t="s">
        <v>809</v>
      </c>
      <c r="G1085" s="71" t="s">
        <v>2209</v>
      </c>
      <c r="H1085" s="71" t="s">
        <v>1291</v>
      </c>
      <c r="I1085" s="71" t="s">
        <v>1263</v>
      </c>
      <c r="J1085" s="71" t="s">
        <v>2838</v>
      </c>
      <c r="K1085" s="71" t="s">
        <v>809</v>
      </c>
      <c r="L1085" s="71" t="s">
        <v>653</v>
      </c>
      <c r="M1085" s="72" t="s">
        <v>3196</v>
      </c>
      <c r="N1085" s="71" t="s">
        <v>433</v>
      </c>
      <c r="O1085" s="71"/>
      <c r="P1085" s="70" t="s">
        <v>3565</v>
      </c>
      <c r="Q1085" s="71"/>
      <c r="R1085" s="71"/>
      <c r="S1085" s="71"/>
      <c r="T1085" s="71" t="s">
        <v>2147</v>
      </c>
      <c r="U1085" s="71" t="s">
        <v>2148</v>
      </c>
      <c r="V1085" s="71"/>
      <c r="W1085" s="71"/>
      <c r="X1085" s="71"/>
      <c r="Y1085" s="71"/>
      <c r="Z1085" s="71"/>
      <c r="AA1085" s="71"/>
    </row>
    <row r="1086" spans="1:27" ht="51">
      <c r="A1086" s="75">
        <v>1085</v>
      </c>
      <c r="B1086" s="71" t="s">
        <v>4014</v>
      </c>
      <c r="C1086" s="71" t="s">
        <v>1303</v>
      </c>
      <c r="D1086" s="71" t="s">
        <v>835</v>
      </c>
      <c r="E1086" s="71" t="s">
        <v>2505</v>
      </c>
      <c r="F1086" s="71" t="s">
        <v>809</v>
      </c>
      <c r="G1086" s="71" t="s">
        <v>2209</v>
      </c>
      <c r="H1086" s="71" t="s">
        <v>1289</v>
      </c>
      <c r="I1086" s="71" t="s">
        <v>835</v>
      </c>
      <c r="J1086" s="71" t="s">
        <v>2505</v>
      </c>
      <c r="K1086" s="71" t="s">
        <v>809</v>
      </c>
      <c r="L1086" s="71" t="s">
        <v>686</v>
      </c>
      <c r="M1086" s="72" t="s">
        <v>549</v>
      </c>
      <c r="N1086" s="71" t="s">
        <v>434</v>
      </c>
      <c r="O1086" s="71"/>
      <c r="P1086" s="70" t="s">
        <v>3565</v>
      </c>
      <c r="Q1086" s="71" t="s">
        <v>785</v>
      </c>
      <c r="R1086" s="71"/>
      <c r="S1086" s="71"/>
      <c r="T1086" s="71" t="s">
        <v>2149</v>
      </c>
      <c r="U1086" s="71" t="s">
        <v>2150</v>
      </c>
      <c r="V1086" s="71"/>
      <c r="W1086" s="71"/>
      <c r="X1086" s="71"/>
      <c r="Y1086" s="71"/>
      <c r="Z1086" s="71"/>
      <c r="AA1086" s="71"/>
    </row>
    <row r="1087" spans="1:27" ht="51">
      <c r="A1087" s="75">
        <v>1086</v>
      </c>
      <c r="B1087" s="71" t="s">
        <v>4014</v>
      </c>
      <c r="C1087" s="71" t="s">
        <v>4016</v>
      </c>
      <c r="D1087" s="71" t="s">
        <v>1257</v>
      </c>
      <c r="E1087" s="71" t="s">
        <v>305</v>
      </c>
      <c r="F1087" s="71" t="s">
        <v>810</v>
      </c>
      <c r="G1087" s="71" t="s">
        <v>2209</v>
      </c>
      <c r="H1087" s="71" t="s">
        <v>1291</v>
      </c>
      <c r="I1087" s="71" t="s">
        <v>1257</v>
      </c>
      <c r="J1087" s="71" t="s">
        <v>305</v>
      </c>
      <c r="K1087" s="71" t="s">
        <v>810</v>
      </c>
      <c r="L1087" s="71" t="s">
        <v>699</v>
      </c>
      <c r="M1087" s="72" t="s">
        <v>549</v>
      </c>
      <c r="N1087" s="71" t="s">
        <v>3551</v>
      </c>
      <c r="O1087" s="71"/>
      <c r="P1087" s="70" t="s">
        <v>3565</v>
      </c>
      <c r="Q1087" s="71"/>
      <c r="R1087" s="71"/>
      <c r="S1087" s="71"/>
      <c r="T1087" s="71" t="s">
        <v>2151</v>
      </c>
      <c r="U1087" s="71" t="s">
        <v>2152</v>
      </c>
      <c r="V1087" s="71"/>
      <c r="W1087" s="71"/>
      <c r="X1087" s="71"/>
      <c r="Y1087" s="71"/>
      <c r="Z1087" s="71"/>
      <c r="AA1087" s="71"/>
    </row>
    <row r="1088" spans="1:27" ht="76.5">
      <c r="A1088" s="75">
        <v>1087</v>
      </c>
      <c r="B1088" s="71" t="s">
        <v>4014</v>
      </c>
      <c r="C1088" s="71" t="s">
        <v>2448</v>
      </c>
      <c r="D1088" s="71" t="s">
        <v>2770</v>
      </c>
      <c r="E1088" s="71" t="s">
        <v>834</v>
      </c>
      <c r="F1088" s="71" t="s">
        <v>809</v>
      </c>
      <c r="G1088" s="71" t="s">
        <v>2209</v>
      </c>
      <c r="H1088" s="71" t="s">
        <v>1291</v>
      </c>
      <c r="I1088" s="71" t="s">
        <v>2770</v>
      </c>
      <c r="J1088" s="71" t="s">
        <v>834</v>
      </c>
      <c r="K1088" s="71" t="s">
        <v>809</v>
      </c>
      <c r="L1088" s="71" t="s">
        <v>702</v>
      </c>
      <c r="M1088" s="72" t="s">
        <v>549</v>
      </c>
      <c r="N1088" s="71" t="s">
        <v>3551</v>
      </c>
      <c r="O1088" s="71"/>
      <c r="P1088" s="70" t="s">
        <v>3565</v>
      </c>
      <c r="Q1088" s="71"/>
      <c r="R1088" s="71"/>
      <c r="S1088" s="71"/>
      <c r="T1088" s="71" t="s">
        <v>2153</v>
      </c>
      <c r="U1088" s="71" t="s">
        <v>2154</v>
      </c>
      <c r="V1088" s="71"/>
      <c r="W1088" s="71"/>
      <c r="X1088" s="71"/>
      <c r="Y1088" s="71"/>
      <c r="Z1088" s="71"/>
      <c r="AA1088" s="71"/>
    </row>
    <row r="1089" spans="1:27" ht="38.25">
      <c r="A1089" s="75">
        <v>1088</v>
      </c>
      <c r="B1089" s="71" t="s">
        <v>4014</v>
      </c>
      <c r="C1089" s="71" t="s">
        <v>2448</v>
      </c>
      <c r="D1089" s="71" t="s">
        <v>2770</v>
      </c>
      <c r="E1089" s="71" t="s">
        <v>3400</v>
      </c>
      <c r="F1089" s="71" t="s">
        <v>810</v>
      </c>
      <c r="G1089" s="71" t="s">
        <v>2209</v>
      </c>
      <c r="H1089" s="71" t="s">
        <v>1291</v>
      </c>
      <c r="I1089" s="71" t="s">
        <v>2770</v>
      </c>
      <c r="J1089" s="71" t="s">
        <v>3400</v>
      </c>
      <c r="K1089" s="71" t="s">
        <v>810</v>
      </c>
      <c r="L1089" s="71" t="s">
        <v>702</v>
      </c>
      <c r="M1089" s="72" t="s">
        <v>549</v>
      </c>
      <c r="N1089" s="71" t="s">
        <v>3551</v>
      </c>
      <c r="O1089" s="71"/>
      <c r="P1089" s="70" t="s">
        <v>3565</v>
      </c>
      <c r="Q1089" s="71"/>
      <c r="R1089" s="71"/>
      <c r="S1089" s="71"/>
      <c r="T1089" s="71" t="s">
        <v>2155</v>
      </c>
      <c r="U1089" s="71" t="s">
        <v>2156</v>
      </c>
      <c r="V1089" s="71"/>
      <c r="W1089" s="71"/>
      <c r="X1089" s="71"/>
      <c r="Y1089" s="71"/>
      <c r="Z1089" s="71"/>
      <c r="AA1089" s="71"/>
    </row>
    <row r="1090" spans="1:27" ht="89.25">
      <c r="A1090" s="75">
        <v>1089</v>
      </c>
      <c r="B1090" s="71" t="s">
        <v>4014</v>
      </c>
      <c r="C1090" s="71" t="s">
        <v>2448</v>
      </c>
      <c r="D1090" s="71" t="s">
        <v>2507</v>
      </c>
      <c r="E1090" s="71" t="s">
        <v>2838</v>
      </c>
      <c r="F1090" s="71" t="s">
        <v>809</v>
      </c>
      <c r="G1090" s="71" t="s">
        <v>2209</v>
      </c>
      <c r="H1090" s="71" t="s">
        <v>1291</v>
      </c>
      <c r="I1090" s="71" t="s">
        <v>2507</v>
      </c>
      <c r="J1090" s="71" t="s">
        <v>2838</v>
      </c>
      <c r="K1090" s="71" t="s">
        <v>809</v>
      </c>
      <c r="L1090" s="71" t="s">
        <v>702</v>
      </c>
      <c r="M1090" s="72" t="s">
        <v>549</v>
      </c>
      <c r="N1090" s="71" t="s">
        <v>3551</v>
      </c>
      <c r="O1090" s="71"/>
      <c r="P1090" s="70" t="s">
        <v>3565</v>
      </c>
      <c r="Q1090" s="71"/>
      <c r="R1090" s="71"/>
      <c r="S1090" s="71"/>
      <c r="T1090" s="71" t="s">
        <v>2136</v>
      </c>
      <c r="U1090" s="71" t="s">
        <v>2137</v>
      </c>
      <c r="V1090" s="71"/>
      <c r="W1090" s="71"/>
      <c r="X1090" s="71"/>
      <c r="Y1090" s="71"/>
      <c r="Z1090" s="71"/>
      <c r="AA1090" s="71"/>
    </row>
    <row r="1091" spans="1:27" ht="63.75">
      <c r="A1091" s="75">
        <v>1090</v>
      </c>
      <c r="B1091" s="71" t="s">
        <v>4014</v>
      </c>
      <c r="C1091" s="71" t="s">
        <v>2506</v>
      </c>
      <c r="D1091" s="71" t="s">
        <v>321</v>
      </c>
      <c r="E1091" s="71" t="s">
        <v>2833</v>
      </c>
      <c r="F1091" s="71" t="s">
        <v>810</v>
      </c>
      <c r="G1091" s="71" t="s">
        <v>2209</v>
      </c>
      <c r="H1091" s="71" t="s">
        <v>1291</v>
      </c>
      <c r="I1091" s="71" t="s">
        <v>321</v>
      </c>
      <c r="J1091" s="71" t="s">
        <v>2833</v>
      </c>
      <c r="K1091" s="71" t="s">
        <v>810</v>
      </c>
      <c r="L1091" s="71" t="s">
        <v>701</v>
      </c>
      <c r="M1091" s="72" t="s">
        <v>549</v>
      </c>
      <c r="N1091" s="71" t="s">
        <v>3553</v>
      </c>
      <c r="O1091" s="71"/>
      <c r="P1091" s="70" t="s">
        <v>3565</v>
      </c>
      <c r="Q1091" s="71"/>
      <c r="R1091" s="71"/>
      <c r="S1091" s="71"/>
      <c r="T1091" s="71" t="s">
        <v>2138</v>
      </c>
      <c r="U1091" s="71" t="s">
        <v>2160</v>
      </c>
      <c r="V1091" s="71"/>
      <c r="W1091" s="71"/>
      <c r="X1091" s="71"/>
      <c r="Y1091" s="71"/>
      <c r="Z1091" s="71"/>
      <c r="AA1091" s="71"/>
    </row>
    <row r="1092" spans="1:27" ht="51">
      <c r="A1092" s="75">
        <v>1091</v>
      </c>
      <c r="B1092" s="71" t="s">
        <v>988</v>
      </c>
      <c r="C1092" s="71" t="s">
        <v>4017</v>
      </c>
      <c r="D1092" s="71" t="s">
        <v>1351</v>
      </c>
      <c r="E1092" s="71" t="s">
        <v>1935</v>
      </c>
      <c r="F1092" s="71" t="s">
        <v>809</v>
      </c>
      <c r="G1092" s="71" t="s">
        <v>2209</v>
      </c>
      <c r="H1092" s="71" t="s">
        <v>989</v>
      </c>
      <c r="I1092" s="71" t="s">
        <v>1351</v>
      </c>
      <c r="J1092" s="71" t="s">
        <v>1935</v>
      </c>
      <c r="K1092" s="71" t="s">
        <v>809</v>
      </c>
      <c r="L1092" s="71" t="s">
        <v>990</v>
      </c>
      <c r="M1092" s="72" t="s">
        <v>991</v>
      </c>
      <c r="N1092" s="71" t="s">
        <v>934</v>
      </c>
      <c r="O1092" s="71"/>
      <c r="P1092" s="70" t="s">
        <v>992</v>
      </c>
      <c r="Q1092" s="71"/>
      <c r="R1092" s="71"/>
      <c r="S1092" s="71"/>
      <c r="T1092" s="71" t="s">
        <v>2867</v>
      </c>
      <c r="U1092" s="71" t="s">
        <v>2868</v>
      </c>
      <c r="V1092" s="71"/>
      <c r="W1092" s="71"/>
      <c r="X1092" s="71"/>
      <c r="Y1092" s="71"/>
      <c r="Z1092" s="71"/>
      <c r="AA1092" s="71"/>
    </row>
    <row r="1093" spans="1:27" ht="51">
      <c r="A1093" s="75">
        <v>1092</v>
      </c>
      <c r="B1093" s="71" t="s">
        <v>993</v>
      </c>
      <c r="C1093" s="71" t="s">
        <v>4017</v>
      </c>
      <c r="D1093" s="71" t="s">
        <v>1351</v>
      </c>
      <c r="E1093" s="71" t="s">
        <v>1935</v>
      </c>
      <c r="F1093" s="71" t="s">
        <v>809</v>
      </c>
      <c r="G1093" s="71" t="s">
        <v>2209</v>
      </c>
      <c r="H1093" s="71" t="s">
        <v>994</v>
      </c>
      <c r="I1093" s="71" t="s">
        <v>1351</v>
      </c>
      <c r="J1093" s="71" t="s">
        <v>1935</v>
      </c>
      <c r="K1093" s="71" t="s">
        <v>809</v>
      </c>
      <c r="L1093" s="71" t="s">
        <v>990</v>
      </c>
      <c r="M1093" s="72" t="s">
        <v>2482</v>
      </c>
      <c r="N1093" s="71" t="s">
        <v>995</v>
      </c>
      <c r="O1093" s="71"/>
      <c r="P1093" s="70" t="s">
        <v>996</v>
      </c>
      <c r="Q1093" s="71"/>
      <c r="R1093" s="71"/>
      <c r="S1093" s="71"/>
      <c r="T1093" s="71" t="s">
        <v>2869</v>
      </c>
      <c r="U1093" s="71" t="s">
        <v>2870</v>
      </c>
      <c r="V1093" s="71"/>
      <c r="W1093" s="71"/>
      <c r="X1093" s="71"/>
      <c r="Y1093" s="71"/>
      <c r="Z1093" s="71"/>
      <c r="AA1093" s="71"/>
    </row>
    <row r="1094" spans="1:27" ht="25.5">
      <c r="A1094" s="75">
        <v>1093</v>
      </c>
      <c r="B1094" s="71" t="s">
        <v>993</v>
      </c>
      <c r="C1094" s="71" t="s">
        <v>4017</v>
      </c>
      <c r="D1094" s="71" t="s">
        <v>1351</v>
      </c>
      <c r="E1094" s="71" t="s">
        <v>1935</v>
      </c>
      <c r="F1094" s="71" t="s">
        <v>810</v>
      </c>
      <c r="G1094" s="71" t="s">
        <v>2209</v>
      </c>
      <c r="H1094" s="71" t="s">
        <v>994</v>
      </c>
      <c r="I1094" s="71" t="s">
        <v>1351</v>
      </c>
      <c r="J1094" s="71" t="s">
        <v>1935</v>
      </c>
      <c r="K1094" s="71" t="s">
        <v>810</v>
      </c>
      <c r="L1094" s="71" t="s">
        <v>990</v>
      </c>
      <c r="M1094" s="72" t="s">
        <v>2482</v>
      </c>
      <c r="N1094" s="71" t="s">
        <v>995</v>
      </c>
      <c r="O1094" s="71"/>
      <c r="P1094" s="70" t="s">
        <v>996</v>
      </c>
      <c r="Q1094" s="71"/>
      <c r="R1094" s="71"/>
      <c r="S1094" s="71"/>
      <c r="T1094" s="71" t="s">
        <v>2871</v>
      </c>
      <c r="U1094" s="71" t="s">
        <v>3341</v>
      </c>
      <c r="V1094" s="71"/>
      <c r="W1094" s="71"/>
      <c r="X1094" s="71"/>
      <c r="Y1094" s="71"/>
      <c r="Z1094" s="71"/>
      <c r="AA1094" s="71"/>
    </row>
    <row r="1095" spans="1:27" ht="38.25">
      <c r="A1095" s="75">
        <v>1094</v>
      </c>
      <c r="B1095" s="71" t="s">
        <v>4014</v>
      </c>
      <c r="C1095" s="71" t="s">
        <v>4018</v>
      </c>
      <c r="D1095" s="71" t="s">
        <v>2841</v>
      </c>
      <c r="E1095" s="71" t="s">
        <v>2748</v>
      </c>
      <c r="F1095" s="71" t="s">
        <v>810</v>
      </c>
      <c r="G1095" s="71" t="s">
        <v>2209</v>
      </c>
      <c r="H1095" s="71" t="s">
        <v>1291</v>
      </c>
      <c r="I1095" s="71" t="s">
        <v>2841</v>
      </c>
      <c r="J1095" s="71" t="s">
        <v>2748</v>
      </c>
      <c r="K1095" s="71" t="s">
        <v>810</v>
      </c>
      <c r="L1095" s="71" t="s">
        <v>1060</v>
      </c>
      <c r="M1095" s="72" t="s">
        <v>1061</v>
      </c>
      <c r="N1095" s="71" t="s">
        <v>1062</v>
      </c>
      <c r="O1095" s="71"/>
      <c r="P1095" s="70" t="s">
        <v>1059</v>
      </c>
      <c r="Q1095" s="71"/>
      <c r="R1095" s="71"/>
      <c r="S1095" s="71"/>
      <c r="T1095" s="71" t="s">
        <v>2139</v>
      </c>
      <c r="U1095" s="71" t="s">
        <v>2140</v>
      </c>
      <c r="V1095" s="71"/>
      <c r="W1095" s="71"/>
      <c r="X1095" s="71"/>
      <c r="Y1095" s="71"/>
      <c r="Z1095" s="71"/>
      <c r="AA1095" s="71"/>
    </row>
    <row r="1096" spans="1:27" ht="51">
      <c r="A1096" s="75">
        <v>1095</v>
      </c>
      <c r="B1096" s="71" t="s">
        <v>538</v>
      </c>
      <c r="C1096" s="71" t="s">
        <v>3375</v>
      </c>
      <c r="D1096" s="71" t="s">
        <v>2835</v>
      </c>
      <c r="E1096" s="71" t="s">
        <v>2765</v>
      </c>
      <c r="F1096" s="71" t="s">
        <v>810</v>
      </c>
      <c r="G1096" s="71" t="s">
        <v>1909</v>
      </c>
      <c r="H1096" s="71" t="s">
        <v>303</v>
      </c>
      <c r="I1096" s="71" t="s">
        <v>2835</v>
      </c>
      <c r="J1096" s="71" t="s">
        <v>2765</v>
      </c>
      <c r="K1096" s="71" t="s">
        <v>810</v>
      </c>
      <c r="L1096" s="71" t="s">
        <v>534</v>
      </c>
      <c r="M1096" s="72" t="s">
        <v>3186</v>
      </c>
      <c r="N1096" s="71" t="s">
        <v>2481</v>
      </c>
      <c r="O1096" s="71">
        <v>699</v>
      </c>
      <c r="P1096" s="70" t="s">
        <v>3565</v>
      </c>
      <c r="Q1096" s="71"/>
      <c r="R1096" s="71"/>
      <c r="S1096" s="71"/>
      <c r="T1096" s="71" t="s">
        <v>2141</v>
      </c>
      <c r="U1096" s="71" t="s">
        <v>2142</v>
      </c>
      <c r="V1096" s="71" t="s">
        <v>3623</v>
      </c>
      <c r="W1096" s="71" t="s">
        <v>3625</v>
      </c>
      <c r="X1096" s="71" t="s">
        <v>495</v>
      </c>
      <c r="Y1096" s="71"/>
      <c r="Z1096" s="71"/>
      <c r="AA1096" s="71"/>
    </row>
    <row r="1097" spans="1:27" ht="178.5">
      <c r="A1097" s="75">
        <v>1096</v>
      </c>
      <c r="B1097" s="71" t="s">
        <v>538</v>
      </c>
      <c r="C1097" s="71" t="s">
        <v>3376</v>
      </c>
      <c r="D1097" s="71" t="s">
        <v>1935</v>
      </c>
      <c r="E1097" s="71" t="s">
        <v>3411</v>
      </c>
      <c r="F1097" s="71" t="s">
        <v>809</v>
      </c>
      <c r="G1097" s="71" t="s">
        <v>808</v>
      </c>
      <c r="H1097" s="71" t="s">
        <v>303</v>
      </c>
      <c r="I1097" s="71" t="s">
        <v>1935</v>
      </c>
      <c r="J1097" s="71" t="s">
        <v>3411</v>
      </c>
      <c r="K1097" s="71" t="s">
        <v>809</v>
      </c>
      <c r="L1097" s="71" t="s">
        <v>540</v>
      </c>
      <c r="M1097" s="72" t="s">
        <v>3186</v>
      </c>
      <c r="N1097" s="71" t="s">
        <v>3541</v>
      </c>
      <c r="O1097" s="71"/>
      <c r="P1097" s="70" t="s">
        <v>3565</v>
      </c>
      <c r="Q1097" s="71"/>
      <c r="R1097" s="71"/>
      <c r="S1097" s="71"/>
      <c r="T1097" s="71" t="s">
        <v>2143</v>
      </c>
      <c r="U1097" s="71" t="s">
        <v>2144</v>
      </c>
      <c r="V1097" s="71"/>
      <c r="W1097" s="71"/>
      <c r="X1097" s="71"/>
      <c r="Y1097" s="71"/>
      <c r="Z1097" s="71"/>
      <c r="AA1097" s="71"/>
    </row>
    <row r="1098" spans="1:27" ht="51">
      <c r="A1098" s="75">
        <v>1097</v>
      </c>
      <c r="B1098" s="71" t="s">
        <v>538</v>
      </c>
      <c r="C1098" s="71" t="s">
        <v>3376</v>
      </c>
      <c r="D1098" s="71" t="s">
        <v>1920</v>
      </c>
      <c r="E1098" s="71" t="s">
        <v>830</v>
      </c>
      <c r="F1098" s="71" t="s">
        <v>810</v>
      </c>
      <c r="G1098" s="71" t="s">
        <v>1909</v>
      </c>
      <c r="H1098" s="71" t="s">
        <v>303</v>
      </c>
      <c r="I1098" s="71" t="s">
        <v>1920</v>
      </c>
      <c r="J1098" s="71" t="s">
        <v>830</v>
      </c>
      <c r="K1098" s="71" t="s">
        <v>810</v>
      </c>
      <c r="L1098" s="71" t="s">
        <v>540</v>
      </c>
      <c r="M1098" s="72" t="s">
        <v>3186</v>
      </c>
      <c r="N1098" s="71" t="s">
        <v>3541</v>
      </c>
      <c r="O1098" s="71"/>
      <c r="P1098" s="70" t="s">
        <v>3565</v>
      </c>
      <c r="Q1098" s="71"/>
      <c r="R1098" s="71"/>
      <c r="S1098" s="71"/>
      <c r="T1098" s="71" t="s">
        <v>2145</v>
      </c>
      <c r="U1098" s="71" t="s">
        <v>2146</v>
      </c>
      <c r="V1098" s="71"/>
      <c r="W1098" s="71"/>
      <c r="X1098" s="71"/>
      <c r="Y1098" s="71"/>
      <c r="Z1098" s="71"/>
      <c r="AA1098" s="71"/>
    </row>
    <row r="1099" spans="1:27" ht="331.5">
      <c r="A1099" s="75">
        <v>1098</v>
      </c>
      <c r="B1099" s="71" t="s">
        <v>538</v>
      </c>
      <c r="C1099" s="71" t="s">
        <v>844</v>
      </c>
      <c r="D1099" s="71" t="s">
        <v>1927</v>
      </c>
      <c r="E1099" s="71" t="s">
        <v>324</v>
      </c>
      <c r="F1099" s="71" t="s">
        <v>809</v>
      </c>
      <c r="G1099" s="71" t="s">
        <v>808</v>
      </c>
      <c r="H1099" s="71" t="s">
        <v>303</v>
      </c>
      <c r="I1099" s="71" t="s">
        <v>1927</v>
      </c>
      <c r="J1099" s="71" t="s">
        <v>324</v>
      </c>
      <c r="K1099" s="71" t="s">
        <v>809</v>
      </c>
      <c r="L1099" s="71" t="s">
        <v>631</v>
      </c>
      <c r="M1099" s="72" t="s">
        <v>3187</v>
      </c>
      <c r="N1099" s="71" t="s">
        <v>429</v>
      </c>
      <c r="O1099" s="71"/>
      <c r="P1099" s="70" t="s">
        <v>3565</v>
      </c>
      <c r="Q1099" s="71"/>
      <c r="R1099" s="71"/>
      <c r="S1099" s="71"/>
      <c r="T1099" s="71" t="s">
        <v>3331</v>
      </c>
      <c r="U1099" s="71" t="s">
        <v>3332</v>
      </c>
      <c r="V1099" s="71"/>
      <c r="W1099" s="71"/>
      <c r="X1099" s="71"/>
      <c r="Y1099" s="71"/>
      <c r="Z1099" s="71"/>
      <c r="AA1099" s="71"/>
    </row>
    <row r="1100" spans="1:27" ht="89.25">
      <c r="A1100" s="75">
        <v>1099</v>
      </c>
      <c r="B1100" s="71" t="s">
        <v>517</v>
      </c>
      <c r="C1100" s="71" t="s">
        <v>3334</v>
      </c>
      <c r="D1100" s="71" t="s">
        <v>1264</v>
      </c>
      <c r="E1100" s="71" t="s">
        <v>835</v>
      </c>
      <c r="F1100" s="71" t="s">
        <v>809</v>
      </c>
      <c r="G1100" s="71" t="s">
        <v>808</v>
      </c>
      <c r="H1100" s="71" t="s">
        <v>303</v>
      </c>
      <c r="I1100" s="71" t="s">
        <v>1264</v>
      </c>
      <c r="J1100" s="71" t="s">
        <v>835</v>
      </c>
      <c r="K1100" s="71" t="s">
        <v>809</v>
      </c>
      <c r="L1100" s="71" t="s">
        <v>518</v>
      </c>
      <c r="M1100" s="72" t="s">
        <v>3521</v>
      </c>
      <c r="N1100" s="71" t="s">
        <v>432</v>
      </c>
      <c r="O1100" s="71"/>
      <c r="P1100" s="70" t="s">
        <v>3565</v>
      </c>
      <c r="Q1100" s="71"/>
      <c r="R1100" s="71"/>
      <c r="S1100" s="71"/>
      <c r="T1100" s="71" t="s">
        <v>3335</v>
      </c>
      <c r="U1100" s="71" t="s">
        <v>3281</v>
      </c>
      <c r="V1100" s="71"/>
      <c r="W1100" s="71"/>
      <c r="X1100" s="71"/>
      <c r="Y1100" s="71"/>
      <c r="Z1100" s="71"/>
      <c r="AA1100" s="71"/>
    </row>
    <row r="1101" spans="1:27" ht="38.25">
      <c r="A1101" s="75">
        <v>1100</v>
      </c>
      <c r="B1101" s="71" t="s">
        <v>517</v>
      </c>
      <c r="C1101" s="71" t="s">
        <v>3336</v>
      </c>
      <c r="D1101" s="71" t="s">
        <v>1264</v>
      </c>
      <c r="E1101" s="71" t="s">
        <v>2447</v>
      </c>
      <c r="F1101" s="71" t="s">
        <v>809</v>
      </c>
      <c r="G1101" s="71" t="s">
        <v>808</v>
      </c>
      <c r="H1101" s="71" t="s">
        <v>303</v>
      </c>
      <c r="I1101" s="71" t="s">
        <v>1264</v>
      </c>
      <c r="J1101" s="71" t="s">
        <v>2447</v>
      </c>
      <c r="K1101" s="71" t="s">
        <v>809</v>
      </c>
      <c r="L1101" s="71" t="s">
        <v>521</v>
      </c>
      <c r="M1101" s="72" t="s">
        <v>3521</v>
      </c>
      <c r="N1101" s="71" t="s">
        <v>432</v>
      </c>
      <c r="O1101" s="71"/>
      <c r="P1101" s="70" t="s">
        <v>3565</v>
      </c>
      <c r="Q1101" s="71"/>
      <c r="R1101" s="71"/>
      <c r="S1101" s="71"/>
      <c r="T1101" s="71" t="s">
        <v>3337</v>
      </c>
      <c r="U1101" s="71" t="s">
        <v>3282</v>
      </c>
      <c r="V1101" s="71"/>
      <c r="W1101" s="71"/>
      <c r="X1101" s="71"/>
      <c r="Y1101" s="71"/>
      <c r="Z1101" s="71"/>
      <c r="AA1101" s="71"/>
    </row>
    <row r="1102" spans="1:27" ht="25.5">
      <c r="A1102" s="75">
        <v>1101</v>
      </c>
      <c r="B1102" s="71" t="s">
        <v>517</v>
      </c>
      <c r="C1102" s="71" t="s">
        <v>3338</v>
      </c>
      <c r="D1102" s="71" t="s">
        <v>1264</v>
      </c>
      <c r="E1102" s="71" t="s">
        <v>848</v>
      </c>
      <c r="F1102" s="71" t="s">
        <v>810</v>
      </c>
      <c r="G1102" s="71" t="s">
        <v>808</v>
      </c>
      <c r="H1102" s="71" t="s">
        <v>303</v>
      </c>
      <c r="I1102" s="71" t="s">
        <v>1264</v>
      </c>
      <c r="J1102" s="71" t="s">
        <v>848</v>
      </c>
      <c r="K1102" s="71" t="s">
        <v>810</v>
      </c>
      <c r="L1102" s="71" t="s">
        <v>524</v>
      </c>
      <c r="M1102" s="72" t="s">
        <v>3521</v>
      </c>
      <c r="N1102" s="71" t="s">
        <v>2481</v>
      </c>
      <c r="O1102" s="71"/>
      <c r="P1102" s="70" t="s">
        <v>3565</v>
      </c>
      <c r="Q1102" s="71"/>
      <c r="R1102" s="71"/>
      <c r="S1102" s="71"/>
      <c r="T1102" s="71" t="s">
        <v>3339</v>
      </c>
      <c r="U1102" s="71" t="s">
        <v>3283</v>
      </c>
      <c r="V1102" s="71" t="s">
        <v>3623</v>
      </c>
      <c r="W1102" s="71" t="s">
        <v>3624</v>
      </c>
      <c r="X1102" s="71" t="s">
        <v>495</v>
      </c>
      <c r="Y1102" s="71"/>
      <c r="Z1102" s="71"/>
      <c r="AA1102" s="71"/>
    </row>
    <row r="1103" spans="1:27" ht="89.25">
      <c r="A1103" s="75">
        <v>1102</v>
      </c>
      <c r="B1103" s="71" t="s">
        <v>517</v>
      </c>
      <c r="C1103" s="71" t="s">
        <v>3340</v>
      </c>
      <c r="D1103" s="71" t="s">
        <v>1264</v>
      </c>
      <c r="E1103" s="71" t="s">
        <v>1189</v>
      </c>
      <c r="F1103" s="71" t="s">
        <v>809</v>
      </c>
      <c r="G1103" s="71" t="s">
        <v>808</v>
      </c>
      <c r="H1103" s="71" t="s">
        <v>303</v>
      </c>
      <c r="I1103" s="71" t="s">
        <v>1264</v>
      </c>
      <c r="J1103" s="71" t="s">
        <v>1189</v>
      </c>
      <c r="K1103" s="71" t="s">
        <v>809</v>
      </c>
      <c r="L1103" s="71" t="s">
        <v>525</v>
      </c>
      <c r="M1103" s="72" t="s">
        <v>3521</v>
      </c>
      <c r="N1103" s="71" t="s">
        <v>432</v>
      </c>
      <c r="O1103" s="71"/>
      <c r="P1103" s="70" t="s">
        <v>3565</v>
      </c>
      <c r="Q1103" s="71"/>
      <c r="R1103" s="71"/>
      <c r="S1103" s="71"/>
      <c r="T1103" s="71" t="s">
        <v>3240</v>
      </c>
      <c r="U1103" s="71" t="s">
        <v>3284</v>
      </c>
      <c r="V1103" s="71"/>
      <c r="W1103" s="71"/>
      <c r="X1103" s="71"/>
      <c r="Y1103" s="71"/>
      <c r="Z1103" s="71"/>
      <c r="AA1103" s="71"/>
    </row>
    <row r="1104" spans="1:27" ht="127.5">
      <c r="A1104" s="75">
        <v>1103</v>
      </c>
      <c r="B1104" s="71" t="s">
        <v>517</v>
      </c>
      <c r="C1104" s="71" t="s">
        <v>3241</v>
      </c>
      <c r="D1104" s="71" t="s">
        <v>1919</v>
      </c>
      <c r="E1104" s="71" t="s">
        <v>1927</v>
      </c>
      <c r="F1104" s="71" t="s">
        <v>809</v>
      </c>
      <c r="G1104" s="71" t="s">
        <v>808</v>
      </c>
      <c r="H1104" s="71" t="s">
        <v>303</v>
      </c>
      <c r="I1104" s="71" t="s">
        <v>1919</v>
      </c>
      <c r="J1104" s="71" t="s">
        <v>1927</v>
      </c>
      <c r="K1104" s="71" t="s">
        <v>809</v>
      </c>
      <c r="L1104" s="71" t="s">
        <v>527</v>
      </c>
      <c r="M1104" s="72" t="s">
        <v>3521</v>
      </c>
      <c r="N1104" s="71" t="s">
        <v>432</v>
      </c>
      <c r="O1104" s="71"/>
      <c r="P1104" s="70" t="s">
        <v>3565</v>
      </c>
      <c r="Q1104" s="71"/>
      <c r="R1104" s="71"/>
      <c r="S1104" s="71"/>
      <c r="T1104" s="71" t="s">
        <v>3897</v>
      </c>
      <c r="U1104" s="71" t="s">
        <v>3285</v>
      </c>
      <c r="V1104" s="71"/>
      <c r="W1104" s="71"/>
      <c r="X1104" s="71"/>
      <c r="Y1104" s="71"/>
      <c r="Z1104" s="71"/>
      <c r="AA1104" s="71"/>
    </row>
    <row r="1105" spans="1:27" ht="63.75">
      <c r="A1105" s="75">
        <v>1104</v>
      </c>
      <c r="B1105" s="71" t="s">
        <v>517</v>
      </c>
      <c r="C1105" s="71" t="s">
        <v>3898</v>
      </c>
      <c r="D1105" s="71" t="s">
        <v>1919</v>
      </c>
      <c r="E1105" s="71" t="s">
        <v>3215</v>
      </c>
      <c r="F1105" s="71" t="s">
        <v>809</v>
      </c>
      <c r="G1105" s="71" t="s">
        <v>808</v>
      </c>
      <c r="H1105" s="71" t="s">
        <v>303</v>
      </c>
      <c r="I1105" s="71" t="s">
        <v>1919</v>
      </c>
      <c r="J1105" s="71" t="s">
        <v>3215</v>
      </c>
      <c r="K1105" s="71" t="s">
        <v>809</v>
      </c>
      <c r="L1105" s="71" t="s">
        <v>528</v>
      </c>
      <c r="M1105" s="72" t="s">
        <v>3521</v>
      </c>
      <c r="N1105" s="71" t="s">
        <v>432</v>
      </c>
      <c r="O1105" s="71"/>
      <c r="P1105" s="70" t="s">
        <v>3565</v>
      </c>
      <c r="Q1105" s="71"/>
      <c r="R1105" s="71"/>
      <c r="S1105" s="71"/>
      <c r="T1105" s="71" t="s">
        <v>3899</v>
      </c>
      <c r="U1105" s="71" t="s">
        <v>3286</v>
      </c>
      <c r="V1105" s="71"/>
      <c r="W1105" s="71"/>
      <c r="X1105" s="71"/>
      <c r="Y1105" s="71"/>
      <c r="Z1105" s="71"/>
      <c r="AA1105" s="71"/>
    </row>
    <row r="1106" spans="1:27" ht="63.75">
      <c r="A1106" s="75">
        <v>1105</v>
      </c>
      <c r="B1106" s="71" t="s">
        <v>517</v>
      </c>
      <c r="C1106" s="71" t="s">
        <v>1874</v>
      </c>
      <c r="D1106" s="71" t="s">
        <v>1919</v>
      </c>
      <c r="E1106" s="71" t="s">
        <v>3401</v>
      </c>
      <c r="F1106" s="71" t="s">
        <v>809</v>
      </c>
      <c r="G1106" s="71" t="s">
        <v>808</v>
      </c>
      <c r="H1106" s="71" t="s">
        <v>1289</v>
      </c>
      <c r="I1106" s="71" t="s">
        <v>1919</v>
      </c>
      <c r="J1106" s="71" t="s">
        <v>3401</v>
      </c>
      <c r="K1106" s="71" t="s">
        <v>809</v>
      </c>
      <c r="L1106" s="71" t="s">
        <v>529</v>
      </c>
      <c r="M1106" s="72" t="s">
        <v>3521</v>
      </c>
      <c r="N1106" s="71" t="s">
        <v>286</v>
      </c>
      <c r="O1106" s="71"/>
      <c r="P1106" s="70" t="s">
        <v>3565</v>
      </c>
      <c r="Q1106" s="71" t="s">
        <v>761</v>
      </c>
      <c r="R1106" s="71"/>
      <c r="S1106" s="71"/>
      <c r="T1106" s="71" t="s">
        <v>3900</v>
      </c>
      <c r="U1106" s="71" t="s">
        <v>3914</v>
      </c>
      <c r="V1106" s="71"/>
      <c r="W1106" s="71"/>
      <c r="X1106" s="71"/>
      <c r="Y1106" s="71"/>
      <c r="Z1106" s="71"/>
      <c r="AA1106" s="71"/>
    </row>
    <row r="1107" spans="1:27" ht="76.5">
      <c r="A1107" s="75">
        <v>1106</v>
      </c>
      <c r="B1107" s="71" t="s">
        <v>517</v>
      </c>
      <c r="C1107" s="71" t="s">
        <v>3901</v>
      </c>
      <c r="D1107" s="71" t="s">
        <v>1919</v>
      </c>
      <c r="E1107" s="71" t="s">
        <v>883</v>
      </c>
      <c r="F1107" s="71" t="s">
        <v>809</v>
      </c>
      <c r="G1107" s="71" t="s">
        <v>808</v>
      </c>
      <c r="H1107" s="71" t="s">
        <v>1289</v>
      </c>
      <c r="I1107" s="71" t="s">
        <v>1919</v>
      </c>
      <c r="J1107" s="71" t="s">
        <v>883</v>
      </c>
      <c r="K1107" s="71" t="s">
        <v>809</v>
      </c>
      <c r="L1107" s="71" t="s">
        <v>416</v>
      </c>
      <c r="M1107" s="72" t="s">
        <v>3521</v>
      </c>
      <c r="N1107" s="71" t="s">
        <v>286</v>
      </c>
      <c r="O1107" s="71"/>
      <c r="P1107" s="70" t="s">
        <v>3565</v>
      </c>
      <c r="Q1107" s="71" t="s">
        <v>761</v>
      </c>
      <c r="R1107" s="71"/>
      <c r="S1107" s="71"/>
      <c r="T1107" s="71" t="s">
        <v>3902</v>
      </c>
      <c r="U1107" s="71" t="s">
        <v>3915</v>
      </c>
      <c r="V1107" s="71"/>
      <c r="W1107" s="71"/>
      <c r="X1107" s="71"/>
      <c r="Y1107" s="71"/>
      <c r="Z1107" s="71"/>
      <c r="AA1107" s="71"/>
    </row>
    <row r="1108" spans="1:27" ht="89.25">
      <c r="A1108" s="75">
        <v>1107</v>
      </c>
      <c r="B1108" s="71" t="s">
        <v>517</v>
      </c>
      <c r="C1108" s="71" t="s">
        <v>3903</v>
      </c>
      <c r="D1108" s="71" t="s">
        <v>1919</v>
      </c>
      <c r="E1108" s="71" t="s">
        <v>853</v>
      </c>
      <c r="F1108" s="71" t="s">
        <v>809</v>
      </c>
      <c r="G1108" s="71" t="s">
        <v>808</v>
      </c>
      <c r="H1108" s="71" t="s">
        <v>1290</v>
      </c>
      <c r="I1108" s="71" t="s">
        <v>1919</v>
      </c>
      <c r="J1108" s="71" t="s">
        <v>853</v>
      </c>
      <c r="K1108" s="71" t="s">
        <v>809</v>
      </c>
      <c r="L1108" s="71" t="s">
        <v>530</v>
      </c>
      <c r="M1108" s="72" t="s">
        <v>3521</v>
      </c>
      <c r="N1108" s="71" t="s">
        <v>3557</v>
      </c>
      <c r="O1108" s="71"/>
      <c r="P1108" s="70" t="s">
        <v>3565</v>
      </c>
      <c r="Q1108" s="71"/>
      <c r="R1108" s="71"/>
      <c r="S1108" s="71"/>
      <c r="T1108" s="71" t="s">
        <v>3904</v>
      </c>
      <c r="U1108" s="71" t="s">
        <v>3916</v>
      </c>
      <c r="V1108" s="71"/>
      <c r="W1108" s="71"/>
      <c r="X1108" s="71"/>
      <c r="Y1108" s="71"/>
      <c r="Z1108" s="71"/>
      <c r="AA1108" s="71"/>
    </row>
    <row r="1109" spans="1:27" ht="76.5">
      <c r="A1109" s="75">
        <v>1108</v>
      </c>
      <c r="B1109" s="71" t="s">
        <v>517</v>
      </c>
      <c r="C1109" s="71" t="s">
        <v>3905</v>
      </c>
      <c r="D1109" s="71" t="s">
        <v>1919</v>
      </c>
      <c r="E1109" s="71" t="s">
        <v>847</v>
      </c>
      <c r="F1109" s="71" t="s">
        <v>809</v>
      </c>
      <c r="G1109" s="71" t="s">
        <v>808</v>
      </c>
      <c r="H1109" s="71" t="s">
        <v>1291</v>
      </c>
      <c r="I1109" s="71" t="s">
        <v>1919</v>
      </c>
      <c r="J1109" s="71" t="s">
        <v>847</v>
      </c>
      <c r="K1109" s="71" t="s">
        <v>809</v>
      </c>
      <c r="L1109" s="71" t="s">
        <v>2157</v>
      </c>
      <c r="M1109" s="72" t="s">
        <v>3521</v>
      </c>
      <c r="N1109" s="71" t="s">
        <v>3550</v>
      </c>
      <c r="O1109" s="71"/>
      <c r="P1109" s="70" t="s">
        <v>3565</v>
      </c>
      <c r="Q1109" s="71"/>
      <c r="R1109" s="71"/>
      <c r="S1109" s="71"/>
      <c r="T1109" s="71" t="s">
        <v>3906</v>
      </c>
      <c r="U1109" s="71" t="s">
        <v>3917</v>
      </c>
      <c r="V1109" s="71"/>
      <c r="W1109" s="71"/>
      <c r="X1109" s="71"/>
      <c r="Y1109" s="71"/>
      <c r="Z1109" s="71"/>
      <c r="AA1109" s="71"/>
    </row>
    <row r="1110" spans="1:27" ht="25.5">
      <c r="A1110" s="75">
        <v>1109</v>
      </c>
      <c r="B1110" s="71" t="s">
        <v>517</v>
      </c>
      <c r="C1110" s="71" t="s">
        <v>3212</v>
      </c>
      <c r="D1110" s="71" t="s">
        <v>1919</v>
      </c>
      <c r="E1110" s="71" t="s">
        <v>2833</v>
      </c>
      <c r="F1110" s="71" t="s">
        <v>810</v>
      </c>
      <c r="G1110" s="71" t="s">
        <v>808</v>
      </c>
      <c r="H1110" s="71" t="s">
        <v>303</v>
      </c>
      <c r="I1110" s="71" t="s">
        <v>1919</v>
      </c>
      <c r="J1110" s="71" t="s">
        <v>2833</v>
      </c>
      <c r="K1110" s="71" t="s">
        <v>810</v>
      </c>
      <c r="L1110" s="71" t="s">
        <v>532</v>
      </c>
      <c r="M1110" s="72" t="s">
        <v>3521</v>
      </c>
      <c r="N1110" s="71" t="s">
        <v>2481</v>
      </c>
      <c r="O1110" s="71">
        <v>189</v>
      </c>
      <c r="P1110" s="70" t="s">
        <v>3565</v>
      </c>
      <c r="Q1110" s="71"/>
      <c r="R1110" s="71"/>
      <c r="S1110" s="71"/>
      <c r="T1110" s="71" t="s">
        <v>3907</v>
      </c>
      <c r="U1110" s="71" t="s">
        <v>621</v>
      </c>
      <c r="V1110" s="71" t="s">
        <v>3622</v>
      </c>
      <c r="W1110" s="71"/>
      <c r="X1110" s="71" t="s">
        <v>495</v>
      </c>
      <c r="Y1110" s="71"/>
      <c r="Z1110" s="71"/>
      <c r="AA1110" s="71"/>
    </row>
    <row r="1111" spans="1:27" ht="38.25">
      <c r="A1111" s="75">
        <v>1110</v>
      </c>
      <c r="B1111" s="71" t="s">
        <v>517</v>
      </c>
      <c r="C1111" s="71" t="s">
        <v>3375</v>
      </c>
      <c r="D1111" s="71" t="s">
        <v>2835</v>
      </c>
      <c r="E1111" s="71" t="s">
        <v>1189</v>
      </c>
      <c r="F1111" s="71" t="s">
        <v>810</v>
      </c>
      <c r="G1111" s="71" t="s">
        <v>808</v>
      </c>
      <c r="H1111" s="71" t="s">
        <v>303</v>
      </c>
      <c r="I1111" s="71" t="s">
        <v>2835</v>
      </c>
      <c r="J1111" s="71" t="s">
        <v>1189</v>
      </c>
      <c r="K1111" s="71" t="s">
        <v>810</v>
      </c>
      <c r="L1111" s="71" t="s">
        <v>534</v>
      </c>
      <c r="M1111" s="72" t="s">
        <v>3186</v>
      </c>
      <c r="N1111" s="71" t="s">
        <v>2481</v>
      </c>
      <c r="O1111" s="71"/>
      <c r="P1111" s="70" t="s">
        <v>3565</v>
      </c>
      <c r="Q1111" s="71"/>
      <c r="R1111" s="71"/>
      <c r="S1111" s="71"/>
      <c r="T1111" s="71" t="s">
        <v>3908</v>
      </c>
      <c r="U1111" s="71" t="s">
        <v>621</v>
      </c>
      <c r="V1111" s="71" t="s">
        <v>3622</v>
      </c>
      <c r="W1111" s="71"/>
      <c r="X1111" s="71" t="s">
        <v>495</v>
      </c>
      <c r="Y1111" s="71"/>
      <c r="Z1111" s="71"/>
      <c r="AA1111" s="71"/>
    </row>
    <row r="1112" spans="1:27" ht="76.5">
      <c r="A1112" s="75">
        <v>1111</v>
      </c>
      <c r="B1112" s="71" t="s">
        <v>517</v>
      </c>
      <c r="C1112" s="71" t="s">
        <v>811</v>
      </c>
      <c r="D1112" s="71"/>
      <c r="E1112" s="71"/>
      <c r="F1112" s="71"/>
      <c r="G1112" s="71" t="s">
        <v>2209</v>
      </c>
      <c r="H1112" s="71" t="s">
        <v>1726</v>
      </c>
      <c r="I1112" s="71"/>
      <c r="J1112" s="71"/>
      <c r="K1112" s="71" t="s">
        <v>3386</v>
      </c>
      <c r="L1112" s="71" t="s">
        <v>303</v>
      </c>
      <c r="M1112" s="72" t="s">
        <v>303</v>
      </c>
      <c r="N1112" s="71" t="s">
        <v>3562</v>
      </c>
      <c r="O1112" s="71"/>
      <c r="P1112" s="70" t="s">
        <v>3565</v>
      </c>
      <c r="Q1112" s="71"/>
      <c r="R1112" s="71"/>
      <c r="S1112" s="71"/>
      <c r="T1112" s="71" t="s">
        <v>3909</v>
      </c>
      <c r="U1112" s="71" t="s">
        <v>3918</v>
      </c>
      <c r="V1112" s="71"/>
      <c r="W1112" s="71"/>
      <c r="X1112" s="71"/>
      <c r="Y1112" s="71"/>
      <c r="Z1112" s="71"/>
      <c r="AA1112" s="71"/>
    </row>
    <row r="1113" spans="1:27" ht="76.5">
      <c r="A1113" s="75">
        <v>1112</v>
      </c>
      <c r="B1113" s="71" t="s">
        <v>517</v>
      </c>
      <c r="C1113" s="71" t="s">
        <v>3910</v>
      </c>
      <c r="D1113" s="71"/>
      <c r="E1113" s="71"/>
      <c r="F1113" s="71" t="s">
        <v>809</v>
      </c>
      <c r="G1113" s="71" t="s">
        <v>808</v>
      </c>
      <c r="H1113" s="71" t="s">
        <v>1726</v>
      </c>
      <c r="I1113" s="71"/>
      <c r="J1113" s="71"/>
      <c r="K1113" s="71" t="s">
        <v>809</v>
      </c>
      <c r="L1113" s="71" t="s">
        <v>1727</v>
      </c>
      <c r="M1113" s="72" t="s">
        <v>998</v>
      </c>
      <c r="N1113" s="71" t="s">
        <v>934</v>
      </c>
      <c r="O1113" s="71"/>
      <c r="P1113" s="70" t="s">
        <v>1672</v>
      </c>
      <c r="Q1113" s="71"/>
      <c r="R1113" s="71"/>
      <c r="S1113" s="71"/>
      <c r="T1113" s="71" t="s">
        <v>3911</v>
      </c>
      <c r="U1113" s="71" t="s">
        <v>3919</v>
      </c>
      <c r="V1113" s="71"/>
      <c r="W1113" s="71"/>
      <c r="X1113" s="71"/>
      <c r="Y1113" s="71"/>
      <c r="Z1113" s="71"/>
      <c r="AA1113" s="71"/>
    </row>
    <row r="1114" spans="1:27" ht="25.5">
      <c r="A1114" s="75">
        <v>1113</v>
      </c>
      <c r="B1114" s="71" t="s">
        <v>1728</v>
      </c>
      <c r="C1114" s="71" t="s">
        <v>2221</v>
      </c>
      <c r="D1114" s="71"/>
      <c r="E1114" s="71"/>
      <c r="F1114" s="71" t="s">
        <v>809</v>
      </c>
      <c r="G1114" s="71" t="s">
        <v>808</v>
      </c>
      <c r="H1114" s="71" t="s">
        <v>1291</v>
      </c>
      <c r="I1114" s="71"/>
      <c r="J1114" s="71"/>
      <c r="K1114" s="71" t="s">
        <v>809</v>
      </c>
      <c r="L1114" s="71" t="s">
        <v>1729</v>
      </c>
      <c r="M1114" s="72" t="s">
        <v>1730</v>
      </c>
      <c r="N1114" s="71" t="s">
        <v>3549</v>
      </c>
      <c r="O1114" s="71"/>
      <c r="P1114" s="70" t="s">
        <v>1672</v>
      </c>
      <c r="Q1114" s="71"/>
      <c r="R1114" s="71"/>
      <c r="S1114" s="71"/>
      <c r="T1114" s="71" t="s">
        <v>3912</v>
      </c>
      <c r="U1114" s="71" t="s">
        <v>574</v>
      </c>
      <c r="V1114" s="71"/>
      <c r="W1114" s="71"/>
      <c r="X1114" s="71"/>
      <c r="Y1114" s="71"/>
      <c r="Z1114" s="71"/>
      <c r="AA1114" s="71"/>
    </row>
    <row r="1115" spans="1:27" ht="25.5">
      <c r="A1115" s="75">
        <v>1114</v>
      </c>
      <c r="B1115" s="71" t="s">
        <v>1728</v>
      </c>
      <c r="C1115" s="71" t="s">
        <v>2221</v>
      </c>
      <c r="D1115" s="71"/>
      <c r="E1115" s="71"/>
      <c r="F1115" s="71" t="s">
        <v>810</v>
      </c>
      <c r="G1115" s="71" t="s">
        <v>808</v>
      </c>
      <c r="H1115" s="71" t="s">
        <v>1291</v>
      </c>
      <c r="I1115" s="71"/>
      <c r="J1115" s="71"/>
      <c r="K1115" s="71" t="s">
        <v>810</v>
      </c>
      <c r="L1115" s="71" t="s">
        <v>1729</v>
      </c>
      <c r="M1115" s="72" t="s">
        <v>1730</v>
      </c>
      <c r="N1115" s="71" t="s">
        <v>3549</v>
      </c>
      <c r="O1115" s="71"/>
      <c r="P1115" s="70" t="s">
        <v>1672</v>
      </c>
      <c r="Q1115" s="71"/>
      <c r="R1115" s="71"/>
      <c r="S1115" s="71"/>
      <c r="T1115" s="71" t="s">
        <v>3913</v>
      </c>
      <c r="U1115" s="71" t="s">
        <v>3920</v>
      </c>
      <c r="V1115" s="71"/>
      <c r="W1115" s="71"/>
      <c r="X1115" s="71"/>
      <c r="Y1115" s="71"/>
      <c r="Z1115" s="71"/>
      <c r="AA1115" s="71"/>
    </row>
    <row r="1116" spans="1:27" ht="25.5">
      <c r="A1116" s="75">
        <v>1115</v>
      </c>
      <c r="B1116" s="71" t="s">
        <v>1728</v>
      </c>
      <c r="C1116" s="71" t="s">
        <v>2385</v>
      </c>
      <c r="D1116" s="71"/>
      <c r="E1116" s="71"/>
      <c r="F1116" s="71" t="s">
        <v>810</v>
      </c>
      <c r="G1116" s="71" t="s">
        <v>808</v>
      </c>
      <c r="H1116" s="71" t="s">
        <v>1291</v>
      </c>
      <c r="I1116" s="71"/>
      <c r="J1116" s="71"/>
      <c r="K1116" s="71" t="s">
        <v>810</v>
      </c>
      <c r="L1116" s="71" t="s">
        <v>1731</v>
      </c>
      <c r="M1116" s="72" t="s">
        <v>1730</v>
      </c>
      <c r="N1116" s="71" t="s">
        <v>3549</v>
      </c>
      <c r="O1116" s="71"/>
      <c r="P1116" s="70" t="s">
        <v>1672</v>
      </c>
      <c r="Q1116" s="71"/>
      <c r="R1116" s="71"/>
      <c r="S1116" s="71"/>
      <c r="T1116" s="71" t="s">
        <v>3280</v>
      </c>
      <c r="U1116" s="71" t="s">
        <v>3921</v>
      </c>
      <c r="V1116" s="71"/>
      <c r="W1116" s="71"/>
      <c r="X1116" s="71"/>
      <c r="Y1116" s="71"/>
      <c r="Z1116" s="71"/>
      <c r="AA1116" s="71"/>
    </row>
    <row r="1117" spans="1:27" ht="25.5">
      <c r="A1117" s="75">
        <v>1116</v>
      </c>
      <c r="B1117" s="71" t="s">
        <v>522</v>
      </c>
      <c r="C1117" s="71" t="s">
        <v>2213</v>
      </c>
      <c r="D1117" s="71" t="s">
        <v>1264</v>
      </c>
      <c r="E1117" s="71" t="s">
        <v>883</v>
      </c>
      <c r="F1117" s="71" t="s">
        <v>810</v>
      </c>
      <c r="G1117" s="71" t="s">
        <v>808</v>
      </c>
      <c r="H1117" s="71" t="s">
        <v>303</v>
      </c>
      <c r="I1117" s="71" t="s">
        <v>1264</v>
      </c>
      <c r="J1117" s="71" t="s">
        <v>883</v>
      </c>
      <c r="K1117" s="71" t="s">
        <v>810</v>
      </c>
      <c r="L1117" s="71" t="s">
        <v>523</v>
      </c>
      <c r="M1117" s="72" t="s">
        <v>3521</v>
      </c>
      <c r="N1117" s="71" t="s">
        <v>2481</v>
      </c>
      <c r="O1117" s="71">
        <v>1012</v>
      </c>
      <c r="P1117" s="70" t="s">
        <v>3565</v>
      </c>
      <c r="Q1117" s="71"/>
      <c r="R1117" s="71"/>
      <c r="S1117" s="71"/>
      <c r="T1117" s="71" t="s">
        <v>3928</v>
      </c>
      <c r="U1117" s="71" t="s">
        <v>3929</v>
      </c>
      <c r="V1117" s="71" t="s">
        <v>3622</v>
      </c>
      <c r="W1117" s="71"/>
      <c r="X1117" s="71" t="s">
        <v>495</v>
      </c>
      <c r="Y1117" s="71"/>
      <c r="Z1117" s="71"/>
      <c r="AA1117" s="71"/>
    </row>
    <row r="1118" spans="1:27" ht="38.25">
      <c r="A1118" s="75">
        <v>1117</v>
      </c>
      <c r="B1118" s="71" t="s">
        <v>522</v>
      </c>
      <c r="C1118" s="71" t="s">
        <v>3375</v>
      </c>
      <c r="D1118" s="71" t="s">
        <v>2835</v>
      </c>
      <c r="E1118" s="71" t="s">
        <v>2765</v>
      </c>
      <c r="F1118" s="71" t="s">
        <v>810</v>
      </c>
      <c r="G1118" s="71" t="s">
        <v>808</v>
      </c>
      <c r="H1118" s="71" t="s">
        <v>303</v>
      </c>
      <c r="I1118" s="71" t="s">
        <v>2835</v>
      </c>
      <c r="J1118" s="71" t="s">
        <v>2765</v>
      </c>
      <c r="K1118" s="71" t="s">
        <v>810</v>
      </c>
      <c r="L1118" s="71" t="s">
        <v>534</v>
      </c>
      <c r="M1118" s="72" t="s">
        <v>3186</v>
      </c>
      <c r="N1118" s="71" t="s">
        <v>2481</v>
      </c>
      <c r="O1118" s="71">
        <v>699</v>
      </c>
      <c r="P1118" s="70" t="s">
        <v>3565</v>
      </c>
      <c r="Q1118" s="71"/>
      <c r="R1118" s="71"/>
      <c r="S1118" s="71"/>
      <c r="T1118" s="71" t="s">
        <v>3930</v>
      </c>
      <c r="U1118" s="71" t="s">
        <v>3931</v>
      </c>
      <c r="V1118" s="71" t="s">
        <v>3623</v>
      </c>
      <c r="W1118" s="71" t="s">
        <v>3626</v>
      </c>
      <c r="X1118" s="71" t="s">
        <v>495</v>
      </c>
      <c r="Y1118" s="71"/>
      <c r="Z1118" s="71"/>
      <c r="AA1118" s="71"/>
    </row>
    <row r="1119" spans="1:27" ht="76.5">
      <c r="A1119" s="75">
        <v>1118</v>
      </c>
      <c r="B1119" s="71" t="s">
        <v>522</v>
      </c>
      <c r="C1119" s="71" t="s">
        <v>3376</v>
      </c>
      <c r="D1119" s="71" t="s">
        <v>1935</v>
      </c>
      <c r="E1119" s="71" t="s">
        <v>2509</v>
      </c>
      <c r="F1119" s="71" t="s">
        <v>810</v>
      </c>
      <c r="G1119" s="71" t="s">
        <v>808</v>
      </c>
      <c r="H1119" s="71" t="s">
        <v>303</v>
      </c>
      <c r="I1119" s="71" t="s">
        <v>1935</v>
      </c>
      <c r="J1119" s="71" t="s">
        <v>2509</v>
      </c>
      <c r="K1119" s="71" t="s">
        <v>810</v>
      </c>
      <c r="L1119" s="71" t="s">
        <v>540</v>
      </c>
      <c r="M1119" s="72" t="s">
        <v>3186</v>
      </c>
      <c r="N1119" s="71" t="s">
        <v>3541</v>
      </c>
      <c r="O1119" s="71"/>
      <c r="P1119" s="70" t="s">
        <v>3565</v>
      </c>
      <c r="Q1119" s="71"/>
      <c r="R1119" s="71"/>
      <c r="S1119" s="71"/>
      <c r="T1119" s="71" t="s">
        <v>3932</v>
      </c>
      <c r="U1119" s="71" t="s">
        <v>3237</v>
      </c>
      <c r="V1119" s="71"/>
      <c r="W1119" s="71"/>
      <c r="X1119" s="71"/>
      <c r="Y1119" s="71"/>
      <c r="Z1119" s="71"/>
      <c r="AA1119" s="71"/>
    </row>
    <row r="1120" spans="1:27" ht="76.5">
      <c r="A1120" s="75">
        <v>1119</v>
      </c>
      <c r="B1120" s="71" t="s">
        <v>522</v>
      </c>
      <c r="C1120" s="71" t="s">
        <v>65</v>
      </c>
      <c r="D1120" s="71" t="s">
        <v>834</v>
      </c>
      <c r="E1120" s="71" t="s">
        <v>1189</v>
      </c>
      <c r="F1120" s="71" t="s">
        <v>810</v>
      </c>
      <c r="G1120" s="71" t="s">
        <v>808</v>
      </c>
      <c r="H1120" s="71" t="s">
        <v>303</v>
      </c>
      <c r="I1120" s="71" t="s">
        <v>834</v>
      </c>
      <c r="J1120" s="71" t="s">
        <v>1189</v>
      </c>
      <c r="K1120" s="71" t="s">
        <v>810</v>
      </c>
      <c r="L1120" s="71" t="s">
        <v>641</v>
      </c>
      <c r="M1120" s="72" t="s">
        <v>3187</v>
      </c>
      <c r="N1120" s="71" t="s">
        <v>2481</v>
      </c>
      <c r="O1120" s="71">
        <v>551</v>
      </c>
      <c r="P1120" s="70" t="s">
        <v>3565</v>
      </c>
      <c r="Q1120" s="71"/>
      <c r="R1120" s="71"/>
      <c r="S1120" s="71"/>
      <c r="T1120" s="71" t="s">
        <v>3238</v>
      </c>
      <c r="U1120" s="71" t="s">
        <v>3239</v>
      </c>
      <c r="V1120" s="71" t="s">
        <v>3622</v>
      </c>
      <c r="W1120" s="71"/>
      <c r="X1120" s="71" t="s">
        <v>495</v>
      </c>
      <c r="Y1120" s="71"/>
      <c r="Z1120" s="71"/>
      <c r="AA1120" s="71"/>
    </row>
    <row r="1121" spans="1:27" ht="89.25">
      <c r="A1121" s="75">
        <v>1120</v>
      </c>
      <c r="B1121" s="71" t="s">
        <v>522</v>
      </c>
      <c r="C1121" s="71" t="s">
        <v>2440</v>
      </c>
      <c r="D1121" s="71" t="s">
        <v>2704</v>
      </c>
      <c r="E1121" s="71" t="s">
        <v>1920</v>
      </c>
      <c r="F1121" s="71" t="s">
        <v>809</v>
      </c>
      <c r="G1121" s="71" t="s">
        <v>808</v>
      </c>
      <c r="H1121" s="71" t="s">
        <v>1290</v>
      </c>
      <c r="I1121" s="71" t="s">
        <v>2704</v>
      </c>
      <c r="J1121" s="71" t="s">
        <v>1920</v>
      </c>
      <c r="K1121" s="71" t="s">
        <v>809</v>
      </c>
      <c r="L1121" s="71" t="s">
        <v>657</v>
      </c>
      <c r="M1121" s="72" t="s">
        <v>549</v>
      </c>
      <c r="N1121" s="71" t="s">
        <v>3557</v>
      </c>
      <c r="O1121" s="71"/>
      <c r="P1121" s="70" t="s">
        <v>3565</v>
      </c>
      <c r="Q1121" s="71"/>
      <c r="R1121" s="71"/>
      <c r="S1121" s="71"/>
      <c r="T1121" s="71" t="s">
        <v>3818</v>
      </c>
      <c r="U1121" s="71" t="s">
        <v>3242</v>
      </c>
      <c r="V1121" s="71"/>
      <c r="W1121" s="71"/>
      <c r="X1121" s="71"/>
      <c r="Y1121" s="71"/>
      <c r="Z1121" s="71"/>
      <c r="AA1121" s="71"/>
    </row>
    <row r="1122" spans="1:27" ht="38.25">
      <c r="A1122" s="75">
        <v>1121</v>
      </c>
      <c r="B1122" s="71" t="s">
        <v>522</v>
      </c>
      <c r="C1122" s="71" t="s">
        <v>2469</v>
      </c>
      <c r="D1122" s="71" t="s">
        <v>324</v>
      </c>
      <c r="E1122" s="71" t="s">
        <v>1935</v>
      </c>
      <c r="F1122" s="71" t="s">
        <v>810</v>
      </c>
      <c r="G1122" s="71" t="s">
        <v>808</v>
      </c>
      <c r="H1122" s="71" t="s">
        <v>1290</v>
      </c>
      <c r="I1122" s="71" t="s">
        <v>324</v>
      </c>
      <c r="J1122" s="71" t="s">
        <v>1935</v>
      </c>
      <c r="K1122" s="71" t="s">
        <v>810</v>
      </c>
      <c r="L1122" s="71" t="s">
        <v>665</v>
      </c>
      <c r="M1122" s="72" t="s">
        <v>549</v>
      </c>
      <c r="N1122" s="71" t="s">
        <v>3562</v>
      </c>
      <c r="O1122" s="71"/>
      <c r="P1122" s="70" t="s">
        <v>3565</v>
      </c>
      <c r="Q1122" s="71"/>
      <c r="R1122" s="71"/>
      <c r="S1122" s="71"/>
      <c r="T1122" s="71" t="s">
        <v>3243</v>
      </c>
      <c r="U1122" s="71" t="s">
        <v>3244</v>
      </c>
      <c r="V1122" s="71"/>
      <c r="W1122" s="71"/>
      <c r="X1122" s="71"/>
      <c r="Y1122" s="71"/>
      <c r="Z1122" s="71"/>
      <c r="AA1122" s="71"/>
    </row>
    <row r="1123" spans="1:27" ht="51">
      <c r="A1123" s="75">
        <v>1122</v>
      </c>
      <c r="B1123" s="71" t="s">
        <v>522</v>
      </c>
      <c r="C1123" s="71" t="s">
        <v>313</v>
      </c>
      <c r="D1123" s="71" t="s">
        <v>835</v>
      </c>
      <c r="E1123" s="71" t="s">
        <v>1255</v>
      </c>
      <c r="F1123" s="71" t="s">
        <v>810</v>
      </c>
      <c r="G1123" s="71" t="s">
        <v>1909</v>
      </c>
      <c r="H1123" s="71" t="s">
        <v>1291</v>
      </c>
      <c r="I1123" s="71" t="s">
        <v>835</v>
      </c>
      <c r="J1123" s="71" t="s">
        <v>1255</v>
      </c>
      <c r="K1123" s="71" t="s">
        <v>810</v>
      </c>
      <c r="L1123" s="71" t="s">
        <v>685</v>
      </c>
      <c r="M1123" s="72" t="s">
        <v>549</v>
      </c>
      <c r="N1123" s="71" t="s">
        <v>3548</v>
      </c>
      <c r="O1123" s="71"/>
      <c r="P1123" s="70" t="s">
        <v>3565</v>
      </c>
      <c r="Q1123" s="71"/>
      <c r="R1123" s="71"/>
      <c r="S1123" s="71"/>
      <c r="T1123" s="71" t="s">
        <v>3245</v>
      </c>
      <c r="U1123" s="71" t="s">
        <v>3261</v>
      </c>
      <c r="V1123" s="71"/>
      <c r="W1123" s="71"/>
      <c r="X1123" s="71"/>
      <c r="Y1123" s="71"/>
      <c r="Z1123" s="71"/>
      <c r="AA1123" s="71"/>
    </row>
    <row r="1124" spans="1:27" ht="38.25">
      <c r="A1124" s="75">
        <v>1123</v>
      </c>
      <c r="B1124" s="71" t="s">
        <v>522</v>
      </c>
      <c r="C1124" s="71" t="s">
        <v>3485</v>
      </c>
      <c r="D1124" s="71" t="s">
        <v>827</v>
      </c>
      <c r="E1124" s="71" t="s">
        <v>1927</v>
      </c>
      <c r="F1124" s="71" t="s">
        <v>810</v>
      </c>
      <c r="G1124" s="71" t="s">
        <v>808</v>
      </c>
      <c r="H1124" s="71" t="s">
        <v>303</v>
      </c>
      <c r="I1124" s="71" t="s">
        <v>827</v>
      </c>
      <c r="J1124" s="71" t="s">
        <v>1927</v>
      </c>
      <c r="K1124" s="71" t="s">
        <v>810</v>
      </c>
      <c r="L1124" s="71" t="s">
        <v>688</v>
      </c>
      <c r="M1124" s="72" t="s">
        <v>549</v>
      </c>
      <c r="N1124" s="71" t="s">
        <v>2481</v>
      </c>
      <c r="O1124" s="71"/>
      <c r="P1124" s="70" t="s">
        <v>3565</v>
      </c>
      <c r="Q1124" s="71"/>
      <c r="R1124" s="71"/>
      <c r="S1124" s="71"/>
      <c r="T1124" s="71" t="s">
        <v>3262</v>
      </c>
      <c r="U1124" s="71" t="s">
        <v>3263</v>
      </c>
      <c r="V1124" s="71" t="s">
        <v>3622</v>
      </c>
      <c r="W1124" s="71"/>
      <c r="X1124" s="71" t="s">
        <v>495</v>
      </c>
      <c r="Y1124" s="71"/>
      <c r="Z1124" s="71"/>
      <c r="AA1124" s="71"/>
    </row>
    <row r="1125" spans="1:27" ht="76.5">
      <c r="A1125" s="75">
        <v>1124</v>
      </c>
      <c r="B1125" s="71" t="s">
        <v>522</v>
      </c>
      <c r="C1125" s="71" t="s">
        <v>261</v>
      </c>
      <c r="D1125" s="71" t="s">
        <v>827</v>
      </c>
      <c r="E1125" s="71" t="s">
        <v>69</v>
      </c>
      <c r="F1125" s="71" t="s">
        <v>809</v>
      </c>
      <c r="G1125" s="71" t="s">
        <v>808</v>
      </c>
      <c r="H1125" s="71" t="s">
        <v>1289</v>
      </c>
      <c r="I1125" s="71" t="s">
        <v>827</v>
      </c>
      <c r="J1125" s="71" t="s">
        <v>69</v>
      </c>
      <c r="K1125" s="71" t="s">
        <v>809</v>
      </c>
      <c r="L1125" s="71" t="s">
        <v>689</v>
      </c>
      <c r="M1125" s="72" t="s">
        <v>549</v>
      </c>
      <c r="N1125" s="71" t="s">
        <v>425</v>
      </c>
      <c r="O1125" s="71"/>
      <c r="P1125" s="70" t="s">
        <v>3565</v>
      </c>
      <c r="Q1125" s="71" t="s">
        <v>763</v>
      </c>
      <c r="R1125" s="71"/>
      <c r="S1125" s="71"/>
      <c r="T1125" s="71" t="s">
        <v>3264</v>
      </c>
      <c r="U1125" s="71" t="s">
        <v>3265</v>
      </c>
      <c r="V1125" s="71"/>
      <c r="W1125" s="71"/>
      <c r="X1125" s="71"/>
      <c r="Y1125" s="71"/>
      <c r="Z1125" s="71"/>
      <c r="AA1125" s="71"/>
    </row>
    <row r="1126" spans="1:27" ht="89.25">
      <c r="A1126" s="75">
        <v>1125</v>
      </c>
      <c r="B1126" s="71" t="s">
        <v>522</v>
      </c>
      <c r="C1126" s="71" t="s">
        <v>314</v>
      </c>
      <c r="D1126" s="71" t="s">
        <v>3401</v>
      </c>
      <c r="E1126" s="71" t="s">
        <v>1918</v>
      </c>
      <c r="F1126" s="71" t="s">
        <v>809</v>
      </c>
      <c r="G1126" s="71" t="s">
        <v>808</v>
      </c>
      <c r="H1126" s="71" t="s">
        <v>1289</v>
      </c>
      <c r="I1126" s="71" t="s">
        <v>3401</v>
      </c>
      <c r="J1126" s="71" t="s">
        <v>1918</v>
      </c>
      <c r="K1126" s="71" t="s">
        <v>809</v>
      </c>
      <c r="L1126" s="71" t="s">
        <v>692</v>
      </c>
      <c r="M1126" s="72" t="s">
        <v>549</v>
      </c>
      <c r="N1126" s="71" t="s">
        <v>426</v>
      </c>
      <c r="O1126" s="71"/>
      <c r="P1126" s="70" t="s">
        <v>3565</v>
      </c>
      <c r="Q1126" s="71" t="s">
        <v>762</v>
      </c>
      <c r="R1126" s="71" t="s">
        <v>232</v>
      </c>
      <c r="S1126" s="71"/>
      <c r="T1126" s="71" t="s">
        <v>3266</v>
      </c>
      <c r="U1126" s="71" t="s">
        <v>3267</v>
      </c>
      <c r="V1126" s="71" t="s">
        <v>3637</v>
      </c>
      <c r="W1126" s="71" t="s">
        <v>252</v>
      </c>
      <c r="X1126" s="71" t="s">
        <v>254</v>
      </c>
      <c r="Y1126" s="71"/>
      <c r="Z1126" s="71"/>
      <c r="AA1126" s="71"/>
    </row>
    <row r="1127" spans="1:27" ht="38.25">
      <c r="A1127" s="75">
        <v>1126</v>
      </c>
      <c r="B1127" s="71" t="s">
        <v>522</v>
      </c>
      <c r="C1127" s="71" t="s">
        <v>315</v>
      </c>
      <c r="D1127" s="71" t="s">
        <v>2748</v>
      </c>
      <c r="E1127" s="71" t="s">
        <v>2509</v>
      </c>
      <c r="F1127" s="71" t="s">
        <v>810</v>
      </c>
      <c r="G1127" s="71" t="s">
        <v>808</v>
      </c>
      <c r="H1127" s="71" t="s">
        <v>303</v>
      </c>
      <c r="I1127" s="71" t="s">
        <v>2748</v>
      </c>
      <c r="J1127" s="71" t="s">
        <v>2509</v>
      </c>
      <c r="K1127" s="71" t="s">
        <v>810</v>
      </c>
      <c r="L1127" s="71" t="s">
        <v>695</v>
      </c>
      <c r="M1127" s="72" t="s">
        <v>549</v>
      </c>
      <c r="N1127" s="71" t="s">
        <v>2481</v>
      </c>
      <c r="O1127" s="71"/>
      <c r="P1127" s="70" t="s">
        <v>3565</v>
      </c>
      <c r="Q1127" s="71"/>
      <c r="R1127" s="71"/>
      <c r="S1127" s="71"/>
      <c r="T1127" s="71" t="s">
        <v>3268</v>
      </c>
      <c r="U1127" s="71" t="s">
        <v>3269</v>
      </c>
      <c r="V1127" s="71" t="s">
        <v>3622</v>
      </c>
      <c r="W1127" s="71"/>
      <c r="X1127" s="71" t="s">
        <v>495</v>
      </c>
      <c r="Y1127" s="71"/>
      <c r="Z1127" s="71"/>
      <c r="AA1127" s="71"/>
    </row>
    <row r="1128" spans="1:27" ht="38.25">
      <c r="A1128" s="75">
        <v>1127</v>
      </c>
      <c r="B1128" s="71" t="s">
        <v>522</v>
      </c>
      <c r="C1128" s="71" t="s">
        <v>320</v>
      </c>
      <c r="D1128" s="71" t="s">
        <v>2748</v>
      </c>
      <c r="E1128" s="71" t="s">
        <v>3219</v>
      </c>
      <c r="F1128" s="71" t="s">
        <v>810</v>
      </c>
      <c r="G1128" s="71" t="s">
        <v>808</v>
      </c>
      <c r="H1128" s="71" t="s">
        <v>303</v>
      </c>
      <c r="I1128" s="71" t="s">
        <v>2748</v>
      </c>
      <c r="J1128" s="71" t="s">
        <v>3219</v>
      </c>
      <c r="K1128" s="71" t="s">
        <v>810</v>
      </c>
      <c r="L1128" s="71" t="s">
        <v>696</v>
      </c>
      <c r="M1128" s="72" t="s">
        <v>549</v>
      </c>
      <c r="N1128" s="71" t="s">
        <v>2481</v>
      </c>
      <c r="O1128" s="71"/>
      <c r="P1128" s="70" t="s">
        <v>3565</v>
      </c>
      <c r="Q1128" s="71"/>
      <c r="R1128" s="71"/>
      <c r="S1128" s="71"/>
      <c r="T1128" s="71" t="s">
        <v>3270</v>
      </c>
      <c r="U1128" s="71" t="s">
        <v>3271</v>
      </c>
      <c r="V1128" s="71" t="s">
        <v>3622</v>
      </c>
      <c r="W1128" s="71"/>
      <c r="X1128" s="71" t="s">
        <v>495</v>
      </c>
      <c r="Y1128" s="71"/>
      <c r="Z1128" s="71"/>
      <c r="AA1128" s="71"/>
    </row>
    <row r="1129" spans="1:27" ht="38.25">
      <c r="A1129" s="75">
        <v>1128</v>
      </c>
      <c r="B1129" s="71" t="s">
        <v>522</v>
      </c>
      <c r="C1129" s="71" t="s">
        <v>3922</v>
      </c>
      <c r="D1129" s="71" t="s">
        <v>2507</v>
      </c>
      <c r="E1129" s="71" t="s">
        <v>3215</v>
      </c>
      <c r="F1129" s="71" t="s">
        <v>810</v>
      </c>
      <c r="G1129" s="71" t="s">
        <v>808</v>
      </c>
      <c r="H1129" s="71" t="s">
        <v>1291</v>
      </c>
      <c r="I1129" s="71" t="s">
        <v>2507</v>
      </c>
      <c r="J1129" s="71" t="s">
        <v>3215</v>
      </c>
      <c r="K1129" s="71" t="s">
        <v>810</v>
      </c>
      <c r="L1129" s="71" t="s">
        <v>702</v>
      </c>
      <c r="M1129" s="72" t="s">
        <v>549</v>
      </c>
      <c r="N1129" s="71" t="s">
        <v>3551</v>
      </c>
      <c r="O1129" s="71"/>
      <c r="P1129" s="70" t="s">
        <v>3565</v>
      </c>
      <c r="Q1129" s="71"/>
      <c r="R1129" s="71"/>
      <c r="S1129" s="71"/>
      <c r="T1129" s="71" t="s">
        <v>3272</v>
      </c>
      <c r="U1129" s="71" t="s">
        <v>3273</v>
      </c>
      <c r="V1129" s="71"/>
      <c r="W1129" s="71"/>
      <c r="X1129" s="71"/>
      <c r="Y1129" s="71"/>
      <c r="Z1129" s="71"/>
      <c r="AA1129" s="71"/>
    </row>
    <row r="1130" spans="1:27" ht="25.5">
      <c r="A1130" s="75">
        <v>1129</v>
      </c>
      <c r="B1130" s="71" t="s">
        <v>522</v>
      </c>
      <c r="C1130" s="71" t="s">
        <v>1261</v>
      </c>
      <c r="D1130" s="71" t="s">
        <v>1262</v>
      </c>
      <c r="E1130" s="71" t="s">
        <v>2509</v>
      </c>
      <c r="F1130" s="71" t="s">
        <v>810</v>
      </c>
      <c r="G1130" s="71" t="s">
        <v>808</v>
      </c>
      <c r="H1130" s="71" t="s">
        <v>1290</v>
      </c>
      <c r="I1130" s="71" t="s">
        <v>1262</v>
      </c>
      <c r="J1130" s="71" t="s">
        <v>2509</v>
      </c>
      <c r="K1130" s="71" t="s">
        <v>810</v>
      </c>
      <c r="L1130" s="71" t="s">
        <v>728</v>
      </c>
      <c r="M1130" s="72" t="s">
        <v>3685</v>
      </c>
      <c r="N1130" s="71" t="s">
        <v>3561</v>
      </c>
      <c r="O1130" s="71"/>
      <c r="P1130" s="70" t="s">
        <v>3565</v>
      </c>
      <c r="Q1130" s="71"/>
      <c r="R1130" s="71" t="s">
        <v>4100</v>
      </c>
      <c r="S1130" s="71"/>
      <c r="T1130" s="71" t="s">
        <v>3274</v>
      </c>
      <c r="U1130" s="71" t="s">
        <v>3275</v>
      </c>
      <c r="V1130" s="71" t="s">
        <v>3622</v>
      </c>
      <c r="W1130" s="71"/>
      <c r="X1130" s="71" t="s">
        <v>4099</v>
      </c>
      <c r="Y1130" s="71"/>
      <c r="Z1130" s="71"/>
      <c r="AA1130" s="71"/>
    </row>
    <row r="1131" spans="1:27" ht="25.5">
      <c r="A1131" s="75">
        <v>1130</v>
      </c>
      <c r="B1131" s="71" t="s">
        <v>522</v>
      </c>
      <c r="C1131" s="71" t="s">
        <v>2370</v>
      </c>
      <c r="D1131" s="71" t="s">
        <v>2371</v>
      </c>
      <c r="E1131" s="71" t="s">
        <v>883</v>
      </c>
      <c r="F1131" s="71" t="s">
        <v>810</v>
      </c>
      <c r="G1131" s="71" t="s">
        <v>808</v>
      </c>
      <c r="H1131" s="71" t="s">
        <v>303</v>
      </c>
      <c r="I1131" s="71" t="s">
        <v>2371</v>
      </c>
      <c r="J1131" s="71" t="s">
        <v>883</v>
      </c>
      <c r="K1131" s="71" t="s">
        <v>810</v>
      </c>
      <c r="L1131" s="71" t="s">
        <v>2281</v>
      </c>
      <c r="M1131" s="72" t="s">
        <v>3441</v>
      </c>
      <c r="N1131" s="71" t="s">
        <v>2481</v>
      </c>
      <c r="O1131" s="71">
        <v>271</v>
      </c>
      <c r="P1131" s="70" t="s">
        <v>3565</v>
      </c>
      <c r="Q1131" s="71"/>
      <c r="R1131" s="71"/>
      <c r="S1131" s="71"/>
      <c r="T1131" s="71" t="s">
        <v>3276</v>
      </c>
      <c r="U1131" s="71" t="s">
        <v>3277</v>
      </c>
      <c r="V1131" s="71" t="s">
        <v>3622</v>
      </c>
      <c r="W1131" s="71"/>
      <c r="X1131" s="71" t="s">
        <v>495</v>
      </c>
      <c r="Y1131" s="71"/>
      <c r="Z1131" s="71"/>
      <c r="AA1131" s="71"/>
    </row>
    <row r="1132" spans="1:27" ht="51">
      <c r="A1132" s="75">
        <v>1131</v>
      </c>
      <c r="B1132" s="71" t="s">
        <v>522</v>
      </c>
      <c r="C1132" s="71" t="s">
        <v>3923</v>
      </c>
      <c r="D1132" s="71" t="s">
        <v>2375</v>
      </c>
      <c r="E1132" s="71" t="s">
        <v>845</v>
      </c>
      <c r="F1132" s="71" t="s">
        <v>810</v>
      </c>
      <c r="G1132" s="71" t="s">
        <v>808</v>
      </c>
      <c r="H1132" s="71" t="s">
        <v>1289</v>
      </c>
      <c r="I1132" s="71" t="s">
        <v>2375</v>
      </c>
      <c r="J1132" s="71" t="s">
        <v>845</v>
      </c>
      <c r="K1132" s="71" t="s">
        <v>810</v>
      </c>
      <c r="L1132" s="71" t="s">
        <v>2286</v>
      </c>
      <c r="M1132" s="72" t="s">
        <v>3441</v>
      </c>
      <c r="N1132" s="71" t="s">
        <v>426</v>
      </c>
      <c r="O1132" s="71"/>
      <c r="P1132" s="70" t="s">
        <v>3565</v>
      </c>
      <c r="Q1132" s="71" t="s">
        <v>762</v>
      </c>
      <c r="R1132" s="71" t="s">
        <v>232</v>
      </c>
      <c r="S1132" s="71"/>
      <c r="T1132" s="71" t="s">
        <v>3278</v>
      </c>
      <c r="U1132" s="71" t="s">
        <v>3279</v>
      </c>
      <c r="V1132" s="71" t="s">
        <v>3622</v>
      </c>
      <c r="W1132" s="71"/>
      <c r="X1132" s="71" t="s">
        <v>254</v>
      </c>
      <c r="Y1132" s="71"/>
      <c r="Z1132" s="71"/>
      <c r="AA1132" s="71"/>
    </row>
    <row r="1133" spans="1:27" ht="38.25">
      <c r="A1133" s="75">
        <v>1132</v>
      </c>
      <c r="B1133" s="71" t="s">
        <v>944</v>
      </c>
      <c r="C1133" s="71" t="s">
        <v>3924</v>
      </c>
      <c r="D1133" s="71" t="s">
        <v>1373</v>
      </c>
      <c r="E1133" s="71" t="s">
        <v>2768</v>
      </c>
      <c r="F1133" s="71" t="s">
        <v>810</v>
      </c>
      <c r="G1133" s="71" t="s">
        <v>808</v>
      </c>
      <c r="H1133" s="71" t="s">
        <v>1001</v>
      </c>
      <c r="I1133" s="71" t="s">
        <v>1373</v>
      </c>
      <c r="J1133" s="71" t="s">
        <v>2768</v>
      </c>
      <c r="K1133" s="71" t="s">
        <v>810</v>
      </c>
      <c r="L1133" s="71" t="s">
        <v>1616</v>
      </c>
      <c r="M1133" s="72" t="s">
        <v>1617</v>
      </c>
      <c r="N1133" s="71" t="s">
        <v>1618</v>
      </c>
      <c r="O1133" s="71"/>
      <c r="P1133" s="70" t="s">
        <v>1960</v>
      </c>
      <c r="Q1133" s="71" t="s">
        <v>762</v>
      </c>
      <c r="R1133" s="71" t="s">
        <v>232</v>
      </c>
      <c r="S1133" s="71"/>
      <c r="T1133" s="71" t="s">
        <v>2886</v>
      </c>
      <c r="U1133" s="71" t="s">
        <v>2887</v>
      </c>
      <c r="V1133" s="71" t="s">
        <v>3622</v>
      </c>
      <c r="W1133" s="71"/>
      <c r="X1133" s="71" t="s">
        <v>254</v>
      </c>
      <c r="Y1133" s="71"/>
      <c r="Z1133" s="71"/>
      <c r="AA1133" s="71"/>
    </row>
    <row r="1134" spans="1:27" ht="63.75">
      <c r="A1134" s="75">
        <v>1133</v>
      </c>
      <c r="B1134" s="71" t="s">
        <v>944</v>
      </c>
      <c r="C1134" s="71" t="s">
        <v>2577</v>
      </c>
      <c r="D1134" s="71" t="s">
        <v>2578</v>
      </c>
      <c r="E1134" s="71" t="s">
        <v>1257</v>
      </c>
      <c r="F1134" s="71" t="s">
        <v>810</v>
      </c>
      <c r="G1134" s="71" t="s">
        <v>808</v>
      </c>
      <c r="H1134" s="71" t="s">
        <v>1001</v>
      </c>
      <c r="I1134" s="71" t="s">
        <v>2578</v>
      </c>
      <c r="J1134" s="71" t="s">
        <v>1257</v>
      </c>
      <c r="K1134" s="71" t="s">
        <v>810</v>
      </c>
      <c r="L1134" s="71" t="s">
        <v>1622</v>
      </c>
      <c r="M1134" s="72" t="s">
        <v>1623</v>
      </c>
      <c r="N1134" s="71" t="s">
        <v>1624</v>
      </c>
      <c r="O1134" s="71"/>
      <c r="P1134" s="70" t="s">
        <v>1625</v>
      </c>
      <c r="Q1134" s="71" t="s">
        <v>761</v>
      </c>
      <c r="R1134" s="71"/>
      <c r="S1134" s="71"/>
      <c r="T1134" s="71" t="s">
        <v>2888</v>
      </c>
      <c r="U1134" s="71" t="s">
        <v>3287</v>
      </c>
      <c r="V1134" s="71"/>
      <c r="W1134" s="71"/>
      <c r="X1134" s="71"/>
      <c r="Y1134" s="71"/>
      <c r="Z1134" s="71"/>
      <c r="AA1134" s="71"/>
    </row>
    <row r="1135" spans="1:27" ht="38.25">
      <c r="A1135" s="75">
        <v>1134</v>
      </c>
      <c r="B1135" s="71" t="s">
        <v>944</v>
      </c>
      <c r="C1135" s="71" t="s">
        <v>2577</v>
      </c>
      <c r="D1135" s="71" t="s">
        <v>2578</v>
      </c>
      <c r="E1135" s="71" t="s">
        <v>2770</v>
      </c>
      <c r="F1135" s="71" t="s">
        <v>810</v>
      </c>
      <c r="G1135" s="71" t="s">
        <v>808</v>
      </c>
      <c r="H1135" s="71" t="s">
        <v>1001</v>
      </c>
      <c r="I1135" s="71" t="s">
        <v>2578</v>
      </c>
      <c r="J1135" s="71" t="s">
        <v>2770</v>
      </c>
      <c r="K1135" s="71" t="s">
        <v>810</v>
      </c>
      <c r="L1135" s="71" t="s">
        <v>1630</v>
      </c>
      <c r="M1135" s="72" t="s">
        <v>1627</v>
      </c>
      <c r="N1135" s="71" t="s">
        <v>1628</v>
      </c>
      <c r="O1135" s="71"/>
      <c r="P1135" s="70" t="s">
        <v>1629</v>
      </c>
      <c r="Q1135" s="71" t="s">
        <v>761</v>
      </c>
      <c r="R1135" s="71"/>
      <c r="S1135" s="71"/>
      <c r="T1135" s="71" t="s">
        <v>3288</v>
      </c>
      <c r="U1135" s="71" t="s">
        <v>3289</v>
      </c>
      <c r="V1135" s="71"/>
      <c r="W1135" s="71"/>
      <c r="X1135" s="71"/>
      <c r="Y1135" s="71"/>
      <c r="Z1135" s="71"/>
      <c r="AA1135" s="71"/>
    </row>
    <row r="1136" spans="1:27" ht="51">
      <c r="A1136" s="75">
        <v>1135</v>
      </c>
      <c r="B1136" s="71" t="s">
        <v>944</v>
      </c>
      <c r="C1136" s="71" t="s">
        <v>3925</v>
      </c>
      <c r="D1136" s="71" t="s">
        <v>1420</v>
      </c>
      <c r="E1136" s="71" t="s">
        <v>324</v>
      </c>
      <c r="F1136" s="71" t="s">
        <v>810</v>
      </c>
      <c r="G1136" s="71" t="s">
        <v>808</v>
      </c>
      <c r="H1136" s="71" t="s">
        <v>1001</v>
      </c>
      <c r="I1136" s="71" t="s">
        <v>1420</v>
      </c>
      <c r="J1136" s="71" t="s">
        <v>324</v>
      </c>
      <c r="K1136" s="71" t="s">
        <v>810</v>
      </c>
      <c r="L1136" s="71" t="s">
        <v>1632</v>
      </c>
      <c r="M1136" s="72" t="s">
        <v>1623</v>
      </c>
      <c r="N1136" s="71" t="s">
        <v>1624</v>
      </c>
      <c r="O1136" s="71"/>
      <c r="P1136" s="70" t="s">
        <v>1625</v>
      </c>
      <c r="Q1136" s="71" t="s">
        <v>761</v>
      </c>
      <c r="R1136" s="71"/>
      <c r="S1136" s="71"/>
      <c r="T1136" s="71" t="s">
        <v>3290</v>
      </c>
      <c r="U1136" s="71" t="s">
        <v>3291</v>
      </c>
      <c r="V1136" s="71"/>
      <c r="W1136" s="71"/>
      <c r="X1136" s="71"/>
      <c r="Y1136" s="71"/>
      <c r="Z1136" s="71"/>
      <c r="AA1136" s="71"/>
    </row>
    <row r="1137" spans="1:27" ht="114.75">
      <c r="A1137" s="75">
        <v>1136</v>
      </c>
      <c r="B1137" s="71" t="s">
        <v>944</v>
      </c>
      <c r="C1137" s="71" t="s">
        <v>1419</v>
      </c>
      <c r="D1137" s="71" t="s">
        <v>1420</v>
      </c>
      <c r="E1137" s="71" t="s">
        <v>829</v>
      </c>
      <c r="F1137" s="71" t="s">
        <v>809</v>
      </c>
      <c r="G1137" s="71" t="s">
        <v>808</v>
      </c>
      <c r="H1137" s="71" t="s">
        <v>1001</v>
      </c>
      <c r="I1137" s="71" t="s">
        <v>1420</v>
      </c>
      <c r="J1137" s="71" t="s">
        <v>829</v>
      </c>
      <c r="K1137" s="71" t="s">
        <v>809</v>
      </c>
      <c r="L1137" s="71" t="s">
        <v>1635</v>
      </c>
      <c r="M1137" s="72" t="s">
        <v>1627</v>
      </c>
      <c r="N1137" s="71" t="s">
        <v>1628</v>
      </c>
      <c r="O1137" s="71"/>
      <c r="P1137" s="70" t="s">
        <v>1629</v>
      </c>
      <c r="Q1137" s="71" t="s">
        <v>761</v>
      </c>
      <c r="R1137" s="71"/>
      <c r="S1137" s="71"/>
      <c r="T1137" s="71" t="s">
        <v>3809</v>
      </c>
      <c r="U1137" s="71" t="s">
        <v>3810</v>
      </c>
      <c r="V1137" s="71"/>
      <c r="W1137" s="71"/>
      <c r="X1137" s="71"/>
      <c r="Y1137" s="71"/>
      <c r="Z1137" s="71"/>
      <c r="AA1137" s="71"/>
    </row>
    <row r="1138" spans="1:27" ht="38.25">
      <c r="A1138" s="75">
        <v>1137</v>
      </c>
      <c r="B1138" s="71" t="s">
        <v>522</v>
      </c>
      <c r="C1138" s="71" t="s">
        <v>594</v>
      </c>
      <c r="D1138" s="71" t="s">
        <v>592</v>
      </c>
      <c r="E1138" s="71" t="s">
        <v>1258</v>
      </c>
      <c r="F1138" s="71" t="s">
        <v>810</v>
      </c>
      <c r="G1138" s="71" t="s">
        <v>808</v>
      </c>
      <c r="H1138" s="71" t="s">
        <v>1290</v>
      </c>
      <c r="I1138" s="71" t="s">
        <v>592</v>
      </c>
      <c r="J1138" s="71" t="s">
        <v>1258</v>
      </c>
      <c r="K1138" s="71" t="s">
        <v>810</v>
      </c>
      <c r="L1138" s="71" t="s">
        <v>2306</v>
      </c>
      <c r="M1138" s="72" t="s">
        <v>2454</v>
      </c>
      <c r="N1138" s="71" t="s">
        <v>3561</v>
      </c>
      <c r="O1138" s="71"/>
      <c r="P1138" s="70" t="s">
        <v>3565</v>
      </c>
      <c r="Q1138" s="71"/>
      <c r="R1138" s="71" t="s">
        <v>4100</v>
      </c>
      <c r="S1138" s="71"/>
      <c r="T1138" s="71" t="s">
        <v>3811</v>
      </c>
      <c r="U1138" s="71" t="s">
        <v>3812</v>
      </c>
      <c r="V1138" s="71" t="s">
        <v>3622</v>
      </c>
      <c r="W1138" s="71"/>
      <c r="X1138" s="71" t="s">
        <v>4099</v>
      </c>
      <c r="Y1138" s="71"/>
      <c r="Z1138" s="71"/>
      <c r="AA1138" s="71"/>
    </row>
    <row r="1139" spans="1:27" ht="38.25">
      <c r="A1139" s="75">
        <v>1138</v>
      </c>
      <c r="B1139" s="71" t="s">
        <v>522</v>
      </c>
      <c r="C1139" s="71" t="s">
        <v>3926</v>
      </c>
      <c r="D1139" s="71" t="s">
        <v>596</v>
      </c>
      <c r="E1139" s="71" t="s">
        <v>843</v>
      </c>
      <c r="F1139" s="71" t="s">
        <v>810</v>
      </c>
      <c r="G1139" s="71" t="s">
        <v>808</v>
      </c>
      <c r="H1139" s="71" t="s">
        <v>1290</v>
      </c>
      <c r="I1139" s="71" t="s">
        <v>596</v>
      </c>
      <c r="J1139" s="71" t="s">
        <v>843</v>
      </c>
      <c r="K1139" s="71" t="s">
        <v>810</v>
      </c>
      <c r="L1139" s="71" t="s">
        <v>2307</v>
      </c>
      <c r="M1139" s="72" t="s">
        <v>2454</v>
      </c>
      <c r="N1139" s="71" t="s">
        <v>3562</v>
      </c>
      <c r="O1139" s="71"/>
      <c r="P1139" s="70" t="s">
        <v>3565</v>
      </c>
      <c r="Q1139" s="71"/>
      <c r="R1139" s="71" t="s">
        <v>4100</v>
      </c>
      <c r="S1139" s="71"/>
      <c r="T1139" s="71" t="s">
        <v>3813</v>
      </c>
      <c r="U1139" s="71" t="s">
        <v>3814</v>
      </c>
      <c r="V1139" s="71" t="s">
        <v>3622</v>
      </c>
      <c r="W1139" s="71"/>
      <c r="X1139" s="71" t="s">
        <v>4099</v>
      </c>
      <c r="Y1139" s="71"/>
      <c r="Z1139" s="71"/>
      <c r="AA1139" s="71"/>
    </row>
    <row r="1140" spans="1:27" ht="38.25">
      <c r="A1140" s="75">
        <v>1139</v>
      </c>
      <c r="B1140" s="71" t="s">
        <v>522</v>
      </c>
      <c r="C1140" s="71" t="s">
        <v>1776</v>
      </c>
      <c r="D1140" s="71" t="s">
        <v>10</v>
      </c>
      <c r="E1140" s="71" t="s">
        <v>615</v>
      </c>
      <c r="F1140" s="71" t="s">
        <v>810</v>
      </c>
      <c r="G1140" s="71" t="s">
        <v>808</v>
      </c>
      <c r="H1140" s="71" t="s">
        <v>1290</v>
      </c>
      <c r="I1140" s="71" t="s">
        <v>10</v>
      </c>
      <c r="J1140" s="71" t="s">
        <v>615</v>
      </c>
      <c r="K1140" s="71" t="s">
        <v>810</v>
      </c>
      <c r="L1140" s="71" t="s">
        <v>2317</v>
      </c>
      <c r="M1140" s="72" t="s">
        <v>2454</v>
      </c>
      <c r="N1140" s="71" t="s">
        <v>3562</v>
      </c>
      <c r="O1140" s="71"/>
      <c r="P1140" s="70" t="s">
        <v>3565</v>
      </c>
      <c r="Q1140" s="71"/>
      <c r="R1140" s="71" t="s">
        <v>4100</v>
      </c>
      <c r="S1140" s="71"/>
      <c r="T1140" s="71" t="s">
        <v>3815</v>
      </c>
      <c r="U1140" s="71" t="s">
        <v>3816</v>
      </c>
      <c r="V1140" s="71" t="s">
        <v>3622</v>
      </c>
      <c r="W1140" s="71"/>
      <c r="X1140" s="71" t="s">
        <v>4099</v>
      </c>
      <c r="Y1140" s="71"/>
      <c r="Z1140" s="71"/>
      <c r="AA1140" s="71"/>
    </row>
    <row r="1141" spans="1:27" ht="76.5">
      <c r="A1141" s="75">
        <v>1140</v>
      </c>
      <c r="B1141" s="71" t="s">
        <v>944</v>
      </c>
      <c r="C1141" s="71" t="s">
        <v>2380</v>
      </c>
      <c r="D1141" s="71" t="s">
        <v>3927</v>
      </c>
      <c r="E1141" s="71" t="s">
        <v>842</v>
      </c>
      <c r="F1141" s="71" t="s">
        <v>809</v>
      </c>
      <c r="G1141" s="71" t="s">
        <v>808</v>
      </c>
      <c r="H1141" s="71" t="s">
        <v>945</v>
      </c>
      <c r="I1141" s="71" t="s">
        <v>3927</v>
      </c>
      <c r="J1141" s="71" t="s">
        <v>842</v>
      </c>
      <c r="K1141" s="71" t="s">
        <v>809</v>
      </c>
      <c r="L1141" s="71" t="s">
        <v>941</v>
      </c>
      <c r="M1141" s="72" t="s">
        <v>3442</v>
      </c>
      <c r="N1141" s="71" t="s">
        <v>437</v>
      </c>
      <c r="O1141" s="71"/>
      <c r="P1141" s="70" t="s">
        <v>3565</v>
      </c>
      <c r="Q1141" s="71"/>
      <c r="R1141" s="71" t="s">
        <v>4100</v>
      </c>
      <c r="S1141" s="71"/>
      <c r="T1141" s="71" t="s">
        <v>3817</v>
      </c>
      <c r="U1141" s="71" t="s">
        <v>2900</v>
      </c>
      <c r="V1141" s="71" t="s">
        <v>3628</v>
      </c>
      <c r="W1141" s="71" t="s">
        <v>4071</v>
      </c>
      <c r="X1141" s="71" t="s">
        <v>4099</v>
      </c>
      <c r="Y1141" s="71"/>
      <c r="Z1141" s="71"/>
      <c r="AA1141" s="71"/>
    </row>
    <row r="1142" spans="1:27" ht="76.5">
      <c r="A1142" s="75">
        <v>1141</v>
      </c>
      <c r="B1142" s="71" t="s">
        <v>944</v>
      </c>
      <c r="C1142" s="71" t="s">
        <v>2381</v>
      </c>
      <c r="D1142" s="71" t="s">
        <v>1901</v>
      </c>
      <c r="E1142" s="71" t="s">
        <v>3400</v>
      </c>
      <c r="F1142" s="71" t="s">
        <v>809</v>
      </c>
      <c r="G1142" s="71" t="s">
        <v>808</v>
      </c>
      <c r="H1142" s="71" t="s">
        <v>952</v>
      </c>
      <c r="I1142" s="71" t="s">
        <v>1901</v>
      </c>
      <c r="J1142" s="71" t="s">
        <v>3400</v>
      </c>
      <c r="K1142" s="71" t="s">
        <v>809</v>
      </c>
      <c r="L1142" s="71" t="s">
        <v>946</v>
      </c>
      <c r="M1142" s="72" t="s">
        <v>3442</v>
      </c>
      <c r="N1142" s="71" t="s">
        <v>437</v>
      </c>
      <c r="O1142" s="71"/>
      <c r="P1142" s="70" t="s">
        <v>3565</v>
      </c>
      <c r="Q1142" s="71"/>
      <c r="R1142" s="71" t="s">
        <v>4100</v>
      </c>
      <c r="S1142" s="71"/>
      <c r="T1142" s="71" t="s">
        <v>2901</v>
      </c>
      <c r="U1142" s="71" t="s">
        <v>2900</v>
      </c>
      <c r="V1142" s="71" t="s">
        <v>3628</v>
      </c>
      <c r="W1142" s="71" t="s">
        <v>4074</v>
      </c>
      <c r="X1142" s="71" t="s">
        <v>4099</v>
      </c>
      <c r="Y1142" s="71"/>
      <c r="Z1142" s="71"/>
      <c r="AA1142" s="71"/>
    </row>
    <row r="1143" spans="1:27" ht="63.75">
      <c r="A1143" s="75">
        <v>1142</v>
      </c>
      <c r="B1143" s="71" t="s">
        <v>2902</v>
      </c>
      <c r="C1143" s="71" t="s">
        <v>2903</v>
      </c>
      <c r="D1143" s="71" t="s">
        <v>67</v>
      </c>
      <c r="E1143" s="71" t="s">
        <v>2904</v>
      </c>
      <c r="F1143" s="71" t="s">
        <v>809</v>
      </c>
      <c r="G1143" s="71" t="s">
        <v>1909</v>
      </c>
      <c r="H1143" s="71" t="s">
        <v>303</v>
      </c>
      <c r="I1143" s="71" t="s">
        <v>67</v>
      </c>
      <c r="J1143" s="71" t="s">
        <v>2904</v>
      </c>
      <c r="K1143" s="71" t="s">
        <v>809</v>
      </c>
      <c r="L1143" s="71" t="s">
        <v>647</v>
      </c>
      <c r="M1143" s="72" t="s">
        <v>3187</v>
      </c>
      <c r="N1143" s="71" t="s">
        <v>429</v>
      </c>
      <c r="O1143" s="71"/>
      <c r="P1143" s="70" t="s">
        <v>3565</v>
      </c>
      <c r="Q1143" s="71"/>
      <c r="R1143" s="71"/>
      <c r="S1143" s="71"/>
      <c r="T1143" s="71" t="s">
        <v>3819</v>
      </c>
      <c r="U1143" s="71" t="s">
        <v>3820</v>
      </c>
      <c r="V1143" s="71"/>
      <c r="W1143" s="71"/>
      <c r="X1143" s="71"/>
      <c r="Y1143" s="71"/>
      <c r="Z1143" s="71"/>
      <c r="AA1143" s="71"/>
    </row>
    <row r="1144" spans="1:27" ht="76.5">
      <c r="A1144" s="75">
        <v>1143</v>
      </c>
      <c r="B1144" s="71" t="s">
        <v>2902</v>
      </c>
      <c r="C1144" s="71" t="s">
        <v>2903</v>
      </c>
      <c r="D1144" s="71" t="s">
        <v>67</v>
      </c>
      <c r="E1144" s="71" t="s">
        <v>2905</v>
      </c>
      <c r="F1144" s="71" t="s">
        <v>810</v>
      </c>
      <c r="G1144" s="71" t="s">
        <v>1909</v>
      </c>
      <c r="H1144" s="71" t="s">
        <v>303</v>
      </c>
      <c r="I1144" s="71" t="s">
        <v>67</v>
      </c>
      <c r="J1144" s="71" t="s">
        <v>2905</v>
      </c>
      <c r="K1144" s="71" t="s">
        <v>810</v>
      </c>
      <c r="L1144" s="71" t="s">
        <v>647</v>
      </c>
      <c r="M1144" s="72" t="s">
        <v>3187</v>
      </c>
      <c r="N1144" s="71" t="s">
        <v>429</v>
      </c>
      <c r="O1144" s="71"/>
      <c r="P1144" s="70" t="s">
        <v>3565</v>
      </c>
      <c r="Q1144" s="71"/>
      <c r="R1144" s="71"/>
      <c r="S1144" s="71"/>
      <c r="T1144" s="71" t="s">
        <v>3821</v>
      </c>
      <c r="U1144" s="71" t="s">
        <v>3569</v>
      </c>
      <c r="V1144" s="71"/>
      <c r="W1144" s="71"/>
      <c r="X1144" s="71"/>
      <c r="Y1144" s="71"/>
      <c r="Z1144" s="71"/>
      <c r="AA1144" s="71"/>
    </row>
    <row r="1145" spans="1:27" ht="51">
      <c r="A1145" s="75">
        <v>1144</v>
      </c>
      <c r="B1145" s="71" t="s">
        <v>2902</v>
      </c>
      <c r="C1145" s="71" t="s">
        <v>798</v>
      </c>
      <c r="D1145" s="71" t="s">
        <v>2505</v>
      </c>
      <c r="E1145" s="71" t="s">
        <v>2906</v>
      </c>
      <c r="F1145" s="71" t="s">
        <v>809</v>
      </c>
      <c r="G1145" s="71" t="s">
        <v>1909</v>
      </c>
      <c r="H1145" s="71" t="s">
        <v>303</v>
      </c>
      <c r="I1145" s="71" t="s">
        <v>2505</v>
      </c>
      <c r="J1145" s="71" t="s">
        <v>2906</v>
      </c>
      <c r="K1145" s="71" t="s">
        <v>809</v>
      </c>
      <c r="L1145" s="71" t="s">
        <v>651</v>
      </c>
      <c r="M1145" s="72" t="s">
        <v>3196</v>
      </c>
      <c r="N1145" s="71" t="s">
        <v>429</v>
      </c>
      <c r="O1145" s="71"/>
      <c r="P1145" s="70" t="s">
        <v>3565</v>
      </c>
      <c r="Q1145" s="71"/>
      <c r="R1145" s="71"/>
      <c r="S1145" s="71"/>
      <c r="T1145" s="71" t="s">
        <v>3570</v>
      </c>
      <c r="U1145" s="71" t="s">
        <v>3571</v>
      </c>
      <c r="V1145" s="71"/>
      <c r="W1145" s="71"/>
      <c r="X1145" s="71"/>
      <c r="Y1145" s="71"/>
      <c r="Z1145" s="71"/>
      <c r="AA1145" s="71"/>
    </row>
    <row r="1146" spans="1:27" ht="51">
      <c r="A1146" s="75">
        <v>1145</v>
      </c>
      <c r="B1146" s="71" t="s">
        <v>2902</v>
      </c>
      <c r="C1146" s="71" t="s">
        <v>798</v>
      </c>
      <c r="D1146" s="71" t="s">
        <v>2505</v>
      </c>
      <c r="E1146" s="71" t="s">
        <v>2907</v>
      </c>
      <c r="F1146" s="71" t="s">
        <v>809</v>
      </c>
      <c r="G1146" s="71" t="s">
        <v>1909</v>
      </c>
      <c r="H1146" s="71" t="s">
        <v>303</v>
      </c>
      <c r="I1146" s="71" t="s">
        <v>2505</v>
      </c>
      <c r="J1146" s="71" t="s">
        <v>2907</v>
      </c>
      <c r="K1146" s="71" t="s">
        <v>809</v>
      </c>
      <c r="L1146" s="71" t="s">
        <v>651</v>
      </c>
      <c r="M1146" s="72" t="s">
        <v>3196</v>
      </c>
      <c r="N1146" s="71" t="s">
        <v>429</v>
      </c>
      <c r="O1146" s="71"/>
      <c r="P1146" s="70" t="s">
        <v>3565</v>
      </c>
      <c r="Q1146" s="71"/>
      <c r="R1146" s="71"/>
      <c r="S1146" s="71"/>
      <c r="T1146" s="71" t="s">
        <v>3572</v>
      </c>
      <c r="U1146" s="71" t="s">
        <v>3573</v>
      </c>
      <c r="V1146" s="71"/>
      <c r="W1146" s="71"/>
      <c r="X1146" s="71"/>
      <c r="Y1146" s="71"/>
      <c r="Z1146" s="71"/>
      <c r="AA1146" s="71"/>
    </row>
    <row r="1147" spans="1:27" ht="38.25">
      <c r="A1147" s="75">
        <v>1146</v>
      </c>
      <c r="B1147" s="71" t="s">
        <v>2902</v>
      </c>
      <c r="C1147" s="71" t="s">
        <v>1241</v>
      </c>
      <c r="D1147" s="71" t="s">
        <v>2441</v>
      </c>
      <c r="E1147" s="71" t="s">
        <v>827</v>
      </c>
      <c r="F1147" s="71" t="s">
        <v>810</v>
      </c>
      <c r="G1147" s="71" t="s">
        <v>1909</v>
      </c>
      <c r="H1147" s="71" t="s">
        <v>303</v>
      </c>
      <c r="I1147" s="71" t="s">
        <v>2441</v>
      </c>
      <c r="J1147" s="71" t="s">
        <v>827</v>
      </c>
      <c r="K1147" s="71" t="s">
        <v>810</v>
      </c>
      <c r="L1147" s="71" t="s">
        <v>656</v>
      </c>
      <c r="M1147" s="72" t="s">
        <v>549</v>
      </c>
      <c r="N1147" s="71" t="s">
        <v>2481</v>
      </c>
      <c r="O1147" s="71">
        <v>849</v>
      </c>
      <c r="P1147" s="70" t="s">
        <v>3565</v>
      </c>
      <c r="Q1147" s="71"/>
      <c r="R1147" s="71"/>
      <c r="S1147" s="71"/>
      <c r="T1147" s="71" t="s">
        <v>3574</v>
      </c>
      <c r="U1147" s="71" t="s">
        <v>2882</v>
      </c>
      <c r="V1147" s="71" t="s">
        <v>3623</v>
      </c>
      <c r="W1147" s="71" t="s">
        <v>3643</v>
      </c>
      <c r="X1147" s="71" t="s">
        <v>495</v>
      </c>
      <c r="Y1147" s="71"/>
      <c r="Z1147" s="71"/>
      <c r="AA1147" s="71"/>
    </row>
    <row r="1148" spans="1:27" ht="51">
      <c r="A1148" s="75">
        <v>1147</v>
      </c>
      <c r="B1148" s="71" t="s">
        <v>2902</v>
      </c>
      <c r="C1148" s="71" t="s">
        <v>71</v>
      </c>
      <c r="D1148" s="71" t="s">
        <v>324</v>
      </c>
      <c r="E1148" s="71" t="s">
        <v>3219</v>
      </c>
      <c r="F1148" s="71" t="s">
        <v>809</v>
      </c>
      <c r="G1148" s="71" t="s">
        <v>1909</v>
      </c>
      <c r="H1148" s="71" t="s">
        <v>1289</v>
      </c>
      <c r="I1148" s="71" t="s">
        <v>324</v>
      </c>
      <c r="J1148" s="71" t="s">
        <v>3219</v>
      </c>
      <c r="K1148" s="71" t="s">
        <v>809</v>
      </c>
      <c r="L1148" s="71" t="s">
        <v>667</v>
      </c>
      <c r="M1148" s="72" t="s">
        <v>549</v>
      </c>
      <c r="N1148" s="71" t="s">
        <v>424</v>
      </c>
      <c r="O1148" s="71"/>
      <c r="P1148" s="70" t="s">
        <v>3565</v>
      </c>
      <c r="Q1148" s="71" t="s">
        <v>784</v>
      </c>
      <c r="R1148" s="71"/>
      <c r="S1148" s="71"/>
      <c r="T1148" s="71" t="s">
        <v>2883</v>
      </c>
      <c r="U1148" s="71" t="s">
        <v>2884</v>
      </c>
      <c r="V1148" s="71"/>
      <c r="W1148" s="71"/>
      <c r="X1148" s="71"/>
      <c r="Y1148" s="71"/>
      <c r="Z1148" s="71"/>
      <c r="AA1148" s="71"/>
    </row>
    <row r="1149" spans="1:27" ht="38.25">
      <c r="A1149" s="75">
        <v>1148</v>
      </c>
      <c r="B1149" s="71" t="s">
        <v>2902</v>
      </c>
      <c r="C1149" s="71" t="s">
        <v>71</v>
      </c>
      <c r="D1149" s="71" t="s">
        <v>324</v>
      </c>
      <c r="E1149" s="71" t="s">
        <v>2770</v>
      </c>
      <c r="F1149" s="71" t="s">
        <v>810</v>
      </c>
      <c r="G1149" s="71" t="s">
        <v>1909</v>
      </c>
      <c r="H1149" s="71" t="s">
        <v>1289</v>
      </c>
      <c r="I1149" s="71" t="s">
        <v>324</v>
      </c>
      <c r="J1149" s="71" t="s">
        <v>2770</v>
      </c>
      <c r="K1149" s="71" t="s">
        <v>810</v>
      </c>
      <c r="L1149" s="71" t="s">
        <v>667</v>
      </c>
      <c r="M1149" s="72" t="s">
        <v>549</v>
      </c>
      <c r="N1149" s="71" t="s">
        <v>424</v>
      </c>
      <c r="O1149" s="71"/>
      <c r="P1149" s="70" t="s">
        <v>3565</v>
      </c>
      <c r="Q1149" s="71" t="s">
        <v>784</v>
      </c>
      <c r="R1149" s="71"/>
      <c r="S1149" s="71"/>
      <c r="T1149" s="71" t="s">
        <v>2885</v>
      </c>
      <c r="U1149" s="71"/>
      <c r="V1149" s="71"/>
      <c r="W1149" s="71"/>
      <c r="X1149" s="71"/>
      <c r="Y1149" s="71"/>
      <c r="Z1149" s="71"/>
      <c r="AA1149" s="71"/>
    </row>
    <row r="1150" spans="1:27" ht="76.5">
      <c r="A1150" s="75">
        <v>1149</v>
      </c>
      <c r="B1150" s="71" t="s">
        <v>2902</v>
      </c>
      <c r="C1150" s="71" t="s">
        <v>71</v>
      </c>
      <c r="D1150" s="71" t="s">
        <v>324</v>
      </c>
      <c r="E1150" s="71" t="s">
        <v>2908</v>
      </c>
      <c r="F1150" s="71" t="s">
        <v>809</v>
      </c>
      <c r="G1150" s="71" t="s">
        <v>1909</v>
      </c>
      <c r="H1150" s="71" t="s">
        <v>1289</v>
      </c>
      <c r="I1150" s="71" t="s">
        <v>324</v>
      </c>
      <c r="J1150" s="71" t="s">
        <v>2908</v>
      </c>
      <c r="K1150" s="71" t="s">
        <v>809</v>
      </c>
      <c r="L1150" s="71" t="s">
        <v>667</v>
      </c>
      <c r="M1150" s="72" t="s">
        <v>549</v>
      </c>
      <c r="N1150" s="71" t="s">
        <v>424</v>
      </c>
      <c r="O1150" s="71"/>
      <c r="P1150" s="70" t="s">
        <v>3565</v>
      </c>
      <c r="Q1150" s="71" t="s">
        <v>784</v>
      </c>
      <c r="R1150" s="71"/>
      <c r="S1150" s="71"/>
      <c r="T1150" s="71" t="s">
        <v>3615</v>
      </c>
      <c r="U1150" s="71" t="s">
        <v>3616</v>
      </c>
      <c r="V1150" s="71"/>
      <c r="W1150" s="71"/>
      <c r="X1150" s="71"/>
      <c r="Y1150" s="71"/>
      <c r="Z1150" s="71"/>
      <c r="AA1150" s="71"/>
    </row>
    <row r="1151" spans="1:27" ht="38.25">
      <c r="A1151" s="75">
        <v>1150</v>
      </c>
      <c r="B1151" s="71" t="s">
        <v>2902</v>
      </c>
      <c r="C1151" s="71" t="s">
        <v>2909</v>
      </c>
      <c r="D1151" s="71" t="s">
        <v>307</v>
      </c>
      <c r="E1151" s="71" t="s">
        <v>1919</v>
      </c>
      <c r="F1151" s="71" t="s">
        <v>809</v>
      </c>
      <c r="G1151" s="71" t="s">
        <v>1909</v>
      </c>
      <c r="H1151" s="71" t="s">
        <v>1291</v>
      </c>
      <c r="I1151" s="71" t="s">
        <v>307</v>
      </c>
      <c r="J1151" s="71" t="s">
        <v>1919</v>
      </c>
      <c r="K1151" s="71" t="s">
        <v>809</v>
      </c>
      <c r="L1151" s="71" t="s">
        <v>714</v>
      </c>
      <c r="M1151" s="72" t="s">
        <v>3523</v>
      </c>
      <c r="N1151" s="71" t="s">
        <v>3548</v>
      </c>
      <c r="O1151" s="71"/>
      <c r="P1151" s="70" t="s">
        <v>3565</v>
      </c>
      <c r="Q1151" s="71"/>
      <c r="R1151" s="71"/>
      <c r="S1151" s="71"/>
      <c r="T1151" s="71" t="s">
        <v>3617</v>
      </c>
      <c r="U1151" s="71" t="s">
        <v>2889</v>
      </c>
      <c r="V1151" s="71"/>
      <c r="W1151" s="71"/>
      <c r="X1151" s="71"/>
      <c r="Y1151" s="71"/>
      <c r="Z1151" s="71"/>
      <c r="AA1151" s="71"/>
    </row>
    <row r="1152" spans="1:27" ht="51">
      <c r="A1152" s="75">
        <v>1151</v>
      </c>
      <c r="B1152" s="71" t="s">
        <v>511</v>
      </c>
      <c r="C1152" s="71" t="s">
        <v>1919</v>
      </c>
      <c r="D1152" s="71" t="s">
        <v>1264</v>
      </c>
      <c r="E1152" s="71" t="s">
        <v>2753</v>
      </c>
      <c r="F1152" s="71" t="s">
        <v>809</v>
      </c>
      <c r="G1152" s="71" t="s">
        <v>808</v>
      </c>
      <c r="H1152" s="71" t="s">
        <v>303</v>
      </c>
      <c r="I1152" s="71" t="s">
        <v>1264</v>
      </c>
      <c r="J1152" s="71" t="s">
        <v>2753</v>
      </c>
      <c r="K1152" s="71" t="s">
        <v>809</v>
      </c>
      <c r="L1152" s="71" t="s">
        <v>510</v>
      </c>
      <c r="M1152" s="72" t="s">
        <v>3521</v>
      </c>
      <c r="N1152" s="71" t="s">
        <v>432</v>
      </c>
      <c r="O1152" s="71"/>
      <c r="P1152" s="70" t="s">
        <v>3565</v>
      </c>
      <c r="Q1152" s="71"/>
      <c r="R1152" s="71"/>
      <c r="S1152" s="71"/>
      <c r="T1152" s="71" t="s">
        <v>2890</v>
      </c>
      <c r="U1152" s="71" t="s">
        <v>1886</v>
      </c>
      <c r="V1152" s="71"/>
      <c r="W1152" s="71"/>
      <c r="X1152" s="71"/>
      <c r="Y1152" s="71"/>
      <c r="Z1152" s="71"/>
      <c r="AA1152" s="71"/>
    </row>
    <row r="1153" spans="1:27" ht="25.5">
      <c r="A1153" s="75">
        <v>1152</v>
      </c>
      <c r="B1153" s="71" t="s">
        <v>512</v>
      </c>
      <c r="C1153" s="71" t="s">
        <v>1919</v>
      </c>
      <c r="D1153" s="71" t="s">
        <v>1264</v>
      </c>
      <c r="E1153" s="71" t="s">
        <v>843</v>
      </c>
      <c r="F1153" s="71" t="s">
        <v>809</v>
      </c>
      <c r="G1153" s="71" t="s">
        <v>808</v>
      </c>
      <c r="H1153" s="71" t="s">
        <v>513</v>
      </c>
      <c r="I1153" s="71" t="s">
        <v>1264</v>
      </c>
      <c r="J1153" s="71" t="s">
        <v>843</v>
      </c>
      <c r="K1153" s="71" t="s">
        <v>809</v>
      </c>
      <c r="L1153" s="71" t="s">
        <v>514</v>
      </c>
      <c r="M1153" s="72" t="s">
        <v>3521</v>
      </c>
      <c r="N1153" s="71" t="s">
        <v>515</v>
      </c>
      <c r="O1153" s="71"/>
      <c r="P1153" s="70" t="s">
        <v>516</v>
      </c>
      <c r="Q1153" s="71"/>
      <c r="R1153" s="71"/>
      <c r="S1153" s="71"/>
      <c r="T1153" s="71" t="s">
        <v>2891</v>
      </c>
      <c r="U1153" s="71" t="s">
        <v>1886</v>
      </c>
      <c r="V1153" s="71"/>
      <c r="W1153" s="71"/>
      <c r="X1153" s="71"/>
      <c r="Y1153" s="71"/>
      <c r="Z1153" s="71"/>
      <c r="AA1153" s="71"/>
    </row>
    <row r="1154" spans="1:27" ht="38.25">
      <c r="A1154" s="75">
        <v>1153</v>
      </c>
      <c r="B1154" s="71" t="s">
        <v>511</v>
      </c>
      <c r="C1154" s="71" t="s">
        <v>1919</v>
      </c>
      <c r="D1154" s="71" t="s">
        <v>1919</v>
      </c>
      <c r="E1154" s="71" t="s">
        <v>1920</v>
      </c>
      <c r="F1154" s="71" t="s">
        <v>809</v>
      </c>
      <c r="G1154" s="71" t="s">
        <v>808</v>
      </c>
      <c r="H1154" s="71" t="s">
        <v>303</v>
      </c>
      <c r="I1154" s="71" t="s">
        <v>1919</v>
      </c>
      <c r="J1154" s="71" t="s">
        <v>1920</v>
      </c>
      <c r="K1154" s="71" t="s">
        <v>809</v>
      </c>
      <c r="L1154" s="71" t="s">
        <v>510</v>
      </c>
      <c r="M1154" s="72" t="s">
        <v>3521</v>
      </c>
      <c r="N1154" s="71" t="s">
        <v>432</v>
      </c>
      <c r="O1154" s="71"/>
      <c r="P1154" s="70" t="s">
        <v>3565</v>
      </c>
      <c r="Q1154" s="71"/>
      <c r="R1154" s="71"/>
      <c r="S1154" s="71"/>
      <c r="T1154" s="71" t="s">
        <v>1782</v>
      </c>
      <c r="U1154" s="71" t="s">
        <v>1886</v>
      </c>
      <c r="V1154" s="71"/>
      <c r="W1154" s="71"/>
      <c r="X1154" s="71"/>
      <c r="Y1154" s="71"/>
      <c r="Z1154" s="71"/>
      <c r="AA1154" s="71"/>
    </row>
    <row r="1155" spans="1:27" ht="63.75">
      <c r="A1155" s="75">
        <v>1154</v>
      </c>
      <c r="B1155" s="71" t="s">
        <v>511</v>
      </c>
      <c r="C1155" s="71" t="s">
        <v>1919</v>
      </c>
      <c r="D1155" s="71" t="s">
        <v>1919</v>
      </c>
      <c r="E1155" s="71" t="s">
        <v>1255</v>
      </c>
      <c r="F1155" s="71" t="s">
        <v>809</v>
      </c>
      <c r="G1155" s="71" t="s">
        <v>808</v>
      </c>
      <c r="H1155" s="71" t="s">
        <v>303</v>
      </c>
      <c r="I1155" s="71" t="s">
        <v>1919</v>
      </c>
      <c r="J1155" s="71" t="s">
        <v>1255</v>
      </c>
      <c r="K1155" s="71" t="s">
        <v>809</v>
      </c>
      <c r="L1155" s="71" t="s">
        <v>510</v>
      </c>
      <c r="M1155" s="72" t="s">
        <v>3521</v>
      </c>
      <c r="N1155" s="71" t="s">
        <v>432</v>
      </c>
      <c r="O1155" s="71"/>
      <c r="P1155" s="70" t="s">
        <v>3565</v>
      </c>
      <c r="Q1155" s="71"/>
      <c r="R1155" s="71"/>
      <c r="S1155" s="71"/>
      <c r="T1155" s="71" t="s">
        <v>3692</v>
      </c>
      <c r="U1155" s="71" t="s">
        <v>1886</v>
      </c>
      <c r="V1155" s="71"/>
      <c r="W1155" s="71"/>
      <c r="X1155" s="71"/>
      <c r="Y1155" s="71"/>
      <c r="Z1155" s="71"/>
      <c r="AA1155" s="71"/>
    </row>
    <row r="1156" spans="1:27" ht="25.5">
      <c r="A1156" s="75">
        <v>1155</v>
      </c>
      <c r="B1156" s="71" t="s">
        <v>511</v>
      </c>
      <c r="C1156" s="71" t="s">
        <v>1919</v>
      </c>
      <c r="D1156" s="71" t="s">
        <v>1919</v>
      </c>
      <c r="E1156" s="71" t="s">
        <v>3401</v>
      </c>
      <c r="F1156" s="71" t="s">
        <v>809</v>
      </c>
      <c r="G1156" s="71" t="s">
        <v>808</v>
      </c>
      <c r="H1156" s="71" t="s">
        <v>1289</v>
      </c>
      <c r="I1156" s="71" t="s">
        <v>1919</v>
      </c>
      <c r="J1156" s="71" t="s">
        <v>3401</v>
      </c>
      <c r="K1156" s="71" t="s">
        <v>809</v>
      </c>
      <c r="L1156" s="71" t="s">
        <v>510</v>
      </c>
      <c r="M1156" s="72" t="s">
        <v>3521</v>
      </c>
      <c r="N1156" s="71" t="s">
        <v>286</v>
      </c>
      <c r="O1156" s="71"/>
      <c r="P1156" s="70" t="s">
        <v>3565</v>
      </c>
      <c r="Q1156" s="71" t="s">
        <v>761</v>
      </c>
      <c r="R1156" s="71"/>
      <c r="S1156" s="71"/>
      <c r="T1156" s="71" t="s">
        <v>2892</v>
      </c>
      <c r="U1156" s="71" t="s">
        <v>1886</v>
      </c>
      <c r="V1156" s="71"/>
      <c r="W1156" s="71"/>
      <c r="X1156" s="71"/>
      <c r="Y1156" s="71"/>
      <c r="Z1156" s="71"/>
      <c r="AA1156" s="71"/>
    </row>
    <row r="1157" spans="1:27" ht="25.5">
      <c r="A1157" s="75">
        <v>1156</v>
      </c>
      <c r="B1157" s="71" t="s">
        <v>511</v>
      </c>
      <c r="C1157" s="71" t="s">
        <v>1919</v>
      </c>
      <c r="D1157" s="71" t="s">
        <v>1919</v>
      </c>
      <c r="E1157" s="71" t="s">
        <v>883</v>
      </c>
      <c r="F1157" s="71" t="s">
        <v>809</v>
      </c>
      <c r="G1157" s="71" t="s">
        <v>808</v>
      </c>
      <c r="H1157" s="71" t="s">
        <v>1289</v>
      </c>
      <c r="I1157" s="71" t="s">
        <v>1919</v>
      </c>
      <c r="J1157" s="71" t="s">
        <v>883</v>
      </c>
      <c r="K1157" s="71" t="s">
        <v>809</v>
      </c>
      <c r="L1157" s="71" t="s">
        <v>510</v>
      </c>
      <c r="M1157" s="72" t="s">
        <v>3521</v>
      </c>
      <c r="N1157" s="71" t="s">
        <v>286</v>
      </c>
      <c r="O1157" s="71"/>
      <c r="P1157" s="70" t="s">
        <v>3565</v>
      </c>
      <c r="Q1157" s="71" t="s">
        <v>761</v>
      </c>
      <c r="R1157" s="71"/>
      <c r="S1157" s="71"/>
      <c r="T1157" s="71" t="s">
        <v>2893</v>
      </c>
      <c r="U1157" s="71" t="s">
        <v>1886</v>
      </c>
      <c r="V1157" s="71"/>
      <c r="W1157" s="71"/>
      <c r="X1157" s="71"/>
      <c r="Y1157" s="71"/>
      <c r="Z1157" s="71"/>
      <c r="AA1157" s="71"/>
    </row>
    <row r="1158" spans="1:27" ht="38.25">
      <c r="A1158" s="75">
        <v>1157</v>
      </c>
      <c r="B1158" s="71" t="s">
        <v>511</v>
      </c>
      <c r="C1158" s="71" t="s">
        <v>2835</v>
      </c>
      <c r="D1158" s="71" t="s">
        <v>2835</v>
      </c>
      <c r="E1158" s="71" t="s">
        <v>2835</v>
      </c>
      <c r="F1158" s="71" t="s">
        <v>809</v>
      </c>
      <c r="G1158" s="71" t="s">
        <v>808</v>
      </c>
      <c r="H1158" s="71" t="s">
        <v>1289</v>
      </c>
      <c r="I1158" s="71" t="s">
        <v>2835</v>
      </c>
      <c r="J1158" s="71" t="s">
        <v>2835</v>
      </c>
      <c r="K1158" s="71" t="s">
        <v>809</v>
      </c>
      <c r="L1158" s="71" t="s">
        <v>533</v>
      </c>
      <c r="M1158" s="72" t="s">
        <v>3522</v>
      </c>
      <c r="N1158" s="71" t="s">
        <v>426</v>
      </c>
      <c r="O1158" s="71">
        <v>311</v>
      </c>
      <c r="P1158" s="70" t="s">
        <v>3565</v>
      </c>
      <c r="Q1158" s="71" t="s">
        <v>762</v>
      </c>
      <c r="R1158" s="71" t="s">
        <v>232</v>
      </c>
      <c r="S1158" s="71"/>
      <c r="T1158" s="71" t="s">
        <v>2894</v>
      </c>
      <c r="U1158" s="71" t="s">
        <v>1886</v>
      </c>
      <c r="V1158" s="71" t="s">
        <v>3622</v>
      </c>
      <c r="W1158" s="71" t="s">
        <v>1387</v>
      </c>
      <c r="X1158" s="71" t="s">
        <v>254</v>
      </c>
      <c r="Y1158" s="71"/>
      <c r="Z1158" s="71"/>
      <c r="AA1158" s="71"/>
    </row>
    <row r="1159" spans="1:27" ht="51">
      <c r="A1159" s="75">
        <v>1158</v>
      </c>
      <c r="B1159" s="71" t="s">
        <v>511</v>
      </c>
      <c r="C1159" s="71" t="s">
        <v>3375</v>
      </c>
      <c r="D1159" s="71" t="s">
        <v>2835</v>
      </c>
      <c r="E1159" s="71" t="s">
        <v>2765</v>
      </c>
      <c r="F1159" s="71" t="s">
        <v>809</v>
      </c>
      <c r="G1159" s="71" t="s">
        <v>808</v>
      </c>
      <c r="H1159" s="71" t="s">
        <v>1289</v>
      </c>
      <c r="I1159" s="71" t="s">
        <v>2835</v>
      </c>
      <c r="J1159" s="71" t="s">
        <v>2765</v>
      </c>
      <c r="K1159" s="71" t="s">
        <v>809</v>
      </c>
      <c r="L1159" s="71" t="s">
        <v>534</v>
      </c>
      <c r="M1159" s="72" t="s">
        <v>3186</v>
      </c>
      <c r="N1159" s="71" t="s">
        <v>287</v>
      </c>
      <c r="O1159" s="71"/>
      <c r="P1159" s="70" t="s">
        <v>3565</v>
      </c>
      <c r="Q1159" s="71" t="s">
        <v>402</v>
      </c>
      <c r="R1159" s="71"/>
      <c r="S1159" s="71"/>
      <c r="T1159" s="71" t="s">
        <v>2895</v>
      </c>
      <c r="U1159" s="71" t="s">
        <v>1886</v>
      </c>
      <c r="V1159" s="71"/>
      <c r="W1159" s="71"/>
      <c r="X1159" s="71"/>
      <c r="Y1159" s="71"/>
      <c r="Z1159" s="71"/>
      <c r="AA1159" s="71"/>
    </row>
    <row r="1160" spans="1:27" ht="51">
      <c r="A1160" s="75">
        <v>1159</v>
      </c>
      <c r="B1160" s="71" t="s">
        <v>511</v>
      </c>
      <c r="C1160" s="71" t="s">
        <v>3375</v>
      </c>
      <c r="D1160" s="71" t="s">
        <v>1935</v>
      </c>
      <c r="E1160" s="71" t="s">
        <v>1935</v>
      </c>
      <c r="F1160" s="71" t="s">
        <v>809</v>
      </c>
      <c r="G1160" s="71" t="s">
        <v>808</v>
      </c>
      <c r="H1160" s="71" t="s">
        <v>303</v>
      </c>
      <c r="I1160" s="71" t="s">
        <v>1935</v>
      </c>
      <c r="J1160" s="71" t="s">
        <v>1935</v>
      </c>
      <c r="K1160" s="71" t="s">
        <v>809</v>
      </c>
      <c r="L1160" s="71" t="s">
        <v>534</v>
      </c>
      <c r="M1160" s="72" t="s">
        <v>3186</v>
      </c>
      <c r="N1160" s="71" t="s">
        <v>3541</v>
      </c>
      <c r="O1160" s="71"/>
      <c r="P1160" s="70" t="s">
        <v>3565</v>
      </c>
      <c r="Q1160" s="71"/>
      <c r="R1160" s="71"/>
      <c r="S1160" s="71"/>
      <c r="T1160" s="71" t="s">
        <v>3693</v>
      </c>
      <c r="U1160" s="71" t="s">
        <v>1886</v>
      </c>
      <c r="V1160" s="71"/>
      <c r="W1160" s="71"/>
      <c r="X1160" s="71"/>
      <c r="Y1160" s="71"/>
      <c r="Z1160" s="71"/>
      <c r="AA1160" s="71"/>
    </row>
    <row r="1161" spans="1:27" ht="38.25">
      <c r="A1161" s="75">
        <v>1160</v>
      </c>
      <c r="B1161" s="71" t="s">
        <v>511</v>
      </c>
      <c r="C1161" s="71" t="s">
        <v>3375</v>
      </c>
      <c r="D1161" s="71" t="s">
        <v>1935</v>
      </c>
      <c r="E1161" s="71" t="s">
        <v>1781</v>
      </c>
      <c r="F1161" s="71" t="s">
        <v>809</v>
      </c>
      <c r="G1161" s="71" t="s">
        <v>808</v>
      </c>
      <c r="H1161" s="71" t="s">
        <v>303</v>
      </c>
      <c r="I1161" s="71" t="s">
        <v>1935</v>
      </c>
      <c r="J1161" s="71" t="s">
        <v>1781</v>
      </c>
      <c r="K1161" s="71" t="s">
        <v>809</v>
      </c>
      <c r="L1161" s="71" t="s">
        <v>534</v>
      </c>
      <c r="M1161" s="72" t="s">
        <v>3186</v>
      </c>
      <c r="N1161" s="71" t="s">
        <v>3541</v>
      </c>
      <c r="O1161" s="71"/>
      <c r="P1161" s="70" t="s">
        <v>3565</v>
      </c>
      <c r="Q1161" s="71"/>
      <c r="R1161" s="71"/>
      <c r="S1161" s="71"/>
      <c r="T1161" s="71" t="s">
        <v>3529</v>
      </c>
      <c r="U1161" s="71" t="s">
        <v>1886</v>
      </c>
      <c r="V1161" s="71"/>
      <c r="W1161" s="71"/>
      <c r="X1161" s="71"/>
      <c r="Y1161" s="71"/>
      <c r="Z1161" s="71"/>
      <c r="AA1161" s="71"/>
    </row>
    <row r="1162" spans="1:27" ht="63.75">
      <c r="A1162" s="75">
        <v>1161</v>
      </c>
      <c r="B1162" s="71" t="s">
        <v>511</v>
      </c>
      <c r="C1162" s="71" t="s">
        <v>1241</v>
      </c>
      <c r="D1162" s="71" t="s">
        <v>2441</v>
      </c>
      <c r="E1162" s="71" t="s">
        <v>827</v>
      </c>
      <c r="F1162" s="71" t="s">
        <v>809</v>
      </c>
      <c r="G1162" s="71" t="s">
        <v>808</v>
      </c>
      <c r="H1162" s="71" t="s">
        <v>303</v>
      </c>
      <c r="I1162" s="71" t="s">
        <v>2441</v>
      </c>
      <c r="J1162" s="71" t="s">
        <v>827</v>
      </c>
      <c r="K1162" s="71" t="s">
        <v>809</v>
      </c>
      <c r="L1162" s="71" t="s">
        <v>656</v>
      </c>
      <c r="M1162" s="72" t="s">
        <v>549</v>
      </c>
      <c r="N1162" s="71" t="s">
        <v>2481</v>
      </c>
      <c r="O1162" s="71">
        <v>849</v>
      </c>
      <c r="P1162" s="70" t="s">
        <v>3565</v>
      </c>
      <c r="Q1162" s="71"/>
      <c r="R1162" s="71"/>
      <c r="S1162" s="71"/>
      <c r="T1162" s="71" t="s">
        <v>2896</v>
      </c>
      <c r="U1162" s="71" t="s">
        <v>1886</v>
      </c>
      <c r="V1162" s="71" t="s">
        <v>3623</v>
      </c>
      <c r="W1162" s="71" t="s">
        <v>3643</v>
      </c>
      <c r="X1162" s="71" t="s">
        <v>495</v>
      </c>
      <c r="Y1162" s="71"/>
      <c r="Z1162" s="71"/>
      <c r="AA1162" s="71"/>
    </row>
    <row r="1163" spans="1:27" ht="178.5">
      <c r="A1163" s="75">
        <v>1162</v>
      </c>
      <c r="B1163" s="71" t="s">
        <v>511</v>
      </c>
      <c r="C1163" s="71" t="s">
        <v>314</v>
      </c>
      <c r="D1163" s="71" t="s">
        <v>3401</v>
      </c>
      <c r="E1163" s="71" t="s">
        <v>852</v>
      </c>
      <c r="F1163" s="71" t="s">
        <v>809</v>
      </c>
      <c r="G1163" s="71" t="s">
        <v>808</v>
      </c>
      <c r="H1163" s="71" t="s">
        <v>1289</v>
      </c>
      <c r="I1163" s="71" t="s">
        <v>3401</v>
      </c>
      <c r="J1163" s="71" t="s">
        <v>852</v>
      </c>
      <c r="K1163" s="71" t="s">
        <v>809</v>
      </c>
      <c r="L1163" s="71" t="s">
        <v>692</v>
      </c>
      <c r="M1163" s="72" t="s">
        <v>549</v>
      </c>
      <c r="N1163" s="71" t="s">
        <v>426</v>
      </c>
      <c r="O1163" s="71"/>
      <c r="P1163" s="70" t="s">
        <v>3565</v>
      </c>
      <c r="Q1163" s="71" t="s">
        <v>762</v>
      </c>
      <c r="R1163" s="71" t="s">
        <v>232</v>
      </c>
      <c r="S1163" s="71"/>
      <c r="T1163" s="71" t="s">
        <v>2897</v>
      </c>
      <c r="U1163" s="71" t="s">
        <v>2898</v>
      </c>
      <c r="V1163" s="71" t="s">
        <v>3648</v>
      </c>
      <c r="W1163" s="71" t="s">
        <v>236</v>
      </c>
      <c r="X1163" s="71" t="s">
        <v>254</v>
      </c>
      <c r="Y1163" s="71"/>
      <c r="Z1163" s="71"/>
      <c r="AA1163" s="71"/>
    </row>
    <row r="1164" spans="1:27" ht="76.5">
      <c r="A1164" s="75">
        <v>1163</v>
      </c>
      <c r="B1164" s="71" t="s">
        <v>511</v>
      </c>
      <c r="C1164" s="71" t="s">
        <v>1303</v>
      </c>
      <c r="D1164" s="71" t="s">
        <v>835</v>
      </c>
      <c r="E1164" s="71" t="s">
        <v>2748</v>
      </c>
      <c r="F1164" s="71" t="s">
        <v>809</v>
      </c>
      <c r="G1164" s="71" t="s">
        <v>808</v>
      </c>
      <c r="H1164" s="71" t="s">
        <v>1289</v>
      </c>
      <c r="I1164" s="71" t="s">
        <v>835</v>
      </c>
      <c r="J1164" s="71" t="s">
        <v>2748</v>
      </c>
      <c r="K1164" s="71" t="s">
        <v>809</v>
      </c>
      <c r="L1164" s="71" t="s">
        <v>686</v>
      </c>
      <c r="M1164" s="72" t="s">
        <v>549</v>
      </c>
      <c r="N1164" s="71" t="s">
        <v>434</v>
      </c>
      <c r="O1164" s="71"/>
      <c r="P1164" s="70" t="s">
        <v>3565</v>
      </c>
      <c r="Q1164" s="71" t="s">
        <v>785</v>
      </c>
      <c r="R1164" s="71"/>
      <c r="S1164" s="71"/>
      <c r="T1164" s="71" t="s">
        <v>2899</v>
      </c>
      <c r="U1164" s="71" t="s">
        <v>1886</v>
      </c>
      <c r="V1164" s="71"/>
      <c r="W1164" s="71"/>
      <c r="X1164" s="71"/>
      <c r="Y1164" s="71"/>
      <c r="Z1164" s="71"/>
      <c r="AA1164" s="71"/>
    </row>
    <row r="1165" spans="1:27" ht="63.75">
      <c r="A1165" s="75">
        <v>1164</v>
      </c>
      <c r="B1165" s="71" t="s">
        <v>511</v>
      </c>
      <c r="C1165" s="71" t="s">
        <v>1304</v>
      </c>
      <c r="D1165" s="71" t="s">
        <v>845</v>
      </c>
      <c r="E1165" s="71" t="s">
        <v>883</v>
      </c>
      <c r="F1165" s="71" t="s">
        <v>809</v>
      </c>
      <c r="G1165" s="71" t="s">
        <v>808</v>
      </c>
      <c r="H1165" s="71" t="s">
        <v>1289</v>
      </c>
      <c r="I1165" s="71" t="s">
        <v>845</v>
      </c>
      <c r="J1165" s="71" t="s">
        <v>883</v>
      </c>
      <c r="K1165" s="71" t="s">
        <v>809</v>
      </c>
      <c r="L1165" s="71" t="s">
        <v>691</v>
      </c>
      <c r="M1165" s="72" t="s">
        <v>549</v>
      </c>
      <c r="N1165" s="71" t="s">
        <v>286</v>
      </c>
      <c r="O1165" s="71"/>
      <c r="P1165" s="70" t="s">
        <v>3565</v>
      </c>
      <c r="Q1165" s="71" t="s">
        <v>761</v>
      </c>
      <c r="R1165" s="71"/>
      <c r="S1165" s="71"/>
      <c r="T1165" s="71" t="s">
        <v>3232</v>
      </c>
      <c r="U1165" s="71" t="s">
        <v>1886</v>
      </c>
      <c r="V1165" s="71"/>
      <c r="W1165" s="71"/>
      <c r="X1165" s="71"/>
      <c r="Y1165" s="71"/>
      <c r="Z1165" s="71"/>
      <c r="AA1165" s="71"/>
    </row>
    <row r="1166" spans="1:27" ht="51">
      <c r="A1166" s="75">
        <v>1165</v>
      </c>
      <c r="B1166" s="71" t="s">
        <v>511</v>
      </c>
      <c r="C1166" s="71" t="s">
        <v>2445</v>
      </c>
      <c r="D1166" s="71" t="s">
        <v>3401</v>
      </c>
      <c r="E1166" s="71" t="s">
        <v>1930</v>
      </c>
      <c r="F1166" s="71" t="s">
        <v>809</v>
      </c>
      <c r="G1166" s="71" t="s">
        <v>808</v>
      </c>
      <c r="H1166" s="71" t="s">
        <v>1289</v>
      </c>
      <c r="I1166" s="71" t="s">
        <v>3401</v>
      </c>
      <c r="J1166" s="71" t="s">
        <v>1930</v>
      </c>
      <c r="K1166" s="71" t="s">
        <v>809</v>
      </c>
      <c r="L1166" s="71" t="s">
        <v>693</v>
      </c>
      <c r="M1166" s="72" t="s">
        <v>549</v>
      </c>
      <c r="N1166" s="71" t="s">
        <v>424</v>
      </c>
      <c r="O1166" s="71"/>
      <c r="P1166" s="70" t="s">
        <v>3565</v>
      </c>
      <c r="Q1166" s="71" t="s">
        <v>784</v>
      </c>
      <c r="R1166" s="71"/>
      <c r="S1166" s="71"/>
      <c r="T1166" s="71" t="s">
        <v>3233</v>
      </c>
      <c r="U1166" s="71" t="s">
        <v>1886</v>
      </c>
      <c r="V1166" s="71"/>
      <c r="W1166" s="71"/>
      <c r="X1166" s="71"/>
      <c r="Y1166" s="71"/>
      <c r="Z1166" s="71"/>
      <c r="AA1166" s="71"/>
    </row>
    <row r="1167" spans="1:27" ht="89.25">
      <c r="A1167" s="75">
        <v>1166</v>
      </c>
      <c r="B1167" s="71" t="s">
        <v>511</v>
      </c>
      <c r="C1167" s="71" t="s">
        <v>2811</v>
      </c>
      <c r="D1167" s="71" t="s">
        <v>1895</v>
      </c>
      <c r="E1167" s="71" t="s">
        <v>1930</v>
      </c>
      <c r="F1167" s="71" t="s">
        <v>809</v>
      </c>
      <c r="G1167" s="71" t="s">
        <v>808</v>
      </c>
      <c r="H1167" s="71" t="s">
        <v>1289</v>
      </c>
      <c r="I1167" s="71" t="s">
        <v>1895</v>
      </c>
      <c r="J1167" s="71" t="s">
        <v>1930</v>
      </c>
      <c r="K1167" s="71" t="s">
        <v>809</v>
      </c>
      <c r="L1167" s="71" t="s">
        <v>731</v>
      </c>
      <c r="M1167" s="72" t="s">
        <v>3525</v>
      </c>
      <c r="N1167" s="71" t="s">
        <v>287</v>
      </c>
      <c r="O1167" s="71"/>
      <c r="P1167" s="70" t="s">
        <v>3565</v>
      </c>
      <c r="Q1167" s="71" t="s">
        <v>402</v>
      </c>
      <c r="R1167" s="71"/>
      <c r="S1167" s="71"/>
      <c r="T1167" s="71" t="s">
        <v>2910</v>
      </c>
      <c r="U1167" s="71" t="s">
        <v>1886</v>
      </c>
      <c r="V1167" s="71"/>
      <c r="W1167" s="71"/>
      <c r="X1167" s="71"/>
      <c r="Y1167" s="71"/>
      <c r="Z1167" s="71"/>
      <c r="AA1167" s="71"/>
    </row>
    <row r="1168" spans="1:27" ht="63.75">
      <c r="A1168" s="75">
        <v>1167</v>
      </c>
      <c r="B1168" s="71" t="s">
        <v>511</v>
      </c>
      <c r="C1168" s="71" t="s">
        <v>2216</v>
      </c>
      <c r="D1168" s="71" t="s">
        <v>1893</v>
      </c>
      <c r="E1168" s="71" t="s">
        <v>830</v>
      </c>
      <c r="F1168" s="71" t="s">
        <v>809</v>
      </c>
      <c r="G1168" s="71" t="s">
        <v>808</v>
      </c>
      <c r="H1168" s="71" t="s">
        <v>1289</v>
      </c>
      <c r="I1168" s="71" t="s">
        <v>1893</v>
      </c>
      <c r="J1168" s="71" t="s">
        <v>830</v>
      </c>
      <c r="K1168" s="71" t="s">
        <v>809</v>
      </c>
      <c r="L1168" s="71" t="s">
        <v>733</v>
      </c>
      <c r="M1168" s="72" t="s">
        <v>2452</v>
      </c>
      <c r="N1168" s="71" t="s">
        <v>285</v>
      </c>
      <c r="O1168" s="71"/>
      <c r="P1168" s="70" t="s">
        <v>3565</v>
      </c>
      <c r="Q1168" s="71"/>
      <c r="R1168" s="71"/>
      <c r="S1168" s="71"/>
      <c r="T1168" s="71" t="s">
        <v>2911</v>
      </c>
      <c r="U1168" s="71" t="s">
        <v>1886</v>
      </c>
      <c r="V1168" s="71" t="s">
        <v>3623</v>
      </c>
      <c r="W1168" s="76" t="s">
        <v>405</v>
      </c>
      <c r="X1168" s="71" t="s">
        <v>3953</v>
      </c>
      <c r="Y1168" s="71"/>
      <c r="Z1168" s="71"/>
      <c r="AA1168" s="71"/>
    </row>
    <row r="1169" spans="1:27" ht="76.5">
      <c r="A1169" s="75">
        <v>1168</v>
      </c>
      <c r="B1169" s="71" t="s">
        <v>511</v>
      </c>
      <c r="C1169" s="71" t="s">
        <v>3385</v>
      </c>
      <c r="D1169" s="71" t="s">
        <v>2218</v>
      </c>
      <c r="E1169" s="71" t="s">
        <v>2771</v>
      </c>
      <c r="F1169" s="71" t="s">
        <v>809</v>
      </c>
      <c r="G1169" s="71" t="s">
        <v>808</v>
      </c>
      <c r="H1169" s="71" t="s">
        <v>1289</v>
      </c>
      <c r="I1169" s="71" t="s">
        <v>2218</v>
      </c>
      <c r="J1169" s="71" t="s">
        <v>2771</v>
      </c>
      <c r="K1169" s="71" t="s">
        <v>809</v>
      </c>
      <c r="L1169" s="71" t="s">
        <v>2291</v>
      </c>
      <c r="M1169" s="72" t="s">
        <v>3686</v>
      </c>
      <c r="N1169" s="71" t="s">
        <v>285</v>
      </c>
      <c r="O1169" s="71"/>
      <c r="P1169" s="70" t="s">
        <v>3565</v>
      </c>
      <c r="Q1169" s="71"/>
      <c r="R1169" s="71"/>
      <c r="S1169" s="71"/>
      <c r="T1169" s="71" t="s">
        <v>2912</v>
      </c>
      <c r="U1169" s="71" t="s">
        <v>1886</v>
      </c>
      <c r="V1169" s="71" t="s">
        <v>781</v>
      </c>
      <c r="W1169" s="71" t="s">
        <v>413</v>
      </c>
      <c r="X1169" s="71" t="s">
        <v>3953</v>
      </c>
      <c r="Y1169" s="71"/>
      <c r="Z1169" s="71"/>
      <c r="AA1169" s="71"/>
    </row>
    <row r="1170" spans="1:27" ht="76.5">
      <c r="A1170" s="75">
        <v>1169</v>
      </c>
      <c r="B1170" s="71" t="s">
        <v>511</v>
      </c>
      <c r="C1170" s="71" t="s">
        <v>2769</v>
      </c>
      <c r="D1170" s="71" t="s">
        <v>3779</v>
      </c>
      <c r="E1170" s="71" t="s">
        <v>1918</v>
      </c>
      <c r="F1170" s="71" t="s">
        <v>809</v>
      </c>
      <c r="G1170" s="71" t="s">
        <v>808</v>
      </c>
      <c r="H1170" s="71" t="s">
        <v>4023</v>
      </c>
      <c r="I1170" s="71" t="s">
        <v>3779</v>
      </c>
      <c r="J1170" s="71" t="s">
        <v>1918</v>
      </c>
      <c r="K1170" s="71" t="s">
        <v>809</v>
      </c>
      <c r="L1170" s="71" t="s">
        <v>2295</v>
      </c>
      <c r="M1170" s="72" t="s">
        <v>2294</v>
      </c>
      <c r="N1170" s="71" t="s">
        <v>433</v>
      </c>
      <c r="O1170" s="71"/>
      <c r="P1170" s="70" t="s">
        <v>3565</v>
      </c>
      <c r="Q1170" s="71"/>
      <c r="R1170" s="71" t="s">
        <v>4100</v>
      </c>
      <c r="S1170" s="71"/>
      <c r="T1170" s="71" t="s">
        <v>2913</v>
      </c>
      <c r="U1170" s="71" t="s">
        <v>2914</v>
      </c>
      <c r="V1170" s="71" t="s">
        <v>838</v>
      </c>
      <c r="W1170" s="71" t="s">
        <v>4024</v>
      </c>
      <c r="X1170" s="71" t="s">
        <v>4099</v>
      </c>
      <c r="Y1170" s="71"/>
      <c r="Z1170" s="71"/>
      <c r="AA1170" s="71"/>
    </row>
    <row r="1171" spans="1:27" ht="140.25">
      <c r="A1171" s="75">
        <v>1170</v>
      </c>
      <c r="B1171" s="71" t="s">
        <v>511</v>
      </c>
      <c r="C1171" s="71" t="s">
        <v>3700</v>
      </c>
      <c r="D1171" s="71" t="s">
        <v>3779</v>
      </c>
      <c r="E1171" s="71" t="s">
        <v>829</v>
      </c>
      <c r="F1171" s="71" t="s">
        <v>809</v>
      </c>
      <c r="G1171" s="71" t="s">
        <v>808</v>
      </c>
      <c r="H1171" s="71" t="s">
        <v>1289</v>
      </c>
      <c r="I1171" s="71" t="s">
        <v>3779</v>
      </c>
      <c r="J1171" s="71" t="s">
        <v>829</v>
      </c>
      <c r="K1171" s="71" t="s">
        <v>809</v>
      </c>
      <c r="L1171" s="71" t="s">
        <v>2296</v>
      </c>
      <c r="M1171" s="72" t="s">
        <v>3687</v>
      </c>
      <c r="N1171" s="71" t="s">
        <v>285</v>
      </c>
      <c r="O1171" s="71"/>
      <c r="P1171" s="70" t="s">
        <v>3565</v>
      </c>
      <c r="Q1171" s="71"/>
      <c r="R1171" s="71"/>
      <c r="S1171" s="71"/>
      <c r="T1171" s="71" t="s">
        <v>2915</v>
      </c>
      <c r="U1171" s="71" t="s">
        <v>2914</v>
      </c>
      <c r="V1171" s="71"/>
      <c r="W1171" s="71"/>
      <c r="X1171" s="71"/>
      <c r="Y1171" s="71"/>
      <c r="Z1171" s="71"/>
      <c r="AA1171" s="71"/>
    </row>
    <row r="1172" spans="1:27" ht="63.75">
      <c r="A1172" s="75">
        <v>1171</v>
      </c>
      <c r="B1172" s="71" t="s">
        <v>511</v>
      </c>
      <c r="C1172" s="71" t="s">
        <v>589</v>
      </c>
      <c r="D1172" s="71" t="s">
        <v>3379</v>
      </c>
      <c r="E1172" s="71" t="s">
        <v>2833</v>
      </c>
      <c r="F1172" s="71" t="s">
        <v>809</v>
      </c>
      <c r="G1172" s="71" t="s">
        <v>808</v>
      </c>
      <c r="H1172" s="71" t="s">
        <v>303</v>
      </c>
      <c r="I1172" s="71" t="s">
        <v>3379</v>
      </c>
      <c r="J1172" s="71" t="s">
        <v>2833</v>
      </c>
      <c r="K1172" s="71" t="s">
        <v>809</v>
      </c>
      <c r="L1172" s="71" t="s">
        <v>2302</v>
      </c>
      <c r="M1172" s="72" t="s">
        <v>609</v>
      </c>
      <c r="N1172" s="71" t="s">
        <v>3545</v>
      </c>
      <c r="O1172" s="71"/>
      <c r="P1172" s="70" t="s">
        <v>3565</v>
      </c>
      <c r="Q1172" s="71"/>
      <c r="R1172" s="71"/>
      <c r="S1172" s="71"/>
      <c r="T1172" s="71" t="s">
        <v>2916</v>
      </c>
      <c r="U1172" s="71" t="s">
        <v>1886</v>
      </c>
      <c r="V1172" s="71"/>
      <c r="W1172" s="71"/>
      <c r="X1172" s="71"/>
      <c r="Y1172" s="71"/>
      <c r="Z1172" s="71"/>
      <c r="AA1172" s="71"/>
    </row>
    <row r="1173" spans="1:27" ht="51">
      <c r="A1173" s="75">
        <v>1172</v>
      </c>
      <c r="B1173" s="71" t="s">
        <v>511</v>
      </c>
      <c r="C1173" s="71" t="s">
        <v>1353</v>
      </c>
      <c r="D1173" s="71" t="s">
        <v>2630</v>
      </c>
      <c r="E1173" s="71" t="s">
        <v>1913</v>
      </c>
      <c r="F1173" s="71" t="s">
        <v>809</v>
      </c>
      <c r="G1173" s="71" t="s">
        <v>808</v>
      </c>
      <c r="H1173" s="71" t="s">
        <v>1011</v>
      </c>
      <c r="I1173" s="71" t="s">
        <v>2630</v>
      </c>
      <c r="J1173" s="71" t="s">
        <v>1913</v>
      </c>
      <c r="K1173" s="71" t="s">
        <v>809</v>
      </c>
      <c r="L1173" s="71" t="s">
        <v>1013</v>
      </c>
      <c r="M1173" s="72" t="s">
        <v>2482</v>
      </c>
      <c r="N1173" s="71" t="s">
        <v>995</v>
      </c>
      <c r="O1173" s="71"/>
      <c r="P1173" s="70" t="s">
        <v>996</v>
      </c>
      <c r="Q1173" s="71"/>
      <c r="R1173" s="71"/>
      <c r="S1173" s="71"/>
      <c r="T1173" s="71" t="s">
        <v>3613</v>
      </c>
      <c r="U1173" s="71" t="s">
        <v>3614</v>
      </c>
      <c r="V1173" s="71"/>
      <c r="W1173" s="71"/>
      <c r="X1173" s="71"/>
      <c r="Y1173" s="71"/>
      <c r="Z1173" s="71"/>
      <c r="AA1173" s="71"/>
    </row>
    <row r="1174" spans="1:27" ht="102">
      <c r="A1174" s="75">
        <v>1173</v>
      </c>
      <c r="B1174" s="71" t="s">
        <v>1030</v>
      </c>
      <c r="C1174" s="71" t="s">
        <v>2382</v>
      </c>
      <c r="D1174" s="71" t="s">
        <v>2383</v>
      </c>
      <c r="E1174" s="71" t="s">
        <v>2770</v>
      </c>
      <c r="F1174" s="71" t="s">
        <v>809</v>
      </c>
      <c r="G1174" s="71" t="s">
        <v>808</v>
      </c>
      <c r="H1174" s="71" t="s">
        <v>1031</v>
      </c>
      <c r="I1174" s="71" t="s">
        <v>2383</v>
      </c>
      <c r="J1174" s="71" t="s">
        <v>2770</v>
      </c>
      <c r="K1174" s="71" t="s">
        <v>809</v>
      </c>
      <c r="L1174" s="71" t="s">
        <v>1032</v>
      </c>
      <c r="M1174" s="72" t="s">
        <v>1033</v>
      </c>
      <c r="N1174" s="71" t="s">
        <v>1034</v>
      </c>
      <c r="O1174" s="71"/>
      <c r="P1174" s="70" t="s">
        <v>1035</v>
      </c>
      <c r="Q1174" s="71" t="s">
        <v>763</v>
      </c>
      <c r="R1174" s="71"/>
      <c r="S1174" s="71"/>
      <c r="T1174" s="71" t="s">
        <v>2555</v>
      </c>
      <c r="U1174" s="71" t="s">
        <v>1886</v>
      </c>
      <c r="V1174" s="71"/>
      <c r="W1174" s="71"/>
      <c r="X1174" s="71"/>
      <c r="Y1174" s="71"/>
      <c r="Z1174" s="71"/>
      <c r="AA1174" s="71"/>
    </row>
    <row r="1175" spans="1:27" ht="102">
      <c r="A1175" s="75">
        <v>1174</v>
      </c>
      <c r="B1175" s="71" t="s">
        <v>1051</v>
      </c>
      <c r="C1175" s="71" t="s">
        <v>317</v>
      </c>
      <c r="D1175" s="71" t="s">
        <v>318</v>
      </c>
      <c r="E1175" s="71" t="s">
        <v>1258</v>
      </c>
      <c r="F1175" s="71" t="s">
        <v>809</v>
      </c>
      <c r="G1175" s="71" t="s">
        <v>808</v>
      </c>
      <c r="H1175" s="71" t="s">
        <v>1052</v>
      </c>
      <c r="I1175" s="71" t="s">
        <v>318</v>
      </c>
      <c r="J1175" s="71" t="s">
        <v>1258</v>
      </c>
      <c r="K1175" s="71" t="s">
        <v>809</v>
      </c>
      <c r="L1175" s="71" t="s">
        <v>1047</v>
      </c>
      <c r="M1175" s="72" t="s">
        <v>1048</v>
      </c>
      <c r="N1175" s="71" t="s">
        <v>1044</v>
      </c>
      <c r="O1175" s="71"/>
      <c r="P1175" s="70" t="s">
        <v>996</v>
      </c>
      <c r="Q1175" s="71" t="s">
        <v>763</v>
      </c>
      <c r="R1175" s="71"/>
      <c r="S1175" s="71"/>
      <c r="T1175" s="71" t="s">
        <v>3618</v>
      </c>
      <c r="U1175" s="71" t="s">
        <v>1886</v>
      </c>
      <c r="V1175" s="71"/>
      <c r="W1175" s="71"/>
      <c r="X1175" s="71"/>
      <c r="Y1175" s="71"/>
      <c r="Z1175" s="71"/>
      <c r="AA1175" s="71"/>
    </row>
    <row r="1176" spans="1:27" ht="63.75">
      <c r="A1176" s="75">
        <v>1175</v>
      </c>
      <c r="B1176" s="71" t="s">
        <v>511</v>
      </c>
      <c r="C1176" s="71" t="s">
        <v>1359</v>
      </c>
      <c r="D1176" s="71" t="s">
        <v>3389</v>
      </c>
      <c r="E1176" s="71" t="s">
        <v>835</v>
      </c>
      <c r="F1176" s="71" t="s">
        <v>809</v>
      </c>
      <c r="G1176" s="71" t="s">
        <v>808</v>
      </c>
      <c r="H1176" s="71" t="s">
        <v>1080</v>
      </c>
      <c r="I1176" s="71" t="s">
        <v>3389</v>
      </c>
      <c r="J1176" s="71" t="s">
        <v>835</v>
      </c>
      <c r="K1176" s="71" t="s">
        <v>809</v>
      </c>
      <c r="L1176" s="71" t="s">
        <v>1081</v>
      </c>
      <c r="M1176" s="72" t="s">
        <v>1057</v>
      </c>
      <c r="N1176" s="71" t="s">
        <v>1082</v>
      </c>
      <c r="O1176" s="71"/>
      <c r="P1176" s="70" t="s">
        <v>986</v>
      </c>
      <c r="Q1176" s="71"/>
      <c r="R1176" s="71"/>
      <c r="S1176" s="71"/>
      <c r="T1176" s="71" t="s">
        <v>3619</v>
      </c>
      <c r="U1176" s="71" t="s">
        <v>1886</v>
      </c>
      <c r="V1176" s="71"/>
      <c r="W1176" s="71"/>
      <c r="X1176" s="71"/>
      <c r="Y1176" s="71"/>
      <c r="Z1176" s="71"/>
      <c r="AA1176" s="71"/>
    </row>
    <row r="1177" spans="1:27" ht="89.25">
      <c r="A1177" s="75">
        <v>1176</v>
      </c>
      <c r="B1177" s="71" t="s">
        <v>511</v>
      </c>
      <c r="C1177" s="71" t="s">
        <v>1359</v>
      </c>
      <c r="D1177" s="71" t="s">
        <v>813</v>
      </c>
      <c r="E1177" s="71" t="s">
        <v>2839</v>
      </c>
      <c r="F1177" s="71" t="s">
        <v>809</v>
      </c>
      <c r="G1177" s="71" t="s">
        <v>808</v>
      </c>
      <c r="H1177" s="71" t="s">
        <v>1101</v>
      </c>
      <c r="I1177" s="71" t="s">
        <v>813</v>
      </c>
      <c r="J1177" s="71" t="s">
        <v>2839</v>
      </c>
      <c r="K1177" s="71" t="s">
        <v>809</v>
      </c>
      <c r="L1177" s="71" t="s">
        <v>1081</v>
      </c>
      <c r="M1177" s="72" t="s">
        <v>1072</v>
      </c>
      <c r="N1177" s="71" t="s">
        <v>1076</v>
      </c>
      <c r="O1177" s="71"/>
      <c r="P1177" s="70" t="s">
        <v>1077</v>
      </c>
      <c r="Q1177" s="71"/>
      <c r="R1177" s="71"/>
      <c r="S1177" s="71"/>
      <c r="T1177" s="71" t="s">
        <v>3896</v>
      </c>
      <c r="U1177" s="71" t="s">
        <v>1886</v>
      </c>
      <c r="V1177" s="71"/>
      <c r="W1177" s="71"/>
      <c r="X1177" s="71"/>
      <c r="Y1177" s="71"/>
      <c r="Z1177" s="71"/>
      <c r="AA1177" s="71"/>
    </row>
    <row r="1178" spans="1:27" ht="89.25">
      <c r="A1178" s="75">
        <v>1177</v>
      </c>
      <c r="B1178" s="71" t="s">
        <v>511</v>
      </c>
      <c r="C1178" s="71" t="s">
        <v>2821</v>
      </c>
      <c r="D1178" s="71" t="s">
        <v>796</v>
      </c>
      <c r="E1178" s="71" t="s">
        <v>2749</v>
      </c>
      <c r="F1178" s="71" t="s">
        <v>809</v>
      </c>
      <c r="G1178" s="71" t="s">
        <v>808</v>
      </c>
      <c r="H1178" s="71" t="s">
        <v>1120</v>
      </c>
      <c r="I1178" s="71" t="s">
        <v>796</v>
      </c>
      <c r="J1178" s="71" t="s">
        <v>2749</v>
      </c>
      <c r="K1178" s="71" t="s">
        <v>809</v>
      </c>
      <c r="L1178" s="71" t="s">
        <v>1121</v>
      </c>
      <c r="M1178" s="72" t="s">
        <v>1072</v>
      </c>
      <c r="N1178" s="71" t="s">
        <v>1095</v>
      </c>
      <c r="O1178" s="71"/>
      <c r="P1178" s="70" t="s">
        <v>1077</v>
      </c>
      <c r="Q1178" s="71"/>
      <c r="R1178" s="71"/>
      <c r="S1178" s="71"/>
      <c r="T1178" s="71" t="s">
        <v>3229</v>
      </c>
      <c r="U1178" s="71" t="s">
        <v>1886</v>
      </c>
      <c r="V1178" s="71"/>
      <c r="W1178" s="71"/>
      <c r="X1178" s="71"/>
      <c r="Y1178" s="71"/>
      <c r="Z1178" s="71"/>
      <c r="AA1178" s="71"/>
    </row>
    <row r="1179" spans="1:27" ht="76.5">
      <c r="A1179" s="75">
        <v>1178</v>
      </c>
      <c r="B1179" s="71" t="s">
        <v>511</v>
      </c>
      <c r="C1179" s="71" t="s">
        <v>3333</v>
      </c>
      <c r="D1179" s="71" t="s">
        <v>1464</v>
      </c>
      <c r="E1179" s="71" t="s">
        <v>797</v>
      </c>
      <c r="F1179" s="71" t="s">
        <v>809</v>
      </c>
      <c r="G1179" s="71" t="s">
        <v>808</v>
      </c>
      <c r="H1179" s="71" t="s">
        <v>1126</v>
      </c>
      <c r="I1179" s="71" t="s">
        <v>1464</v>
      </c>
      <c r="J1179" s="71" t="s">
        <v>797</v>
      </c>
      <c r="K1179" s="71" t="s">
        <v>809</v>
      </c>
      <c r="L1179" s="71" t="s">
        <v>1127</v>
      </c>
      <c r="M1179" s="72" t="s">
        <v>1128</v>
      </c>
      <c r="N1179" s="71" t="s">
        <v>1062</v>
      </c>
      <c r="O1179" s="71"/>
      <c r="P1179" s="70" t="s">
        <v>986</v>
      </c>
      <c r="Q1179" s="71"/>
      <c r="R1179" s="71"/>
      <c r="S1179" s="71"/>
      <c r="T1179" s="71" t="s">
        <v>3230</v>
      </c>
      <c r="U1179" s="71" t="s">
        <v>1886</v>
      </c>
      <c r="V1179" s="71"/>
      <c r="W1179" s="71"/>
      <c r="X1179" s="71"/>
      <c r="Y1179" s="71"/>
      <c r="Z1179" s="71"/>
      <c r="AA1179" s="71"/>
    </row>
    <row r="1180" spans="1:27" ht="76.5">
      <c r="A1180" s="75">
        <v>1179</v>
      </c>
      <c r="B1180" s="71" t="s">
        <v>1156</v>
      </c>
      <c r="C1180" s="71" t="s">
        <v>2068</v>
      </c>
      <c r="D1180" s="71" t="s">
        <v>2069</v>
      </c>
      <c r="E1180" s="71" t="s">
        <v>2505</v>
      </c>
      <c r="F1180" s="71" t="s">
        <v>809</v>
      </c>
      <c r="G1180" s="71" t="s">
        <v>808</v>
      </c>
      <c r="H1180" s="71" t="s">
        <v>1157</v>
      </c>
      <c r="I1180" s="71" t="s">
        <v>2069</v>
      </c>
      <c r="J1180" s="71" t="s">
        <v>2505</v>
      </c>
      <c r="K1180" s="71" t="s">
        <v>809</v>
      </c>
      <c r="L1180" s="71" t="s">
        <v>1158</v>
      </c>
      <c r="M1180" s="72" t="s">
        <v>1154</v>
      </c>
      <c r="N1180" s="71" t="s">
        <v>93</v>
      </c>
      <c r="O1180" s="71"/>
      <c r="P1180" s="70" t="s">
        <v>3565</v>
      </c>
      <c r="Q1180" s="71"/>
      <c r="R1180" s="71"/>
      <c r="S1180" s="71"/>
      <c r="T1180" s="71" t="s">
        <v>3231</v>
      </c>
      <c r="U1180" s="71" t="s">
        <v>1886</v>
      </c>
      <c r="V1180" s="71"/>
      <c r="W1180" s="71"/>
      <c r="X1180" s="71"/>
      <c r="Y1180" s="71"/>
      <c r="Z1180" s="71"/>
      <c r="AA1180" s="71"/>
    </row>
    <row r="1181" spans="1:27" ht="114.75">
      <c r="A1181" s="75">
        <v>1180</v>
      </c>
      <c r="B1181" s="71" t="s">
        <v>511</v>
      </c>
      <c r="C1181" s="71" t="s">
        <v>2068</v>
      </c>
      <c r="D1181" s="71" t="s">
        <v>2069</v>
      </c>
      <c r="E1181" s="71" t="s">
        <v>1263</v>
      </c>
      <c r="F1181" s="71" t="s">
        <v>809</v>
      </c>
      <c r="G1181" s="71" t="s">
        <v>808</v>
      </c>
      <c r="H1181" s="71" t="s">
        <v>94</v>
      </c>
      <c r="I1181" s="71" t="s">
        <v>2069</v>
      </c>
      <c r="J1181" s="71" t="s">
        <v>1263</v>
      </c>
      <c r="K1181" s="71" t="s">
        <v>809</v>
      </c>
      <c r="L1181" s="71" t="s">
        <v>95</v>
      </c>
      <c r="M1181" s="72" t="s">
        <v>1216</v>
      </c>
      <c r="N1181" s="71" t="s">
        <v>3550</v>
      </c>
      <c r="O1181" s="71"/>
      <c r="P1181" s="70" t="s">
        <v>3565</v>
      </c>
      <c r="Q1181" s="71"/>
      <c r="R1181" s="71"/>
      <c r="S1181" s="71"/>
      <c r="T1181" s="71" t="s">
        <v>2566</v>
      </c>
      <c r="U1181" s="71" t="s">
        <v>1886</v>
      </c>
      <c r="V1181" s="71"/>
      <c r="W1181" s="71"/>
      <c r="X1181" s="71"/>
      <c r="Y1181" s="71"/>
      <c r="Z1181" s="71"/>
      <c r="AA1181" s="71"/>
    </row>
    <row r="1182" spans="1:27" ht="127.5">
      <c r="A1182" s="75">
        <v>1181</v>
      </c>
      <c r="B1182" s="71" t="s">
        <v>511</v>
      </c>
      <c r="C1182" s="71" t="s">
        <v>2715</v>
      </c>
      <c r="D1182" s="71" t="s">
        <v>2714</v>
      </c>
      <c r="E1182" s="71" t="s">
        <v>2751</v>
      </c>
      <c r="F1182" s="71" t="s">
        <v>809</v>
      </c>
      <c r="G1182" s="71" t="s">
        <v>808</v>
      </c>
      <c r="H1182" s="71" t="s">
        <v>199</v>
      </c>
      <c r="I1182" s="71" t="s">
        <v>2714</v>
      </c>
      <c r="J1182" s="71" t="s">
        <v>2751</v>
      </c>
      <c r="K1182" s="71" t="s">
        <v>809</v>
      </c>
      <c r="L1182" s="71" t="s">
        <v>200</v>
      </c>
      <c r="M1182" s="72" t="s">
        <v>197</v>
      </c>
      <c r="N1182" s="71" t="s">
        <v>198</v>
      </c>
      <c r="O1182" s="71">
        <v>102</v>
      </c>
      <c r="P1182" s="70" t="s">
        <v>107</v>
      </c>
      <c r="Q1182" s="71" t="s">
        <v>762</v>
      </c>
      <c r="R1182" s="71" t="s">
        <v>232</v>
      </c>
      <c r="S1182" s="71"/>
      <c r="T1182" s="71" t="s">
        <v>3234</v>
      </c>
      <c r="U1182" s="71" t="s">
        <v>1886</v>
      </c>
      <c r="V1182" s="71" t="s">
        <v>3648</v>
      </c>
      <c r="W1182" s="76" t="s">
        <v>234</v>
      </c>
      <c r="X1182" s="71" t="s">
        <v>254</v>
      </c>
      <c r="Y1182" s="71"/>
      <c r="Z1182" s="71"/>
      <c r="AA1182" s="71"/>
    </row>
    <row r="1183" spans="1:27" ht="51">
      <c r="A1183" s="75">
        <v>1182</v>
      </c>
      <c r="B1183" s="71" t="s">
        <v>511</v>
      </c>
      <c r="C1183" s="71" t="s">
        <v>1367</v>
      </c>
      <c r="D1183" s="71" t="s">
        <v>2714</v>
      </c>
      <c r="E1183" s="71" t="s">
        <v>1258</v>
      </c>
      <c r="F1183" s="71" t="s">
        <v>809</v>
      </c>
      <c r="G1183" s="71" t="s">
        <v>808</v>
      </c>
      <c r="H1183" s="71" t="s">
        <v>199</v>
      </c>
      <c r="I1183" s="71" t="s">
        <v>2714</v>
      </c>
      <c r="J1183" s="71" t="s">
        <v>1258</v>
      </c>
      <c r="K1183" s="71" t="s">
        <v>809</v>
      </c>
      <c r="L1183" s="71" t="s">
        <v>201</v>
      </c>
      <c r="M1183" s="72" t="s">
        <v>190</v>
      </c>
      <c r="N1183" s="71" t="s">
        <v>195</v>
      </c>
      <c r="O1183" s="71"/>
      <c r="P1183" s="70" t="s">
        <v>192</v>
      </c>
      <c r="Q1183" s="71" t="s">
        <v>762</v>
      </c>
      <c r="R1183" s="71" t="s">
        <v>232</v>
      </c>
      <c r="S1183" s="71"/>
      <c r="T1183" s="71" t="s">
        <v>3235</v>
      </c>
      <c r="U1183" s="71"/>
      <c r="V1183" s="71" t="s">
        <v>3648</v>
      </c>
      <c r="W1183" s="71" t="s">
        <v>253</v>
      </c>
      <c r="X1183" s="71" t="s">
        <v>254</v>
      </c>
      <c r="Y1183" s="71"/>
      <c r="Z1183" s="71"/>
      <c r="AA1183" s="71"/>
    </row>
    <row r="1184" spans="1:27" ht="63.75">
      <c r="A1184" s="75">
        <v>1183</v>
      </c>
      <c r="B1184" s="71" t="s">
        <v>511</v>
      </c>
      <c r="C1184" s="71" t="s">
        <v>1308</v>
      </c>
      <c r="D1184" s="71" t="s">
        <v>330</v>
      </c>
      <c r="E1184" s="71" t="s">
        <v>2835</v>
      </c>
      <c r="F1184" s="71" t="s">
        <v>809</v>
      </c>
      <c r="G1184" s="71" t="s">
        <v>808</v>
      </c>
      <c r="H1184" s="71" t="s">
        <v>209</v>
      </c>
      <c r="I1184" s="71" t="s">
        <v>330</v>
      </c>
      <c r="J1184" s="71" t="s">
        <v>2835</v>
      </c>
      <c r="K1184" s="71" t="s">
        <v>809</v>
      </c>
      <c r="L1184" s="71" t="s">
        <v>210</v>
      </c>
      <c r="M1184" s="72" t="s">
        <v>211</v>
      </c>
      <c r="N1184" s="71" t="s">
        <v>195</v>
      </c>
      <c r="O1184" s="71"/>
      <c r="P1184" s="70" t="s">
        <v>192</v>
      </c>
      <c r="Q1184" s="71" t="s">
        <v>762</v>
      </c>
      <c r="R1184" s="71" t="s">
        <v>232</v>
      </c>
      <c r="S1184" s="71"/>
      <c r="T1184" s="71" t="s">
        <v>3236</v>
      </c>
      <c r="U1184" s="71" t="s">
        <v>1886</v>
      </c>
      <c r="V1184" s="71" t="s">
        <v>3648</v>
      </c>
      <c r="W1184" s="71" t="s">
        <v>233</v>
      </c>
      <c r="X1184" s="71" t="s">
        <v>254</v>
      </c>
      <c r="Y1184" s="71"/>
      <c r="Z1184" s="71"/>
      <c r="AA1184" s="71"/>
    </row>
    <row r="1185" spans="1:27" ht="165.75">
      <c r="A1185" s="75">
        <v>1184</v>
      </c>
      <c r="B1185" s="71" t="s">
        <v>511</v>
      </c>
      <c r="C1185" s="71" t="s">
        <v>1308</v>
      </c>
      <c r="D1185" s="71" t="s">
        <v>330</v>
      </c>
      <c r="E1185" s="71" t="s">
        <v>2753</v>
      </c>
      <c r="F1185" s="71" t="s">
        <v>809</v>
      </c>
      <c r="G1185" s="71" t="s">
        <v>808</v>
      </c>
      <c r="H1185" s="71" t="s">
        <v>213</v>
      </c>
      <c r="I1185" s="71" t="s">
        <v>330</v>
      </c>
      <c r="J1185" s="71" t="s">
        <v>2753</v>
      </c>
      <c r="K1185" s="71" t="s">
        <v>809</v>
      </c>
      <c r="L1185" s="71" t="s">
        <v>212</v>
      </c>
      <c r="M1185" s="72" t="s">
        <v>197</v>
      </c>
      <c r="N1185" s="71" t="s">
        <v>198</v>
      </c>
      <c r="O1185" s="71"/>
      <c r="P1185" s="70" t="s">
        <v>107</v>
      </c>
      <c r="Q1185" s="71" t="s">
        <v>762</v>
      </c>
      <c r="R1185" s="71" t="s">
        <v>232</v>
      </c>
      <c r="S1185" s="71"/>
      <c r="T1185" s="71" t="s">
        <v>2551</v>
      </c>
      <c r="U1185" s="71" t="s">
        <v>2898</v>
      </c>
      <c r="V1185" s="71" t="s">
        <v>3648</v>
      </c>
      <c r="W1185" s="71" t="s">
        <v>236</v>
      </c>
      <c r="X1185" s="71" t="s">
        <v>254</v>
      </c>
      <c r="Y1185" s="71"/>
      <c r="Z1185" s="71"/>
      <c r="AA1185" s="71"/>
    </row>
    <row r="1186" spans="1:27" ht="89.25">
      <c r="A1186" s="75">
        <v>1185</v>
      </c>
      <c r="B1186" s="71" t="s">
        <v>511</v>
      </c>
      <c r="C1186" s="71" t="s">
        <v>329</v>
      </c>
      <c r="D1186" s="71" t="s">
        <v>330</v>
      </c>
      <c r="E1186" s="71" t="s">
        <v>2751</v>
      </c>
      <c r="F1186" s="71" t="s">
        <v>809</v>
      </c>
      <c r="G1186" s="71" t="s">
        <v>808</v>
      </c>
      <c r="H1186" s="71" t="s">
        <v>1513</v>
      </c>
      <c r="I1186" s="71" t="s">
        <v>330</v>
      </c>
      <c r="J1186" s="71" t="s">
        <v>2751</v>
      </c>
      <c r="K1186" s="71" t="s">
        <v>809</v>
      </c>
      <c r="L1186" s="71" t="s">
        <v>1512</v>
      </c>
      <c r="M1186" s="72" t="s">
        <v>197</v>
      </c>
      <c r="N1186" s="71" t="s">
        <v>198</v>
      </c>
      <c r="O1186" s="71"/>
      <c r="P1186" s="70" t="s">
        <v>107</v>
      </c>
      <c r="Q1186" s="71" t="s">
        <v>762</v>
      </c>
      <c r="R1186" s="71" t="s">
        <v>232</v>
      </c>
      <c r="S1186" s="71"/>
      <c r="T1186" s="71" t="s">
        <v>2552</v>
      </c>
      <c r="U1186" s="71" t="s">
        <v>2553</v>
      </c>
      <c r="V1186" s="71" t="s">
        <v>3648</v>
      </c>
      <c r="W1186" s="71" t="s">
        <v>242</v>
      </c>
      <c r="X1186" s="71" t="s">
        <v>254</v>
      </c>
      <c r="Y1186" s="71"/>
      <c r="Z1186" s="71"/>
      <c r="AA1186" s="71"/>
    </row>
    <row r="1187" spans="1:27" ht="25.5">
      <c r="A1187" s="75">
        <v>1186</v>
      </c>
      <c r="B1187" s="71" t="s">
        <v>511</v>
      </c>
      <c r="C1187" s="71" t="s">
        <v>385</v>
      </c>
      <c r="D1187" s="71" t="s">
        <v>386</v>
      </c>
      <c r="E1187" s="71" t="s">
        <v>2751</v>
      </c>
      <c r="F1187" s="71" t="s">
        <v>809</v>
      </c>
      <c r="G1187" s="71" t="s">
        <v>808</v>
      </c>
      <c r="H1187" s="71" t="s">
        <v>1521</v>
      </c>
      <c r="I1187" s="71" t="s">
        <v>386</v>
      </c>
      <c r="J1187" s="71" t="s">
        <v>2751</v>
      </c>
      <c r="K1187" s="71" t="s">
        <v>809</v>
      </c>
      <c r="L1187" s="71" t="s">
        <v>1514</v>
      </c>
      <c r="M1187" s="72" t="s">
        <v>1517</v>
      </c>
      <c r="N1187" s="71" t="s">
        <v>1518</v>
      </c>
      <c r="O1187" s="71"/>
      <c r="P1187" s="70" t="s">
        <v>107</v>
      </c>
      <c r="Q1187" s="71" t="s">
        <v>761</v>
      </c>
      <c r="R1187" s="71"/>
      <c r="S1187" s="71"/>
      <c r="T1187" s="71" t="s">
        <v>2554</v>
      </c>
      <c r="U1187" s="71" t="s">
        <v>1886</v>
      </c>
      <c r="V1187" s="71"/>
      <c r="W1187" s="71"/>
      <c r="X1187" s="71"/>
      <c r="Y1187" s="71"/>
      <c r="Z1187" s="71"/>
      <c r="AA1187" s="71"/>
    </row>
    <row r="1188" spans="1:27" ht="63.75">
      <c r="A1188" s="75">
        <v>1187</v>
      </c>
      <c r="B1188" s="71" t="s">
        <v>2556</v>
      </c>
      <c r="C1188" s="71" t="s">
        <v>3375</v>
      </c>
      <c r="D1188" s="71" t="s">
        <v>2835</v>
      </c>
      <c r="E1188" s="71" t="s">
        <v>1258</v>
      </c>
      <c r="F1188" s="71" t="s">
        <v>810</v>
      </c>
      <c r="G1188" s="71" t="s">
        <v>2557</v>
      </c>
      <c r="H1188" s="71" t="s">
        <v>303</v>
      </c>
      <c r="I1188" s="71" t="s">
        <v>2835</v>
      </c>
      <c r="J1188" s="71" t="s">
        <v>1258</v>
      </c>
      <c r="K1188" s="71" t="s">
        <v>810</v>
      </c>
      <c r="L1188" s="71" t="s">
        <v>534</v>
      </c>
      <c r="M1188" s="72" t="s">
        <v>3186</v>
      </c>
      <c r="N1188" s="71" t="s">
        <v>3541</v>
      </c>
      <c r="O1188" s="71"/>
      <c r="P1188" s="70" t="s">
        <v>3565</v>
      </c>
      <c r="Q1188" s="71"/>
      <c r="R1188" s="71"/>
      <c r="S1188" s="71"/>
      <c r="T1188" s="71" t="s">
        <v>2559</v>
      </c>
      <c r="U1188" s="71" t="s">
        <v>2560</v>
      </c>
      <c r="V1188" s="71"/>
      <c r="W1188" s="71"/>
      <c r="X1188" s="71"/>
      <c r="Y1188" s="71"/>
      <c r="Z1188" s="71"/>
      <c r="AA1188" s="71"/>
    </row>
    <row r="1189" spans="1:27" ht="331.5">
      <c r="A1189" s="75">
        <v>1188</v>
      </c>
      <c r="B1189" s="71" t="s">
        <v>2556</v>
      </c>
      <c r="C1189" s="71" t="s">
        <v>3375</v>
      </c>
      <c r="D1189" s="71" t="s">
        <v>1935</v>
      </c>
      <c r="E1189" s="71" t="s">
        <v>1255</v>
      </c>
      <c r="F1189" s="71" t="s">
        <v>809</v>
      </c>
      <c r="G1189" s="71" t="s">
        <v>2558</v>
      </c>
      <c r="H1189" s="71" t="s">
        <v>303</v>
      </c>
      <c r="I1189" s="71" t="s">
        <v>1935</v>
      </c>
      <c r="J1189" s="71" t="s">
        <v>1255</v>
      </c>
      <c r="K1189" s="71" t="s">
        <v>809</v>
      </c>
      <c r="L1189" s="71" t="s">
        <v>534</v>
      </c>
      <c r="M1189" s="72" t="s">
        <v>3186</v>
      </c>
      <c r="N1189" s="71" t="s">
        <v>3541</v>
      </c>
      <c r="O1189" s="71"/>
      <c r="P1189" s="70" t="s">
        <v>3565</v>
      </c>
      <c r="Q1189" s="71"/>
      <c r="R1189" s="71"/>
      <c r="S1189" s="71"/>
      <c r="T1189" s="71" t="s">
        <v>2565</v>
      </c>
      <c r="U1189" s="71" t="s">
        <v>2567</v>
      </c>
      <c r="V1189" s="71"/>
      <c r="W1189" s="71"/>
      <c r="X1189" s="71"/>
      <c r="Y1189" s="71"/>
      <c r="Z1189" s="71"/>
      <c r="AA1189" s="71"/>
    </row>
    <row r="1190" spans="1:27" ht="38.25">
      <c r="A1190" s="75">
        <v>1189</v>
      </c>
      <c r="B1190" s="71" t="s">
        <v>1705</v>
      </c>
      <c r="C1190" s="71" t="s">
        <v>2569</v>
      </c>
      <c r="D1190" s="71" t="s">
        <v>2570</v>
      </c>
      <c r="E1190" s="71" t="s">
        <v>797</v>
      </c>
      <c r="F1190" s="71" t="s">
        <v>810</v>
      </c>
      <c r="G1190" s="71" t="s">
        <v>3306</v>
      </c>
      <c r="H1190" s="71" t="s">
        <v>1706</v>
      </c>
      <c r="I1190" s="71" t="s">
        <v>2570</v>
      </c>
      <c r="J1190" s="71" t="s">
        <v>797</v>
      </c>
      <c r="K1190" s="71" t="s">
        <v>810</v>
      </c>
      <c r="L1190" s="71" t="s">
        <v>1707</v>
      </c>
      <c r="M1190" s="72" t="s">
        <v>1708</v>
      </c>
      <c r="N1190" s="71" t="s">
        <v>1709</v>
      </c>
      <c r="O1190" s="71"/>
      <c r="P1190" s="70" t="s">
        <v>1960</v>
      </c>
      <c r="Q1190" s="71"/>
      <c r="R1190" s="71"/>
      <c r="S1190" s="71"/>
      <c r="T1190" s="71" t="s">
        <v>2572</v>
      </c>
      <c r="U1190" s="71" t="s">
        <v>3688</v>
      </c>
      <c r="V1190" s="71" t="s">
        <v>3622</v>
      </c>
      <c r="W1190" s="71"/>
      <c r="X1190" s="71" t="s">
        <v>495</v>
      </c>
      <c r="Y1190" s="71"/>
      <c r="Z1190" s="71"/>
      <c r="AA1190" s="71"/>
    </row>
    <row r="1191" spans="1:27" ht="127.5">
      <c r="A1191" s="75">
        <v>1190</v>
      </c>
      <c r="B1191" s="71" t="s">
        <v>2568</v>
      </c>
      <c r="C1191" s="71" t="s">
        <v>811</v>
      </c>
      <c r="D1191" s="71" t="s">
        <v>1918</v>
      </c>
      <c r="E1191" s="71" t="s">
        <v>2771</v>
      </c>
      <c r="F1191" s="71" t="s">
        <v>809</v>
      </c>
      <c r="G1191" s="71" t="s">
        <v>3306</v>
      </c>
      <c r="H1191" s="71" t="s">
        <v>303</v>
      </c>
      <c r="I1191" s="71" t="s">
        <v>1918</v>
      </c>
      <c r="J1191" s="71" t="s">
        <v>2771</v>
      </c>
      <c r="K1191" s="71" t="s">
        <v>809</v>
      </c>
      <c r="L1191" s="71" t="s">
        <v>303</v>
      </c>
      <c r="M1191" s="72" t="s">
        <v>303</v>
      </c>
      <c r="N1191" s="71" t="s">
        <v>431</v>
      </c>
      <c r="O1191" s="71"/>
      <c r="P1191" s="70" t="s">
        <v>3565</v>
      </c>
      <c r="Q1191" s="71"/>
      <c r="R1191" s="71"/>
      <c r="S1191" s="71"/>
      <c r="T1191" s="71" t="s">
        <v>507</v>
      </c>
      <c r="U1191" s="71" t="s">
        <v>3301</v>
      </c>
      <c r="V1191" s="71"/>
      <c r="W1191" s="71"/>
      <c r="X1191" s="71"/>
      <c r="Y1191" s="71"/>
      <c r="Z1191" s="71"/>
      <c r="AA1191" s="71"/>
    </row>
    <row r="1192" spans="1:27" ht="76.5">
      <c r="A1192" s="75">
        <v>1191</v>
      </c>
      <c r="B1192" s="71" t="s">
        <v>1710</v>
      </c>
      <c r="C1192" s="71" t="s">
        <v>2569</v>
      </c>
      <c r="D1192" s="71" t="s">
        <v>2570</v>
      </c>
      <c r="E1192" s="71" t="s">
        <v>3215</v>
      </c>
      <c r="F1192" s="71" t="s">
        <v>810</v>
      </c>
      <c r="G1192" s="71" t="s">
        <v>3306</v>
      </c>
      <c r="H1192" s="71" t="s">
        <v>1711</v>
      </c>
      <c r="I1192" s="71" t="s">
        <v>2570</v>
      </c>
      <c r="J1192" s="71" t="s">
        <v>3215</v>
      </c>
      <c r="K1192" s="71" t="s">
        <v>810</v>
      </c>
      <c r="L1192" s="71" t="s">
        <v>1708</v>
      </c>
      <c r="M1192" s="72" t="s">
        <v>1708</v>
      </c>
      <c r="N1192" s="71" t="s">
        <v>1709</v>
      </c>
      <c r="O1192" s="71"/>
      <c r="P1192" s="70" t="s">
        <v>1960</v>
      </c>
      <c r="Q1192" s="71"/>
      <c r="R1192" s="71"/>
      <c r="S1192" s="71"/>
      <c r="T1192" s="71" t="s">
        <v>3302</v>
      </c>
      <c r="U1192" s="71" t="s">
        <v>3303</v>
      </c>
      <c r="V1192" s="71" t="s">
        <v>3638</v>
      </c>
      <c r="W1192" s="71" t="s">
        <v>3601</v>
      </c>
      <c r="X1192" s="71"/>
      <c r="Y1192" s="71"/>
      <c r="Z1192" s="71"/>
      <c r="AA1192" s="71"/>
    </row>
    <row r="1193" spans="1:27" ht="102">
      <c r="A1193" s="75">
        <v>1192</v>
      </c>
      <c r="B1193" s="71" t="s">
        <v>2568</v>
      </c>
      <c r="C1193" s="71" t="s">
        <v>2571</v>
      </c>
      <c r="D1193" s="71" t="s">
        <v>1264</v>
      </c>
      <c r="E1193" s="71" t="s">
        <v>1918</v>
      </c>
      <c r="F1193" s="71" t="s">
        <v>809</v>
      </c>
      <c r="G1193" s="71" t="s">
        <v>3306</v>
      </c>
      <c r="H1193" s="71" t="s">
        <v>303</v>
      </c>
      <c r="I1193" s="71" t="s">
        <v>1264</v>
      </c>
      <c r="J1193" s="71" t="s">
        <v>1918</v>
      </c>
      <c r="K1193" s="71" t="s">
        <v>809</v>
      </c>
      <c r="L1193" s="71">
        <v>3</v>
      </c>
      <c r="M1193" s="72" t="s">
        <v>3684</v>
      </c>
      <c r="N1193" s="71" t="s">
        <v>432</v>
      </c>
      <c r="O1193" s="71"/>
      <c r="P1193" s="70" t="s">
        <v>3565</v>
      </c>
      <c r="Q1193" s="71"/>
      <c r="R1193" s="71"/>
      <c r="S1193" s="71"/>
      <c r="T1193" s="71" t="s">
        <v>3304</v>
      </c>
      <c r="U1193" s="71" t="s">
        <v>3305</v>
      </c>
      <c r="V1193" s="71"/>
      <c r="W1193" s="71"/>
      <c r="X1193" s="71"/>
      <c r="Y1193" s="71"/>
      <c r="Z1193" s="71"/>
      <c r="AA1193" s="71"/>
    </row>
    <row r="1194" spans="1:27" ht="216.75">
      <c r="A1194" s="75">
        <v>1193</v>
      </c>
      <c r="B1194" s="71" t="s">
        <v>3307</v>
      </c>
      <c r="C1194" s="71">
        <v>8.6</v>
      </c>
      <c r="D1194" s="71">
        <v>69</v>
      </c>
      <c r="E1194" s="71">
        <v>24</v>
      </c>
      <c r="F1194" s="71" t="s">
        <v>3386</v>
      </c>
      <c r="G1194" s="71" t="s">
        <v>3308</v>
      </c>
      <c r="H1194" s="71" t="s">
        <v>1290</v>
      </c>
      <c r="I1194" s="71">
        <v>69</v>
      </c>
      <c r="J1194" s="71">
        <v>24</v>
      </c>
      <c r="K1194" s="71" t="s">
        <v>4027</v>
      </c>
      <c r="L1194" s="71">
        <v>8.8</v>
      </c>
      <c r="M1194" s="72" t="s">
        <v>4028</v>
      </c>
      <c r="N1194" s="71" t="s">
        <v>4029</v>
      </c>
      <c r="O1194" s="71"/>
      <c r="P1194" s="70" t="s">
        <v>2331</v>
      </c>
      <c r="Q1194" s="71"/>
      <c r="R1194" s="71" t="s">
        <v>4100</v>
      </c>
      <c r="S1194" s="71"/>
      <c r="T1194" s="71" t="s">
        <v>3309</v>
      </c>
      <c r="U1194" s="71" t="s">
        <v>3310</v>
      </c>
      <c r="V1194" s="71" t="s">
        <v>838</v>
      </c>
      <c r="W1194" s="71" t="s">
        <v>4030</v>
      </c>
      <c r="X1194" s="71" t="s">
        <v>4099</v>
      </c>
      <c r="Y1194" s="71"/>
      <c r="Z1194" s="71" t="s">
        <v>4032</v>
      </c>
      <c r="AA1194" s="71"/>
    </row>
    <row r="1195" spans="1:27" ht="140.25">
      <c r="A1195" s="75">
        <v>1194</v>
      </c>
      <c r="B1195" s="71" t="s">
        <v>3307</v>
      </c>
      <c r="C1195" s="71" t="s">
        <v>3311</v>
      </c>
      <c r="D1195" s="71">
        <v>71</v>
      </c>
      <c r="E1195" s="71">
        <v>58</v>
      </c>
      <c r="F1195" s="71" t="s">
        <v>3386</v>
      </c>
      <c r="G1195" s="71" t="s">
        <v>3308</v>
      </c>
      <c r="H1195" s="71" t="s">
        <v>1290</v>
      </c>
      <c r="I1195" s="71">
        <v>71</v>
      </c>
      <c r="J1195" s="71">
        <v>58</v>
      </c>
      <c r="K1195" s="71" t="s">
        <v>3386</v>
      </c>
      <c r="L1195" s="71" t="s">
        <v>729</v>
      </c>
      <c r="M1195" s="72" t="s">
        <v>3960</v>
      </c>
      <c r="N1195" s="71" t="s">
        <v>3557</v>
      </c>
      <c r="O1195" s="71"/>
      <c r="P1195" s="70" t="s">
        <v>3565</v>
      </c>
      <c r="Q1195" s="71"/>
      <c r="R1195" s="71"/>
      <c r="S1195" s="71"/>
      <c r="T1195" s="71" t="s">
        <v>3679</v>
      </c>
      <c r="U1195" s="71"/>
      <c r="V1195" s="71"/>
      <c r="W1195" s="71"/>
      <c r="X1195" s="71"/>
      <c r="Y1195" s="71"/>
      <c r="Z1195" s="71"/>
      <c r="AA1195" s="71"/>
    </row>
    <row r="1196" spans="1:27" ht="76.5">
      <c r="A1196" s="75">
        <v>1195</v>
      </c>
      <c r="B1196" s="71" t="s">
        <v>3307</v>
      </c>
      <c r="C1196" s="71" t="s">
        <v>3680</v>
      </c>
      <c r="D1196" s="71">
        <v>99</v>
      </c>
      <c r="E1196" s="71"/>
      <c r="F1196" s="71" t="s">
        <v>3681</v>
      </c>
      <c r="G1196" s="71" t="s">
        <v>3308</v>
      </c>
      <c r="H1196" s="71" t="s">
        <v>1290</v>
      </c>
      <c r="I1196" s="71">
        <v>99</v>
      </c>
      <c r="J1196" s="71"/>
      <c r="K1196" s="71" t="s">
        <v>3386</v>
      </c>
      <c r="L1196" s="71" t="s">
        <v>2306</v>
      </c>
      <c r="M1196" s="72" t="s">
        <v>2454</v>
      </c>
      <c r="N1196" s="71" t="s">
        <v>3562</v>
      </c>
      <c r="O1196" s="71"/>
      <c r="P1196" s="70" t="s">
        <v>3565</v>
      </c>
      <c r="Q1196" s="71"/>
      <c r="R1196" s="71" t="s">
        <v>4100</v>
      </c>
      <c r="S1196" s="71"/>
      <c r="T1196" s="71" t="s">
        <v>3682</v>
      </c>
      <c r="U1196" s="71" t="s">
        <v>3683</v>
      </c>
      <c r="V1196" s="71" t="s">
        <v>838</v>
      </c>
      <c r="W1196" s="71" t="s">
        <v>4033</v>
      </c>
      <c r="X1196" s="71" t="s">
        <v>4099</v>
      </c>
      <c r="Y1196" s="71"/>
      <c r="Z1196" s="71"/>
      <c r="AA1196" s="71"/>
    </row>
  </sheetData>
  <sheetProtection/>
  <autoFilter ref="A1:AB1196"/>
  <conditionalFormatting sqref="A1:AB1">
    <cfRule type="expression" priority="1" dxfId="1" stopIfTrue="1">
      <formula>AND($P1="Closed",$Y1="Done")</formula>
    </cfRule>
    <cfRule type="expression" priority="2" dxfId="0" stopIfTrue="1">
      <formula>$P1="Closed"</formula>
    </cfRule>
  </conditionalFormatting>
  <conditionalFormatting sqref="A2:AA1196">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F48"/>
  <sheetViews>
    <sheetView zoomScalePageLayoutView="0" workbookViewId="0" topLeftCell="A21">
      <selection activeCell="G13" sqref="G13"/>
    </sheetView>
  </sheetViews>
  <sheetFormatPr defaultColWidth="9.140625" defaultRowHeight="12.75"/>
  <cols>
    <col min="1" max="1" width="2.7109375" style="0" customWidth="1"/>
    <col min="2" max="2" width="11.7109375" style="0" customWidth="1"/>
    <col min="3" max="3" width="27.7109375" style="0" bestFit="1" customWidth="1"/>
    <col min="4" max="16384" width="11.421875" style="0" customWidth="1"/>
  </cols>
  <sheetData>
    <row r="1" s="43" customFormat="1" ht="23.25">
      <c r="A1" s="43" t="s">
        <v>3425</v>
      </c>
    </row>
    <row r="3" spans="1:6" s="44" customFormat="1" ht="18">
      <c r="A3" s="44" t="s">
        <v>811</v>
      </c>
      <c r="D3" s="62" t="s">
        <v>61</v>
      </c>
      <c r="E3" s="62" t="s">
        <v>62</v>
      </c>
      <c r="F3" s="62" t="s">
        <v>824</v>
      </c>
    </row>
    <row r="4" spans="2:6" s="69" customFormat="1" ht="12.75">
      <c r="B4" s="69" t="s">
        <v>1969</v>
      </c>
      <c r="C4" s="69" t="s">
        <v>1970</v>
      </c>
      <c r="D4">
        <f>COUNTIF(Comments!$N$2:$N$1196,B4)</f>
        <v>11</v>
      </c>
      <c r="E4" s="60">
        <f>SUMPRODUCT((Comments!$N$2:$N$1196=B4)*(Comments!$P$2:$P$1196="Closed"))</f>
        <v>0</v>
      </c>
      <c r="F4">
        <f>D4-E4</f>
        <v>11</v>
      </c>
    </row>
    <row r="5" spans="2:6" ht="12.75">
      <c r="B5" t="s">
        <v>60</v>
      </c>
      <c r="C5" t="s">
        <v>2737</v>
      </c>
      <c r="D5">
        <f>COUNTIF(Comments!$N$2:$N$1196,B5)</f>
        <v>9</v>
      </c>
      <c r="E5" s="60">
        <f>SUMPRODUCT((Comments!$N$2:$N$1196=B5)*(Comments!$P$2:$P$1196="Closed"))</f>
        <v>0</v>
      </c>
      <c r="F5">
        <f>D5-E5</f>
        <v>9</v>
      </c>
    </row>
    <row r="6" spans="2:6" ht="12.75">
      <c r="B6" t="s">
        <v>840</v>
      </c>
      <c r="C6" t="s">
        <v>839</v>
      </c>
      <c r="D6">
        <f>COUNTIF(Comments!$N$2:$N$1196,B6)</f>
        <v>30</v>
      </c>
      <c r="E6" s="60">
        <f>SUMPRODUCT((Comments!$N$2:$N$1196=B6)*(Comments!$P$2:$P$1196="Closed"))</f>
        <v>0</v>
      </c>
      <c r="F6">
        <f aca="true" t="shared" si="0" ref="F6:F14">D6-E6</f>
        <v>30</v>
      </c>
    </row>
    <row r="7" spans="2:6" ht="12.75">
      <c r="B7" t="s">
        <v>2710</v>
      </c>
      <c r="D7">
        <f>COUNTIF(Comments!$N$2:$N$1196,B7)</f>
        <v>10</v>
      </c>
      <c r="E7" s="60">
        <f>SUMPRODUCT((Comments!$N$2:$N$1196=B7)*(Comments!$P$2:$P$1196="Closed"))</f>
        <v>0</v>
      </c>
      <c r="F7">
        <f t="shared" si="0"/>
        <v>10</v>
      </c>
    </row>
    <row r="8" spans="2:6" ht="12.75">
      <c r="B8" t="s">
        <v>841</v>
      </c>
      <c r="C8" t="s">
        <v>2709</v>
      </c>
      <c r="D8">
        <f>COUNTIF(Comments!$N$2:$N$1196,B8)</f>
        <v>186</v>
      </c>
      <c r="E8" s="60">
        <f>SUMPRODUCT((Comments!$N$2:$N$1196=B8)*(Comments!$P$2:$P$1196="Closed"))</f>
        <v>0</v>
      </c>
      <c r="F8">
        <f t="shared" si="0"/>
        <v>186</v>
      </c>
    </row>
    <row r="9" spans="2:6" ht="12.75">
      <c r="B9" t="s">
        <v>2711</v>
      </c>
      <c r="C9" t="s">
        <v>2736</v>
      </c>
      <c r="D9">
        <f>COUNTIF(Comments!$N$2:$N$1196,B9)</f>
        <v>47</v>
      </c>
      <c r="E9" s="60">
        <f>SUMPRODUCT((Comments!$N$2:$N$1196=B9)*(Comments!$P$2:$P$1196="Closed"))</f>
        <v>0</v>
      </c>
      <c r="F9">
        <f t="shared" si="0"/>
        <v>47</v>
      </c>
    </row>
    <row r="10" spans="2:6" ht="12.75">
      <c r="B10" t="s">
        <v>825</v>
      </c>
      <c r="D10">
        <f>COUNTIF(Comments!$N$2:$N$1196,B10)</f>
        <v>15</v>
      </c>
      <c r="E10" s="60">
        <f>SUMPRODUCT((Comments!$N$2:$N$1196=B10)*(Comments!$P$2:$P$1196="Closed"))</f>
        <v>0</v>
      </c>
      <c r="F10">
        <f t="shared" si="0"/>
        <v>15</v>
      </c>
    </row>
    <row r="11" spans="2:6" ht="12.75">
      <c r="B11" t="s">
        <v>1905</v>
      </c>
      <c r="D11">
        <f>COUNTIF(Comments!$N$2:$N$1196,B11)</f>
        <v>0</v>
      </c>
      <c r="E11" s="60">
        <f>SUMPRODUCT((Comments!$N$2:$N$1196=B11)*(Comments!$P$2:$P$1196="Closed"))</f>
        <v>0</v>
      </c>
      <c r="F11">
        <f t="shared" si="0"/>
        <v>0</v>
      </c>
    </row>
    <row r="12" spans="2:6" ht="12.75">
      <c r="B12" t="s">
        <v>3540</v>
      </c>
      <c r="C12" t="s">
        <v>3542</v>
      </c>
      <c r="D12">
        <f>COUNTIF(Comments!$N$2:$N$1196,B12)</f>
        <v>39</v>
      </c>
      <c r="E12" s="60">
        <f>SUMPRODUCT((Comments!$N$2:$N$1196=B12)*(Comments!$P$2:$P$1196="Closed"))</f>
        <v>0</v>
      </c>
      <c r="F12">
        <f>D12-E12</f>
        <v>39</v>
      </c>
    </row>
    <row r="13" spans="2:6" ht="12.75">
      <c r="B13" t="s">
        <v>3543</v>
      </c>
      <c r="D13">
        <f>COUNTIF(Comments!$N$2:$N$1196,B13)</f>
        <v>10</v>
      </c>
      <c r="E13" s="60">
        <f>SUMPRODUCT((Comments!$N$2:$N$1196=B13)*(Comments!$P$2:$P$1196="Closed"))</f>
        <v>0</v>
      </c>
      <c r="F13">
        <f>D13-E13</f>
        <v>10</v>
      </c>
    </row>
    <row r="14" spans="2:6" ht="12.75">
      <c r="B14" t="s">
        <v>54</v>
      </c>
      <c r="D14">
        <f>COUNTIF(Comments!$N$2:$N$1196,B14)</f>
        <v>21</v>
      </c>
      <c r="E14" s="60">
        <f>SUMPRODUCT((Comments!$N$2:$N$1196=B14)*(Comments!$P$2:$P$1196="Closed"))</f>
        <v>0</v>
      </c>
      <c r="F14">
        <f t="shared" si="0"/>
        <v>21</v>
      </c>
    </row>
    <row r="15" spans="4:6" ht="12.75">
      <c r="D15">
        <f>SUM(D4:D14)</f>
        <v>378</v>
      </c>
      <c r="E15">
        <f>SUM(E4:E14)</f>
        <v>0</v>
      </c>
      <c r="F15">
        <f>SUM(F4:F14)</f>
        <v>378</v>
      </c>
    </row>
    <row r="16" s="44" customFormat="1" ht="18">
      <c r="A16" s="44" t="s">
        <v>837</v>
      </c>
    </row>
    <row r="17" spans="2:6" ht="12.75">
      <c r="B17" t="s">
        <v>856</v>
      </c>
      <c r="C17" t="s">
        <v>857</v>
      </c>
      <c r="D17">
        <f>COUNTIF(Comments!$N$2:$N$1196,B17)</f>
        <v>48</v>
      </c>
      <c r="E17" s="60">
        <f>SUMPRODUCT((Comments!$N$2:$N$1196=B17)*(Comments!$P$2:$P$1196="Closed"))</f>
        <v>0</v>
      </c>
      <c r="F17">
        <f>D17-E17</f>
        <v>48</v>
      </c>
    </row>
    <row r="18" spans="2:6" ht="12.75">
      <c r="B18" t="s">
        <v>2738</v>
      </c>
      <c r="C18" t="s">
        <v>2739</v>
      </c>
      <c r="D18">
        <f>COUNTIF(Comments!$N$2:$N$1196,B18)</f>
        <v>11</v>
      </c>
      <c r="E18" s="60">
        <f>SUMPRODUCT((Comments!$N$2:$N$1196=B18)*(Comments!$P$2:$P$1196="Closed"))</f>
        <v>0</v>
      </c>
      <c r="F18">
        <f aca="true" t="shared" si="1" ref="F18:F25">D18-E18</f>
        <v>11</v>
      </c>
    </row>
    <row r="19" spans="2:6" ht="12.75">
      <c r="B19" t="s">
        <v>2740</v>
      </c>
      <c r="C19" t="s">
        <v>855</v>
      </c>
      <c r="D19">
        <f>COUNTIF(Comments!$N$2:$N$1196,B19)</f>
        <v>25</v>
      </c>
      <c r="E19" s="60">
        <f>SUMPRODUCT((Comments!$N$2:$N$1196=B19)*(Comments!$P$2:$P$1196="Closed"))</f>
        <v>0</v>
      </c>
      <c r="F19">
        <f t="shared" si="1"/>
        <v>25</v>
      </c>
    </row>
    <row r="20" spans="2:6" ht="12.75">
      <c r="B20" t="s">
        <v>858</v>
      </c>
      <c r="D20">
        <f>COUNTIF(Comments!$N$2:$N$1196,B20)</f>
        <v>35</v>
      </c>
      <c r="E20" s="60">
        <f>SUMPRODUCT((Comments!$N$2:$N$1196=B20)*(Comments!$P$2:$P$1196="Closed"))</f>
        <v>0</v>
      </c>
      <c r="F20">
        <f t="shared" si="1"/>
        <v>35</v>
      </c>
    </row>
    <row r="21" spans="2:6" ht="12.75">
      <c r="B21" t="s">
        <v>422</v>
      </c>
      <c r="C21" t="s">
        <v>423</v>
      </c>
      <c r="D21">
        <f>COUNTIF(Comments!$N$2:$N$1196,B21)</f>
        <v>112</v>
      </c>
      <c r="E21" s="60">
        <f>SUMPRODUCT((Comments!$N$2:$N$1196=B21)*(Comments!$P$2:$P$1196="Closed"))</f>
        <v>0</v>
      </c>
      <c r="F21">
        <f t="shared" si="1"/>
        <v>112</v>
      </c>
    </row>
    <row r="22" spans="2:6" ht="12.75">
      <c r="B22" t="s">
        <v>859</v>
      </c>
      <c r="C22" t="s">
        <v>860</v>
      </c>
      <c r="D22">
        <f>COUNTIF(Comments!$N$2:$N$1196,B22)</f>
        <v>85</v>
      </c>
      <c r="E22" s="60">
        <f>SUMPRODUCT((Comments!$N$2:$N$1196=B22)*(Comments!$P$2:$P$1196="Closed"))</f>
        <v>0</v>
      </c>
      <c r="F22">
        <f t="shared" si="1"/>
        <v>85</v>
      </c>
    </row>
    <row r="23" spans="2:6" ht="12.75">
      <c r="B23" t="s">
        <v>427</v>
      </c>
      <c r="C23" t="s">
        <v>428</v>
      </c>
      <c r="D23">
        <f>COUNTIF(Comments!$N$2:$N$1196,B23)</f>
        <v>13</v>
      </c>
      <c r="E23" s="60">
        <f>SUMPRODUCT((Comments!$N$2:$N$1196=B23)*(Comments!$P$2:$P$1196="Closed"))</f>
        <v>0</v>
      </c>
      <c r="F23">
        <f>D23-E23</f>
        <v>13</v>
      </c>
    </row>
    <row r="24" spans="2:6" ht="12.75">
      <c r="B24" t="s">
        <v>436</v>
      </c>
      <c r="C24" t="s">
        <v>439</v>
      </c>
      <c r="D24">
        <f>COUNTIF(Comments!$N$2:$N$1196,B24)</f>
        <v>11</v>
      </c>
      <c r="E24" s="60">
        <f>SUMPRODUCT((Comments!$N$2:$N$1196=B24)*(Comments!$P$2:$P$1196="Closed"))</f>
        <v>0</v>
      </c>
      <c r="F24">
        <f>D24-E24</f>
        <v>11</v>
      </c>
    </row>
    <row r="25" spans="2:6" ht="12.75">
      <c r="B25" t="s">
        <v>786</v>
      </c>
      <c r="C25" t="s">
        <v>861</v>
      </c>
      <c r="D25">
        <f>COUNTIF(Comments!$N$2:$N$1196,B25)</f>
        <v>32</v>
      </c>
      <c r="E25" s="60">
        <f>SUMPRODUCT((Comments!$N$2:$N$1196=B25)*(Comments!$P$2:$P$1196="Closed"))</f>
        <v>0</v>
      </c>
      <c r="F25">
        <f t="shared" si="1"/>
        <v>32</v>
      </c>
    </row>
    <row r="26" spans="4:6" ht="12.75">
      <c r="D26">
        <f>SUM(D17:D25)</f>
        <v>372</v>
      </c>
      <c r="E26">
        <f>SUM(E17:E25)</f>
        <v>0</v>
      </c>
      <c r="F26">
        <f>SUM(F17:F25)</f>
        <v>372</v>
      </c>
    </row>
    <row r="27" s="44" customFormat="1" ht="18">
      <c r="A27" s="44" t="s">
        <v>862</v>
      </c>
    </row>
    <row r="28" spans="2:6" ht="12.75">
      <c r="B28" t="s">
        <v>3547</v>
      </c>
      <c r="C28" t="s">
        <v>3546</v>
      </c>
      <c r="D28">
        <f>COUNTIF(Comments!$N$2:$N$1196,B28)</f>
        <v>17</v>
      </c>
      <c r="E28" s="60">
        <f>SUMPRODUCT((Comments!$N$2:$N$1196=B28)*(Comments!$P$2:$P$1196="Closed"))</f>
        <v>0</v>
      </c>
      <c r="F28">
        <f aca="true" t="shared" si="2" ref="F28:F38">D28-E28</f>
        <v>17</v>
      </c>
    </row>
    <row r="29" spans="2:6" ht="12.75">
      <c r="B29" t="s">
        <v>2745</v>
      </c>
      <c r="C29" t="s">
        <v>3363</v>
      </c>
      <c r="D29">
        <f>COUNTIF(Comments!$N$2:$N$1196,B29)</f>
        <v>3</v>
      </c>
      <c r="E29" s="60">
        <f>SUMPRODUCT((Comments!$N$2:$N$1196=B29)*(Comments!$P$2:$P$1196="Closed"))</f>
        <v>0</v>
      </c>
      <c r="F29">
        <f t="shared" si="2"/>
        <v>3</v>
      </c>
    </row>
    <row r="30" spans="2:6" ht="12.75">
      <c r="B30" t="s">
        <v>2743</v>
      </c>
      <c r="C30" t="s">
        <v>2744</v>
      </c>
      <c r="D30">
        <f>COUNTIF(Comments!$N$2:$N$1196,B30)</f>
        <v>17</v>
      </c>
      <c r="E30" s="60">
        <f>SUMPRODUCT((Comments!$N$2:$N$1196=B30)*(Comments!$P$2:$P$1196="Closed"))</f>
        <v>0</v>
      </c>
      <c r="F30">
        <f t="shared" si="2"/>
        <v>17</v>
      </c>
    </row>
    <row r="31" spans="2:6" ht="12.75">
      <c r="B31" t="s">
        <v>2741</v>
      </c>
      <c r="C31" t="s">
        <v>2742</v>
      </c>
      <c r="D31">
        <f>COUNTIF(Comments!$N$2:$N$1196,B31)</f>
        <v>28</v>
      </c>
      <c r="E31" s="60">
        <f>SUMPRODUCT((Comments!$N$2:$N$1196=B31)*(Comments!$P$2:$P$1196="Closed"))</f>
        <v>0</v>
      </c>
      <c r="F31">
        <f t="shared" si="2"/>
        <v>28</v>
      </c>
    </row>
    <row r="32" spans="2:6" ht="12.75">
      <c r="B32" t="s">
        <v>864</v>
      </c>
      <c r="D32">
        <f>COUNTIF(Comments!$N$2:$N$1196,B32)</f>
        <v>20</v>
      </c>
      <c r="E32" s="60">
        <f>SUMPRODUCT((Comments!$N$2:$N$1196=B32)*(Comments!$P$2:$P$1196="Closed"))</f>
        <v>0</v>
      </c>
      <c r="F32">
        <f t="shared" si="2"/>
        <v>20</v>
      </c>
    </row>
    <row r="33" spans="2:6" ht="12.75">
      <c r="B33" t="s">
        <v>863</v>
      </c>
      <c r="D33">
        <f>COUNTIF(Comments!$N$2:$N$1196,B33)</f>
        <v>91</v>
      </c>
      <c r="E33" s="60">
        <f>SUMPRODUCT((Comments!$N$2:$N$1196=B33)*(Comments!$P$2:$P$1196="Closed"))</f>
        <v>0</v>
      </c>
      <c r="F33">
        <f t="shared" si="2"/>
        <v>91</v>
      </c>
    </row>
    <row r="34" spans="2:6" ht="12.75">
      <c r="B34" t="s">
        <v>1897</v>
      </c>
      <c r="C34" t="s">
        <v>1898</v>
      </c>
      <c r="D34">
        <f>COUNTIF(Comments!$N$2:$N$1196,B34)</f>
        <v>2</v>
      </c>
      <c r="E34" s="60">
        <f>SUMPRODUCT((Comments!$N$2:$N$1196=B34)*(Comments!$P$2:$P$1196="Closed"))</f>
        <v>0</v>
      </c>
      <c r="F34">
        <f t="shared" si="2"/>
        <v>2</v>
      </c>
    </row>
    <row r="35" spans="2:6" ht="12.75">
      <c r="B35" t="s">
        <v>1896</v>
      </c>
      <c r="D35">
        <f>COUNTIF(Comments!$N$2:$N$1196,B35)</f>
        <v>19</v>
      </c>
      <c r="E35" s="60">
        <f>SUMPRODUCT((Comments!$N$2:$N$1196=B35)*(Comments!$P$2:$P$1196="Closed"))</f>
        <v>0</v>
      </c>
      <c r="F35">
        <f t="shared" si="2"/>
        <v>19</v>
      </c>
    </row>
    <row r="36" spans="2:6" ht="12.75">
      <c r="B36" t="s">
        <v>3554</v>
      </c>
      <c r="D36">
        <f>COUNTIF(Comments!$N$2:$N$1196,B36)</f>
        <v>12</v>
      </c>
      <c r="E36" s="60">
        <f>SUMPRODUCT((Comments!$N$2:$N$1196=B36)*(Comments!$P$2:$P$1196="Closed"))</f>
        <v>0</v>
      </c>
      <c r="F36">
        <f t="shared" si="2"/>
        <v>12</v>
      </c>
    </row>
    <row r="37" spans="2:6" ht="12.75">
      <c r="B37" t="s">
        <v>3364</v>
      </c>
      <c r="C37" t="s">
        <v>3362</v>
      </c>
      <c r="D37">
        <f>COUNTIF(Comments!$N$2:$N$1196,B37)</f>
        <v>13</v>
      </c>
      <c r="E37" s="60">
        <f>SUMPRODUCT((Comments!$N$2:$N$1196=B37)*(Comments!$P$2:$P$1196="Closed"))</f>
        <v>0</v>
      </c>
      <c r="F37">
        <f t="shared" si="2"/>
        <v>13</v>
      </c>
    </row>
    <row r="38" spans="2:6" ht="12.75">
      <c r="B38" t="s">
        <v>3556</v>
      </c>
      <c r="C38" t="s">
        <v>439</v>
      </c>
      <c r="D38">
        <f>COUNTIF(Comments!$N$2:$N$1196,B38)</f>
        <v>7</v>
      </c>
      <c r="E38" s="60">
        <f>SUMPRODUCT((Comments!$N$2:$N$1196=B38)*(Comments!$P$2:$P$1196="Closed"))</f>
        <v>0</v>
      </c>
      <c r="F38">
        <f t="shared" si="2"/>
        <v>7</v>
      </c>
    </row>
    <row r="39" spans="2:6" ht="12.75">
      <c r="B39" t="s">
        <v>3555</v>
      </c>
      <c r="D39">
        <f>COUNTIF(Comments!$N$2:$N$1196,B39)</f>
        <v>6</v>
      </c>
      <c r="E39" s="60">
        <f>SUMPRODUCT((Comments!$N$2:$N$1196=B39)*(Comments!$P$2:$P$1196="Closed"))</f>
        <v>0</v>
      </c>
      <c r="F39">
        <f>D39-E39</f>
        <v>6</v>
      </c>
    </row>
    <row r="40" spans="4:6" ht="12.75">
      <c r="D40">
        <f>SUM(D28:D39)</f>
        <v>235</v>
      </c>
      <c r="E40">
        <f>SUM(E28:E39)</f>
        <v>0</v>
      </c>
      <c r="F40">
        <f>SUM(F28:F39)</f>
        <v>235</v>
      </c>
    </row>
    <row r="41" s="44" customFormat="1" ht="18">
      <c r="A41" s="44" t="s">
        <v>3365</v>
      </c>
    </row>
    <row r="42" spans="2:6" ht="12.75">
      <c r="B42" t="s">
        <v>1899</v>
      </c>
      <c r="D42">
        <f>COUNTIF(Comments!$N$2:$N$1196,B42)</f>
        <v>74</v>
      </c>
      <c r="E42" s="60">
        <f>SUMPRODUCT((Comments!$N$2:$N$1196=B42)*(Comments!$P$2:$P$1196="Closed"))</f>
        <v>0</v>
      </c>
      <c r="F42">
        <f aca="true" t="shared" si="3" ref="F42:F47">D42-E42</f>
        <v>74</v>
      </c>
    </row>
    <row r="43" spans="2:6" ht="12.75">
      <c r="B43" t="s">
        <v>3560</v>
      </c>
      <c r="D43">
        <f>COUNTIF(Comments!$N$2:$N$1196,B43)</f>
        <v>28</v>
      </c>
      <c r="E43" s="60">
        <f>SUMPRODUCT((Comments!$N$2:$N$1196=B43)*(Comments!$P$2:$P$1196="Closed"))</f>
        <v>0</v>
      </c>
      <c r="F43">
        <f>D43-E43</f>
        <v>28</v>
      </c>
    </row>
    <row r="44" spans="2:6" ht="12.75">
      <c r="B44" t="s">
        <v>1958</v>
      </c>
      <c r="C44" t="s">
        <v>1961</v>
      </c>
      <c r="D44">
        <f>COUNTIF(Comments!$N$2:$N$1196,B44)</f>
        <v>2</v>
      </c>
      <c r="E44" s="60">
        <f>SUMPRODUCT((Comments!$N$2:$N$1196=B44)*(Comments!$P$2:$P$1196="Closed"))</f>
        <v>0</v>
      </c>
      <c r="F44">
        <f t="shared" si="3"/>
        <v>2</v>
      </c>
    </row>
    <row r="45" spans="2:6" ht="12.75">
      <c r="B45" t="s">
        <v>1900</v>
      </c>
      <c r="D45">
        <f>COUNTIF(Comments!$N$2:$N$1196,B45)</f>
        <v>1</v>
      </c>
      <c r="E45" s="60">
        <f>SUMPRODUCT((Comments!$N$2:$N$1196=B45)*(Comments!$P$2:$P$1196="Closed"))</f>
        <v>0</v>
      </c>
      <c r="F45">
        <f t="shared" si="3"/>
        <v>1</v>
      </c>
    </row>
    <row r="46" spans="2:6" ht="12.75">
      <c r="B46" t="s">
        <v>3367</v>
      </c>
      <c r="C46" t="s">
        <v>3366</v>
      </c>
      <c r="D46">
        <f>COUNTIF(Comments!$N$2:$N$1196,B46)</f>
        <v>37</v>
      </c>
      <c r="E46" s="60">
        <f>SUMPRODUCT((Comments!$N$2:$N$1196=B46)*(Comments!$P$2:$P$1196="Closed"))</f>
        <v>0</v>
      </c>
      <c r="F46">
        <f t="shared" si="3"/>
        <v>37</v>
      </c>
    </row>
    <row r="47" spans="2:6" ht="12.75">
      <c r="B47" t="s">
        <v>3368</v>
      </c>
      <c r="C47" t="s">
        <v>831</v>
      </c>
      <c r="D47">
        <f>COUNTIF(Comments!$N$2:$N$1196,B47)</f>
        <v>68</v>
      </c>
      <c r="E47" s="60">
        <f>SUMPRODUCT((Comments!$N$2:$N$1196=B47)*(Comments!$P$2:$P$1196="Closed"))</f>
        <v>0</v>
      </c>
      <c r="F47">
        <f t="shared" si="3"/>
        <v>68</v>
      </c>
    </row>
    <row r="48" spans="4:6" ht="12.75">
      <c r="D48">
        <f>SUM(D42:D47)</f>
        <v>210</v>
      </c>
      <c r="E48">
        <f>SUM(E42:E47)</f>
        <v>0</v>
      </c>
      <c r="F48">
        <f>SUM(F42:F47)</f>
        <v>210</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C14" sqref="C14"/>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3424</v>
      </c>
    </row>
    <row r="2" ht="12.75">
      <c r="I2" s="50"/>
    </row>
    <row r="3" ht="13.5" thickBot="1"/>
    <row r="4" spans="2:6" ht="14.25" thickBot="1" thickTop="1">
      <c r="B4" s="32" t="s">
        <v>1931</v>
      </c>
      <c r="C4" s="33" t="s">
        <v>2746</v>
      </c>
      <c r="D4" s="33" t="s">
        <v>3418</v>
      </c>
      <c r="E4" s="33" t="s">
        <v>3419</v>
      </c>
      <c r="F4" s="34" t="s">
        <v>2747</v>
      </c>
    </row>
    <row r="5" spans="2:6" ht="13.5" thickTop="1">
      <c r="B5" s="35" t="s">
        <v>49</v>
      </c>
      <c r="C5" s="36">
        <f>C6+C7</f>
        <v>1195</v>
      </c>
      <c r="D5" s="36">
        <f>D6+D7</f>
        <v>1195</v>
      </c>
      <c r="E5" s="36">
        <f>E6+E7</f>
        <v>0</v>
      </c>
      <c r="F5" s="37">
        <f aca="true" t="shared" si="0" ref="F5:F12">E5/C5</f>
        <v>0</v>
      </c>
    </row>
    <row r="6" spans="2:6" ht="12.75">
      <c r="B6" s="35" t="s">
        <v>832</v>
      </c>
      <c r="C6" s="36">
        <f>COUNTIF(Comments!$K$2:$K$1196,"E")</f>
        <v>418</v>
      </c>
      <c r="D6" s="41">
        <f>SUMPRODUCT((Comments!$K$2:$K$1196="E")*(Comments!$P$2:$P$1196="Open"))</f>
        <v>418</v>
      </c>
      <c r="E6" s="41">
        <f>SUMPRODUCT((Comments!$K$2:$K$1196="E")*(Comments!$P$2:$P$1196="Closed"))</f>
        <v>0</v>
      </c>
      <c r="F6" s="37">
        <f t="shared" si="0"/>
        <v>0</v>
      </c>
    </row>
    <row r="7" spans="2:6" ht="13.5" thickBot="1">
      <c r="B7" s="38" t="s">
        <v>833</v>
      </c>
      <c r="C7" s="36">
        <f>COUNTIF(Comments!$K$2:$K$1196,"T")</f>
        <v>777</v>
      </c>
      <c r="D7" s="42">
        <f>SUMPRODUCT((Comments!$K$2:$K$1196="T")*(Comments!$P$2:$P$1196="Open"))</f>
        <v>777</v>
      </c>
      <c r="E7" s="42">
        <f>SUMPRODUCT((Comments!$K$2:$K$1196="T")*(Comments!$P$2:$P$1196="Closed"))</f>
        <v>0</v>
      </c>
      <c r="F7" s="40">
        <f t="shared" si="0"/>
        <v>0</v>
      </c>
    </row>
    <row r="8" spans="2:6" ht="13.5" thickTop="1">
      <c r="B8" s="35" t="s">
        <v>49</v>
      </c>
      <c r="C8" s="46">
        <f>SUM(C9:C12)</f>
        <v>1190</v>
      </c>
      <c r="D8" s="46">
        <f>SUM(D9:D12)</f>
        <v>1190</v>
      </c>
      <c r="E8" s="46">
        <f>SUM(E9:E12)</f>
        <v>0</v>
      </c>
      <c r="F8" s="49">
        <f t="shared" si="0"/>
        <v>0</v>
      </c>
    </row>
    <row r="9" spans="2:6" ht="12.75">
      <c r="B9" s="47" t="s">
        <v>55</v>
      </c>
      <c r="C9" s="36">
        <f>COUNTIF(Comments!$H$2:$H$1196,"General")</f>
        <v>378</v>
      </c>
      <c r="D9" s="60">
        <f>SUMPRODUCT((Comments!$H$2:$H$1196="General")*(Comments!$P$2:$P$1196="Open"))</f>
        <v>378</v>
      </c>
      <c r="E9" s="60">
        <f>SUMPRODUCT((Comments!$H$2:$H$1196="General")*(Comments!$P$2:$P$1196="Closed"))</f>
        <v>0</v>
      </c>
      <c r="F9" s="37">
        <f t="shared" si="0"/>
        <v>0</v>
      </c>
    </row>
    <row r="10" spans="2:6" ht="12.75">
      <c r="B10" s="47" t="s">
        <v>56</v>
      </c>
      <c r="C10" s="36">
        <f>COUNTIF(Comments!$H$2:$H$1196,"MAC")</f>
        <v>372</v>
      </c>
      <c r="D10" s="41">
        <f>SUMPRODUCT((Comments!$H$2:$H$1196="MAC")*(Comments!$P$2:$P$1196="Open"))</f>
        <v>372</v>
      </c>
      <c r="E10" s="41">
        <f>SUMPRODUCT((Comments!$H$2:$H$1196="MAC")*(Comments!$P$2:$P$1196="Closed"))</f>
        <v>0</v>
      </c>
      <c r="F10" s="37">
        <f t="shared" si="0"/>
        <v>0</v>
      </c>
    </row>
    <row r="11" spans="2:6" ht="12.75">
      <c r="B11" s="47" t="s">
        <v>3558</v>
      </c>
      <c r="C11" s="36">
        <f>COUNTIF(Comments!$H$2:$H$1196,"RFI")</f>
        <v>230</v>
      </c>
      <c r="D11" s="41">
        <f>SUMPRODUCT((Comments!$H$2:$H$1196="RFI")*(Comments!$P$2:$P$1196="Open"))</f>
        <v>230</v>
      </c>
      <c r="E11" s="41">
        <f>SUMPRODUCT((Comments!$H$2:$H$1196="RFI")*(Comments!$P$2:$P$1196="Closed"))</f>
        <v>0</v>
      </c>
      <c r="F11" s="37">
        <f t="shared" si="0"/>
        <v>0</v>
      </c>
    </row>
    <row r="12" spans="2:6" ht="13.5" thickBot="1">
      <c r="B12" s="48" t="s">
        <v>3559</v>
      </c>
      <c r="C12" s="39">
        <f>COUNTIF(Comments!$H$2:$H$1196,"Security")</f>
        <v>210</v>
      </c>
      <c r="D12" s="42">
        <f>SUMPRODUCT((Comments!$H$2:$H$1196="Security")*(Comments!$P$2:$P$1196="Open"))</f>
        <v>210</v>
      </c>
      <c r="E12" s="42">
        <f>SUMPRODUCT((Comments!$H$2:$H$1196="Security")*(Comments!$P$2:$P$1196="Closed"))</f>
        <v>0</v>
      </c>
      <c r="F12" s="40">
        <f t="shared" si="0"/>
        <v>0</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A2" sqref="A2"/>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3382</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8">
      <selection activeCell="B26" sqref="B26"/>
    </sheetView>
  </sheetViews>
  <sheetFormatPr defaultColWidth="9.140625" defaultRowHeight="12.75"/>
  <cols>
    <col min="1" max="16384" width="11.421875" style="0" customWidth="1"/>
  </cols>
  <sheetData>
    <row r="2" ht="15.75">
      <c r="A2" s="30" t="s">
        <v>45</v>
      </c>
    </row>
    <row r="5" spans="1:8" ht="12.75">
      <c r="A5" s="31">
        <v>1</v>
      </c>
      <c r="B5" s="31" t="s">
        <v>53</v>
      </c>
      <c r="C5" s="31"/>
      <c r="D5" s="31"/>
      <c r="E5" s="31"/>
      <c r="F5" s="31"/>
      <c r="G5" s="31"/>
      <c r="H5" s="31"/>
    </row>
    <row r="6" ht="12.75">
      <c r="A6" s="31"/>
    </row>
    <row r="7" spans="1:2" ht="12.75">
      <c r="A7" s="31">
        <v>2</v>
      </c>
      <c r="B7" s="31" t="s">
        <v>1890</v>
      </c>
    </row>
    <row r="8" ht="12.75">
      <c r="A8" s="31"/>
    </row>
    <row r="9" spans="1:3" ht="12.75">
      <c r="A9" s="31">
        <v>3</v>
      </c>
      <c r="B9" s="31" t="s">
        <v>59</v>
      </c>
      <c r="C9" s="31"/>
    </row>
    <row r="10" spans="1:3" ht="12.75">
      <c r="A10" s="31"/>
      <c r="B10" s="31"/>
      <c r="C10" s="31" t="s">
        <v>46</v>
      </c>
    </row>
    <row r="11" spans="1:3" ht="12.75">
      <c r="A11" s="31"/>
      <c r="B11" s="31"/>
      <c r="C11" s="31" t="s">
        <v>47</v>
      </c>
    </row>
    <row r="12" spans="1:3" ht="12.75">
      <c r="A12" s="31"/>
      <c r="B12" s="31"/>
      <c r="C12" s="31" t="s">
        <v>48</v>
      </c>
    </row>
    <row r="13" spans="1:3" ht="12.75">
      <c r="A13" s="31"/>
      <c r="B13" s="31"/>
      <c r="C13" s="31" t="s">
        <v>838</v>
      </c>
    </row>
    <row r="14" spans="1:3" ht="12.75">
      <c r="A14" s="31"/>
      <c r="B14" s="31"/>
      <c r="C14" s="31" t="s">
        <v>1891</v>
      </c>
    </row>
    <row r="15" ht="12.75">
      <c r="A15" s="31"/>
    </row>
    <row r="16" spans="1:2" ht="12.75">
      <c r="A16" s="31">
        <v>4</v>
      </c>
      <c r="B16" s="31" t="s">
        <v>1907</v>
      </c>
    </row>
    <row r="17" spans="1:2" ht="12.75">
      <c r="A17" s="31"/>
      <c r="B17" s="31" t="s">
        <v>2708</v>
      </c>
    </row>
    <row r="18" ht="12.75">
      <c r="A18" s="31"/>
    </row>
    <row r="19" spans="1:3" ht="12.75">
      <c r="A19" s="31">
        <v>5</v>
      </c>
      <c r="B19" s="31" t="s">
        <v>1929</v>
      </c>
      <c r="C19" s="31"/>
    </row>
    <row r="20" spans="1:3" ht="12.75">
      <c r="A20" s="31"/>
      <c r="B20" s="31"/>
      <c r="C20" s="31"/>
    </row>
    <row r="21" spans="1:3" ht="12.75">
      <c r="A21" s="31">
        <v>6</v>
      </c>
      <c r="B21" s="31" t="s">
        <v>1904</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13" activePane="bottomLeft" state="frozen"/>
      <selection pane="topLeft" activeCell="A1" sqref="A1"/>
      <selection pane="bottomLeft" activeCell="B28" sqref="B28"/>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1921</v>
      </c>
      <c r="B1" s="19"/>
    </row>
    <row r="2" spans="1:2" ht="13.5" thickBot="1">
      <c r="A2" s="20" t="s">
        <v>1922</v>
      </c>
      <c r="B2" s="21" t="s">
        <v>1923</v>
      </c>
    </row>
    <row r="3" spans="1:2" ht="25.5">
      <c r="A3" s="22" t="s">
        <v>3402</v>
      </c>
      <c r="B3" s="23" t="s">
        <v>1911</v>
      </c>
    </row>
    <row r="4" spans="1:2" ht="12.75">
      <c r="A4" s="24" t="s">
        <v>88</v>
      </c>
      <c r="B4" s="25" t="s">
        <v>1914</v>
      </c>
    </row>
    <row r="5" spans="1:2" ht="12.75">
      <c r="A5" s="26" t="s">
        <v>802</v>
      </c>
      <c r="B5" s="25" t="s">
        <v>1915</v>
      </c>
    </row>
    <row r="6" spans="1:2" ht="12.75">
      <c r="A6" s="26" t="s">
        <v>3420</v>
      </c>
      <c r="B6" s="25" t="s">
        <v>1916</v>
      </c>
    </row>
    <row r="7" spans="1:2" ht="12.75">
      <c r="A7" s="26" t="s">
        <v>3421</v>
      </c>
      <c r="B7" s="25" t="s">
        <v>819</v>
      </c>
    </row>
    <row r="8" spans="1:2" ht="12.75">
      <c r="A8" s="24" t="s">
        <v>801</v>
      </c>
      <c r="B8" s="25" t="s">
        <v>820</v>
      </c>
    </row>
    <row r="9" spans="1:2" ht="12.75">
      <c r="A9" s="24" t="s">
        <v>821</v>
      </c>
      <c r="B9" s="25" t="s">
        <v>1924</v>
      </c>
    </row>
    <row r="10" spans="1:2" ht="76.5">
      <c r="A10" s="24" t="s">
        <v>881</v>
      </c>
      <c r="B10" s="25" t="s">
        <v>807</v>
      </c>
    </row>
    <row r="11" spans="1:2" ht="25.5">
      <c r="A11" s="24" t="s">
        <v>882</v>
      </c>
      <c r="B11" s="25" t="s">
        <v>3417</v>
      </c>
    </row>
    <row r="12" spans="1:2" ht="25.5">
      <c r="A12" s="24" t="s">
        <v>3412</v>
      </c>
      <c r="B12" s="25" t="s">
        <v>880</v>
      </c>
    </row>
    <row r="13" spans="1:2" ht="25.5">
      <c r="A13" s="24" t="s">
        <v>3413</v>
      </c>
      <c r="B13" s="25" t="s">
        <v>823</v>
      </c>
    </row>
    <row r="14" spans="1:2" ht="25.5">
      <c r="A14" s="24" t="s">
        <v>3414</v>
      </c>
      <c r="B14" s="25" t="s">
        <v>1917</v>
      </c>
    </row>
    <row r="15" spans="1:2" ht="12.75">
      <c r="A15" s="24" t="s">
        <v>3392</v>
      </c>
      <c r="B15" s="25" t="s">
        <v>2764</v>
      </c>
    </row>
    <row r="16" spans="1:2" ht="12.75">
      <c r="A16" s="27" t="s">
        <v>3415</v>
      </c>
      <c r="B16" s="25" t="s">
        <v>1902</v>
      </c>
    </row>
    <row r="17" spans="1:2" ht="12.75">
      <c r="A17" s="24" t="s">
        <v>1903</v>
      </c>
      <c r="B17" s="25" t="s">
        <v>790</v>
      </c>
    </row>
    <row r="18" spans="1:2" ht="25.5">
      <c r="A18" s="24" t="s">
        <v>791</v>
      </c>
      <c r="B18" s="25" t="s">
        <v>792</v>
      </c>
    </row>
    <row r="19" spans="1:2" ht="76.5">
      <c r="A19" s="24" t="s">
        <v>3404</v>
      </c>
      <c r="B19" s="25" t="s">
        <v>89</v>
      </c>
    </row>
    <row r="20" spans="1:2" ht="12.75">
      <c r="A20" s="24" t="s">
        <v>3405</v>
      </c>
      <c r="B20" s="25" t="s">
        <v>90</v>
      </c>
    </row>
    <row r="21" spans="1:2" ht="38.25">
      <c r="A21" s="28" t="s">
        <v>3406</v>
      </c>
      <c r="B21" s="29" t="s">
        <v>878</v>
      </c>
    </row>
    <row r="22" spans="1:2" ht="38.25">
      <c r="A22" s="31" t="s">
        <v>2750</v>
      </c>
      <c r="B22" s="29" t="s">
        <v>1906</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6"/>
  <sheetViews>
    <sheetView zoomScalePageLayoutView="0" workbookViewId="0" topLeftCell="A1">
      <pane ySplit="1" topLeftCell="BM2" activePane="bottomLeft" state="frozen"/>
      <selection pane="topLeft" activeCell="A1" sqref="A1"/>
      <selection pane="bottomLeft" activeCell="C7" sqref="C7"/>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3390</v>
      </c>
      <c r="B1" s="15" t="s">
        <v>3391</v>
      </c>
      <c r="C1" s="16" t="s">
        <v>3426</v>
      </c>
    </row>
    <row r="3" spans="1:3" ht="12.75">
      <c r="A3" s="17" t="s">
        <v>3427</v>
      </c>
      <c r="B3" s="13">
        <v>39572</v>
      </c>
      <c r="C3" s="12" t="s">
        <v>265</v>
      </c>
    </row>
    <row r="4" spans="1:3" ht="25.5">
      <c r="A4" s="17" t="s">
        <v>3564</v>
      </c>
      <c r="B4" s="13">
        <v>39575</v>
      </c>
      <c r="C4" s="12" t="s">
        <v>906</v>
      </c>
    </row>
    <row r="5" spans="1:3" ht="38.25">
      <c r="A5" s="17" t="s">
        <v>3247</v>
      </c>
      <c r="B5" s="13">
        <v>39576</v>
      </c>
      <c r="C5" s="12" t="s">
        <v>546</v>
      </c>
    </row>
    <row r="6" spans="1:3" ht="51">
      <c r="A6" s="17" t="s">
        <v>4102</v>
      </c>
      <c r="B6" s="13">
        <v>39580</v>
      </c>
      <c r="C6" s="12" t="s">
        <v>365</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Eastlake 3rd</dc:creator>
  <cp:keywords/>
  <dc:description/>
  <cp:lastModifiedBy>employee</cp:lastModifiedBy>
  <cp:lastPrinted>2004-11-19T06:33:11Z</cp:lastPrinted>
  <dcterms:created xsi:type="dcterms:W3CDTF">2004-07-14T16:37:20Z</dcterms:created>
  <dcterms:modified xsi:type="dcterms:W3CDTF">2009-05-12T14:24:34Z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