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8955" activeTab="1"/>
  </bookViews>
  <sheets>
    <sheet name="Title" sheetId="1" r:id="rId1"/>
    <sheet name="LB 143 Comments" sheetId="2" r:id="rId2"/>
    <sheet name="Votes" sheetId="3" r:id="rId3"/>
  </sheets>
  <definedNames/>
  <calcPr fullCalcOnLoad="1"/>
</workbook>
</file>

<file path=xl/sharedStrings.xml><?xml version="1.0" encoding="utf-8"?>
<sst xmlns="http://schemas.openxmlformats.org/spreadsheetml/2006/main" count="1545" uniqueCount="656">
  <si>
    <t>In 802.11-2007, communication occurs via an AP in the infrastructure BSS or directly in an IBSS. Because of the latter, a direct link set-up is one kind of an IBSS. In the base channel, this set-up doesn't need beaconing since it is a hybrid that relies on services provided by the AP in the base channel. In an off-channel, however, there is no AP that could provide the necessary services. Thus, TDLS STAs in the off-channel must provide the missing services on their own. The according services are: Beacon transmission.</t>
  </si>
  <si>
    <t>Philips</t>
  </si>
  <si>
    <t xml:space="preserve"> Joonsuk Kim</t>
  </si>
  <si>
    <t>Hiertz, Guido R.</t>
  </si>
  <si>
    <t>In case of joined base channel and off channel operation and different power save modes multiple direct links cannot be always supported e.g. if a STA is a PU buffer STA on one link it implicitly means it is awake on that link hence it cannot operate other link in off channel as than it won't comply with requirements for the first link.</t>
  </si>
  <si>
    <t>Additional condition is required in order to avoid faulty configurations.</t>
  </si>
  <si>
    <t>Described channel switch procedure is lacking the fallback mechanism after unsuccessful switch to off channel. There is no indication if station should continue with transmission on a base channel or it should try to initiate another channel switch procedure.</t>
  </si>
  <si>
    <t>Provide a fallback mechanism after unsuccessful channel switch procedure</t>
  </si>
  <si>
    <t xml:space="preserve">In a case channel switch procedure happens to be always unsuccessful should there be specified any limit of maximum channel switch retries. </t>
  </si>
  <si>
    <t>Specify maximum channel switch retry counter.</t>
  </si>
  <si>
    <t>Kakani</t>
  </si>
  <si>
    <t>Nokia Corporation</t>
  </si>
  <si>
    <t>Eric Tokubo</t>
  </si>
  <si>
    <t xml:space="preserve"> Craig Warren</t>
  </si>
  <si>
    <t>Harish Ramamurthy</t>
  </si>
  <si>
    <t>Simultaneously operation of DLS and TDLS cannot be supported currently. To illustrate, consider two STAs, STA1 and STA2 which have established DLS and TDLS and receive an encrypted data frame over direct link. In this case how does STA know whether to decrypt for DLS or TDLS as keys would be different for these.</t>
  </si>
  <si>
    <t>Resolved?</t>
  </si>
  <si>
    <t>E/T?</t>
  </si>
  <si>
    <t>Technical comments left</t>
  </si>
  <si>
    <t>Accept - for entries 10, 11, and 12 change "is true. Included for Status Code 0 (Successful). " into "is true and if the Status Code is 0 (Successful). ".
Apply a similar change to Figure 7-z4, where applicable.</t>
  </si>
  <si>
    <t>Counter - replace "two octets in length" with "is defined in 7.1.3.4".</t>
  </si>
  <si>
    <t>Counter - replace the quoted sentence with the following sentence: "When dot11TDLSPeerUAPSDImplemented is true, and to indicate support for Peer U-APSD on this link, the Peer U-APSD Support subfield is set to one; otherwise, the Peer U-APSD Support subfield is set to zero to indicate that this capability is not supported on this link."
Apply a similar change to Peer PSM support and TDLS Channel Switching support.</t>
  </si>
  <si>
    <t>Counter - replace by "A STA supporting this capability may choose to indicate or not indicate support on any TDLS Setup Request or TDLS Setup Response frame.  A STA wishing to indicate this support shall signal this by setting the Peer PSM subfield in the Extended Capabilities element included in the TDLS Setup Request frame or TDLS Setup Response frame to one."</t>
  </si>
  <si>
    <t>Counter - replace by "A STA supporting this capability may choose to indicate or not indicate support on any TDLS Setup Request or TDLS Setup Response frame.  A STA wishing to indicate this support shall signal this by setting the Peer U-APSD subfield in the Extended Capabilities element included in the TDLS Setup Request frame or TDLS Setup Response frame to one."</t>
  </si>
  <si>
    <t>The line is duplicated in this bullet and next bullet. "The pairwise cipher suite list field shall only include pairwise cipher suites that are advertised in the RSNIE of the BSS."</t>
  </si>
  <si>
    <t>Either delete (Informative) or change (informative) to (for an example).  Bottom line remove "informative".</t>
  </si>
  <si>
    <t>Consistency with the usage of "TDLS Setup Request frame" and "TDLS setup request frame" and "TDLS setup request"</t>
  </si>
  <si>
    <t>Change "setup request" to "Setup Request frame"</t>
  </si>
  <si>
    <t>Change "setup request" to "Setup Request"</t>
  </si>
  <si>
    <t>Change setup to Setup</t>
  </si>
  <si>
    <t>English grammar</t>
  </si>
  <si>
    <t>Change "a ACK" to "an ACK"</t>
  </si>
  <si>
    <t>The use of the work illustrated implies a picture, not text</t>
  </si>
  <si>
    <t>Change "illustrated in 11.20.4" to "illustrated in Figure 11-z1"</t>
  </si>
  <si>
    <t>11A.10.3</t>
  </si>
  <si>
    <t>Remove is not an editing instruction</t>
  </si>
  <si>
    <t>Remove this Timeout from the TDLS Setup Request parameters.  OR, add normative text to clarify STA behavior when this timeout expires and how is this set?  The draft specifies a TDLSResponseTimeout, so that should be sufficient.</t>
  </si>
  <si>
    <t>10.3.44.4.2</t>
  </si>
  <si>
    <t>Remove this Timeout from the TDLS Setup Response parameters.  OR, add normative text to clarify STA behavior when this timeout expires and how is this set? The draft specifies a TDLSResponseTimeout, so that should be sufficient.</t>
  </si>
  <si>
    <t>10.3.44.7.2</t>
  </si>
  <si>
    <t>Remove this Timeout from the TDLS Setup Confirm parameters.  OR, add normative text to clarify STA behavior when this timeout expires and how is this set? The draft specifies a TDLSResponseTimeout, so that should be sufficient.</t>
  </si>
  <si>
    <t>10.3.45</t>
  </si>
  <si>
    <t>Typo on "TDSL"</t>
  </si>
  <si>
    <t>Change to "TDLS"</t>
  </si>
  <si>
    <t>Kapil</t>
  </si>
  <si>
    <t>Sood</t>
  </si>
  <si>
    <t>Intel Corporation</t>
  </si>
  <si>
    <t>Kapil Sood</t>
  </si>
  <si>
    <t>yes</t>
  </si>
  <si>
    <t>Mark Hamilton</t>
  </si>
  <si>
    <t>Wendong Hu</t>
  </si>
  <si>
    <t>Jesse Walker</t>
  </si>
  <si>
    <t>Vijay Patel</t>
  </si>
  <si>
    <t>Masato Kato</t>
  </si>
  <si>
    <t>George Vlantis</t>
  </si>
  <si>
    <t>Tomoya Yamaura</t>
  </si>
  <si>
    <t>Thoma Kuehnel</t>
  </si>
  <si>
    <t>Amer Hassan</t>
  </si>
  <si>
    <t>Daniel R. Borges</t>
  </si>
  <si>
    <t>Figure 10-z5 the primitives MLME-xxxx are consistently missing the inclusion of TDLS to agree with the actual primitives in the text.</t>
  </si>
  <si>
    <t>Adrian Stephens</t>
  </si>
  <si>
    <t>Replace MLME-PEERPSM.xxx with MLME-TDLSPEERPSM.xxx (in four places)</t>
  </si>
  <si>
    <t>LG Electronics</t>
  </si>
  <si>
    <t>Yongho Seok</t>
  </si>
  <si>
    <t>“The pairwise cipher suite list field shall only include pairwise cipher suites that are advertised in the RSNIE of the BSS.” was added twice. Only one copy should be enough..</t>
  </si>
  <si>
    <t>Remove the second copy of this sentence.</t>
  </si>
  <si>
    <t>Jouni</t>
  </si>
  <si>
    <t>Malinen</t>
  </si>
  <si>
    <t>Atheros Corporation</t>
  </si>
  <si>
    <t>Jouni Malinen</t>
  </si>
  <si>
    <t>Hongseok Jeon</t>
  </si>
  <si>
    <t>Rohit Nabar</t>
  </si>
  <si>
    <t>Mathilde Benveniste</t>
  </si>
  <si>
    <t>Yeonkwon Jeong</t>
  </si>
  <si>
    <t>Accept - On Page 60, Line 3, add the following sentence (as a new paragraph): "A TDLS peer STA should not be required to be in the Awake state on more than one channel at a time."</t>
  </si>
  <si>
    <t>Decline - Pg 59, Line 15 reads "If no successful frame exchange has occurred on an off-channel within SwitchTimeout after the end of ACK2, the STAs shall go back to the base channel. ".</t>
  </si>
  <si>
    <t>Decline - From a layering perspective, the encapsulated TDLS frames are sent to the LLC layer, which then sends the Ethertype 890d frames to the 890d entity, which is part of the MLME. The 890d entity then further distributes the packet to the protocols that are defined on top of this Ethertype (Remote Request/Response, TDLS, Data Function). However, the MAC may check for the LLC Ethertype before sending the received MSDU to the LLC layer, and send the 890d frames to the 890d entity directly. This, however, is implementation specific.</t>
  </si>
  <si>
    <t xml:space="preserve">Decline - The precedence of similar situations is that there typically is no maximum retry count specified. It would not be difficult to define a counter, but the practicality of selecting the maximum and the rate would be difficult if not impossible. A TDLS peer STA has the option of delaying sending a response when it finds the rate of requests to be too high. Ultimately, the TDLS peer STA has the option of tearing down the direct link. </t>
  </si>
  <si>
    <t>Accept - see CID 71, where guidance is added as to what the conditions under which a STA may operate multiple direct link s on multiple channels simultaneously. However, it is up to the STA to decide whether a certain combination of direct links on multiple channel with certain wakeup schedules suits or harms the throughput requirements.</t>
  </si>
  <si>
    <t>CID 499 from the previous letter ballot, has not been resolved. The resolution is a new question.</t>
  </si>
  <si>
    <t>doc.: IEEE 802.11-09/xxxxr0 (11-09-xxxx-00-000z)</t>
  </si>
  <si>
    <t>TGz LB143 Comment Resolution Spreadsheet</t>
  </si>
  <si>
    <t>LB143 Comments (TGz Draft 4.0)</t>
  </si>
  <si>
    <t>Name</t>
  </si>
  <si>
    <t>Notes</t>
  </si>
  <si>
    <t>Approve</t>
  </si>
  <si>
    <t>Disapprove</t>
  </si>
  <si>
    <t>Abstain</t>
  </si>
  <si>
    <t>Comments</t>
  </si>
  <si>
    <t>Stuart J. Kerry</t>
  </si>
  <si>
    <t>Woong Cho</t>
  </si>
  <si>
    <t>Michael Bahr</t>
  </si>
  <si>
    <t>Hang Liu</t>
  </si>
  <si>
    <t>N</t>
  </si>
  <si>
    <t>Daniel R. Borges (Apple Inc) - drborges@apple.com</t>
  </si>
  <si>
    <t>11.20.4.3</t>
  </si>
  <si>
    <t>Menzo Wentink (Qualcomm) - mwentink@qualcomm.com</t>
  </si>
  <si>
    <t>Abstract:</t>
  </si>
  <si>
    <t>Author:</t>
  </si>
  <si>
    <t>CID</t>
  </si>
  <si>
    <t>Clause</t>
  </si>
  <si>
    <t>Page</t>
  </si>
  <si>
    <t>Line</t>
  </si>
  <si>
    <t>E/T</t>
  </si>
  <si>
    <t>Y/N</t>
  </si>
  <si>
    <t>Comment</t>
  </si>
  <si>
    <t>Proposed Resolution</t>
  </si>
  <si>
    <t>First Name</t>
  </si>
  <si>
    <t>Last Name</t>
  </si>
  <si>
    <t>Resolution</t>
  </si>
  <si>
    <t>Date</t>
  </si>
  <si>
    <t>Affiliation</t>
  </si>
  <si>
    <t>T</t>
  </si>
  <si>
    <t>7.3.2.63</t>
  </si>
  <si>
    <t>Total</t>
  </si>
  <si>
    <t>11.20.4</t>
  </si>
  <si>
    <t>IEEE P802.11 Wireless LANs</t>
  </si>
  <si>
    <t>Designator:</t>
  </si>
  <si>
    <t>Subject:</t>
  </si>
  <si>
    <t>Full Date:</t>
  </si>
  <si>
    <t>Remarks</t>
  </si>
  <si>
    <t>3</t>
  </si>
  <si>
    <t>E</t>
  </si>
  <si>
    <t>11.20.2</t>
  </si>
  <si>
    <t>7.4.12.1</t>
  </si>
  <si>
    <t>8.5.9.3.2</t>
  </si>
  <si>
    <t>Modify is not one of the "standard" editing instructions.</t>
  </si>
  <si>
    <t>Change Modify to Change</t>
  </si>
  <si>
    <t>Clause 11.20.5 is not permitted to be marked as informative, The clause heading was correctly updated to remove this notation during the last working group ballot, however it was added here</t>
  </si>
  <si>
    <t xml:space="preserve">Address 3 field is not correct. It should be Address 1 field. </t>
  </si>
  <si>
    <t>Annex D</t>
  </si>
  <si>
    <t xml:space="preserve">Default value of dot11TDLSProbeDelay is 10ms. It is too overhead.    </t>
  </si>
  <si>
    <t>Annex U</t>
  </si>
  <si>
    <t xml:space="preserve"> In going though the comment resolution spreadsheet and Annex U of the draft, the issue of Ethertype 89-0d was commented on in both CID 502 and CID 499. The resolution proposed in 499 did not define an action, but rather "waffled".</t>
  </si>
  <si>
    <t>Propose a specific action to resolve these CIDs</t>
  </si>
  <si>
    <t>general</t>
  </si>
  <si>
    <t>In the comment resolution, be clear. A definite resoltion should be proposed.</t>
  </si>
  <si>
    <t>George</t>
  </si>
  <si>
    <t>Bumiller</t>
  </si>
  <si>
    <t>Research in Motion</t>
  </si>
  <si>
    <t>George Bumiller</t>
  </si>
  <si>
    <t>Darwin Engwer</t>
  </si>
  <si>
    <t>yes</t>
  </si>
  <si>
    <t>Change remove to delete</t>
  </si>
  <si>
    <t>NIST</t>
  </si>
  <si>
    <t>Bemini Hennadige Peiris</t>
  </si>
  <si>
    <t>Al Petrick</t>
  </si>
  <si>
    <t>Jim Raab</t>
  </si>
  <si>
    <t>James D Portaro</t>
  </si>
  <si>
    <t>Christopher Young</t>
  </si>
  <si>
    <t>Randal Roebuck</t>
  </si>
  <si>
    <t>Murray, Peter</t>
  </si>
  <si>
    <t>Ian Sherlock</t>
  </si>
  <si>
    <t>David Goodall</t>
  </si>
  <si>
    <t>Guenael Strutt</t>
  </si>
  <si>
    <t>% Approval (without abstains)</t>
  </si>
  <si>
    <t>% of Abstentions</t>
  </si>
  <si>
    <t>Votes Cast</t>
  </si>
  <si>
    <t>Voting Pool</t>
  </si>
  <si>
    <t>Pending Votes</t>
  </si>
  <si>
    <t>TGz LB 143</t>
  </si>
  <si>
    <t>Last Modified: March 2, 2009</t>
  </si>
  <si>
    <t>Robert Fanfelle</t>
  </si>
  <si>
    <t>Justin McNew</t>
  </si>
  <si>
    <t>yes</t>
  </si>
  <si>
    <t>The length field is incorrectly stating a length of 14, it is now 10, since the start time (4 octets) was dropped from D3.0</t>
  </si>
  <si>
    <t>Change 14 to 10</t>
  </si>
  <si>
    <t>An extra period exists in row 17 supported channels</t>
  </si>
  <si>
    <t>Delete extra period</t>
  </si>
  <si>
    <t>10.3.47</t>
  </si>
  <si>
    <t>Figure 10-z4 the primitives MLME-xxxx are consistently missing the inclusion of TDLS to agree with the actual primitives in the text.</t>
  </si>
  <si>
    <t>Replace MLME-CHANNELSWITCH.xxx with MLME-TDLSCHANNELSWITCH.xxx (in four places)</t>
  </si>
  <si>
    <t>10.3.48</t>
  </si>
  <si>
    <t>ARUL DURAI MURUGAN PALANIVELU</t>
  </si>
  <si>
    <t>Roger Durand</t>
  </si>
  <si>
    <t xml:space="preserve"> Chandra Olson</t>
  </si>
  <si>
    <t>General</t>
  </si>
  <si>
    <t>Y</t>
  </si>
  <si>
    <t>Correct the default vaue of dot11TDLSProbeDelay.</t>
  </si>
  <si>
    <t>Yongho</t>
  </si>
  <si>
    <t>Seok</t>
  </si>
  <si>
    <t>The title of the 802.11z amendment is "Direct Link Setup".   802.11z D4.0 clause 3.z1 explains that 802.11z defines new mechanisms (TDLS) and new links which bear no relationship to the Direct Link Setup mechanisms and links already established as part of 802.11-2007 (nee 802.11e).  This can (does) lead to substantial confusion.
What is needed is a clear set of terms and terms hierarchy that distinctly describe the new mechanisms and links defined by 802.11z.  This 802.11z terminology can then be used to concisely and clearly define the various mechanisms and features without possibility of confusion with existing terms and mechanisms.</t>
  </si>
  <si>
    <t>Comments from the previous letter ballot should be correctly completed with statements, definite editorial instructions or references to submissions.  Questions are not acceptable and must be changed.</t>
  </si>
  <si>
    <t>CID 181 from the previous letter ballot, does not have a correct resolution against it.  It appears that the Task Group has not correctly completed the comment resolution spreadsheet.</t>
  </si>
  <si>
    <t>Change the resolution to read "reject - ….".</t>
  </si>
  <si>
    <t>Stephen</t>
  </si>
  <si>
    <t>McCann</t>
  </si>
  <si>
    <t>Research in Motion</t>
  </si>
  <si>
    <t>7.3.2</t>
  </si>
  <si>
    <t>E</t>
  </si>
  <si>
    <t>Y</t>
  </si>
  <si>
    <t xml:space="preserve">Length of Wakeup Schedule IE is 12 octets. </t>
  </si>
  <si>
    <t>11.20.2</t>
  </si>
  <si>
    <t>T</t>
  </si>
  <si>
    <t xml:space="preserve">"The AP shall insert into the Address 3 field of the TDLS Setup Response frame the TDLS responder STA Address from the Link Identifier element in the TDLS Setup Request frame."
Address 3 field is not correct. It should be Address 1 field. </t>
  </si>
  <si>
    <t>Lack of clarity in the name of the amendment to establish distinct identity wrt 802.11e DLS.
The hierarchy of the work in 802.11z is vague.  The draft does not concisely convey that The intent of 802.11z is to define a new form of direct link (DL), which uses a different set up process (TDLS) and creates different direct links than those defined in 802.11-2007 (nee 802.11e).  However, 802.11z D4.0 does not define the new entities or the relationships between the new entities or between the new entities and legacy entities/ features with clarity.  To begin with, the amendment title is "Direct Link Setup", which conveys no distinction wrt the Direct Link Setup and Direct Link definitions in 802.11-2007.  As the next step in the hierarchy, 802.11z defines its main feature/basic function/objective as "Tunneled Direct Link Setup (TDLS)", yet there is nothing tunneled about the direct links, and even the use of the term "tunneled" to describe the set up protocol packets is questionable.  Those facts, combined with the lack of any relationship to legacy DLS/DL definitions, suggest (in retrospect) that there exists a better name for the 802.11z amendment.</t>
  </si>
  <si>
    <t>Based on that analysis, the key precepts of 802.11z are:
- 802.11z links are established between STAs associated with the same AP (compeers)
- 802.11z bears no relationship to 802.11-2007 DLS (nee 802.11e DLS)
- 802.11z uses a normal L2 data packet protocol to set up the compeer links rather than defining new management frames so that compeer links can be established and operated in the presence of and with the transparent cooperation of legacy equipment
Hence, a fitting name for the amendment which matches the primary features defined would be "Compeer Link Set Up and Operation", or perhaps just "Compeer Link Operation".</t>
  </si>
  <si>
    <t>3.z3</t>
  </si>
  <si>
    <t>Withdrawn</t>
  </si>
  <si>
    <t>Counter - On page i and page 1, rename the amendment title as "Extensions to Direct Link Setup (DLS)", per the TGz PAR.</t>
  </si>
  <si>
    <t>Declined - the management information related to the tunneled direct link setup protocol is transmitted not as management frames, but as data frames, using an L2 encapsulation. This is the tunneling aspect of the protocol.</t>
  </si>
  <si>
    <t>Counter - On page i and page 1, rename the amendment title as "Extensions to Direct Link Setup (DLS)", per the TGz PAR.
The term peer is not perceived to cause confusion. The term compeer, besides being unknown by the TGz participants present at this meeting slot, refers to a human being (comrade or companion peer), which may not add clarity.
Definition 3.z1 specifically states that "TDLS is separate from direct link setup (DLS)."
The management information related to the tunneled direct link setup protocol is transmitted not as management frames, but as data frames, using an L2 encapsulation. This is the tunneling aspect of the protocol.</t>
  </si>
  <si>
    <t>Counter - see CID 33.
Pg 3 Line 25, delete "DL    Direct Link"
Pg 23 Line 8, delete "This exchange replaces the 4-Way Handshake for DL."
Pg 23 Line 46, delete "The KEK derived by the 4-Way Handshake is not used by DL, because DL does not use group communications, so is not derived by the TDLS key handshake."
Pg 24 Line 5, replace "DL" with "TDLS direct link"</t>
  </si>
  <si>
    <t>Declined - see CID 33.</t>
  </si>
  <si>
    <t>Accept - On Pg 3 Line 41, add the following sentence: "STAs that set up a TDLS direct link remain associated with their BSS, but have the option of transmitting frames directly to the other TDLS peer STA."
On Pg 54 Line 34, add the following sentence: "STAs that set up a TDLS direct link remain associated with their BSS, but have the option of transmitting frames directly to the other TDLS peer STA."</t>
  </si>
  <si>
    <t>Declined - TDLS defines several handshakes, amongst which a setup handshake, a channel switch handshake, etc. The use of "Setup" distinguishes this request from other TDLS request frames.</t>
  </si>
  <si>
    <t xml:space="preserve">Declined - the TDLS frame format is defined in 11.20, per "TDLS frames shall use the formatting as specified in 11.20.1 when they are transmitted through the AP and when they are transmitted over the TDLS direct link.". The Ethertype encapsulation that is used in TGz is part of the TGz baseline (per TGr). </t>
  </si>
  <si>
    <t>Declined - The fact that TDSL is not to be used in an IBSS already implies that there will be no TDLS direct links in the IBSS.</t>
  </si>
  <si>
    <t>Declined - see CID 41.</t>
  </si>
  <si>
    <t>Accept</t>
  </si>
  <si>
    <t>Accept, and one row down (row 18) also remove the space before the period.</t>
  </si>
  <si>
    <t xml:space="preserve">This regards to my comment 378 in LB139. Although the resolution said "Counter - change the sentence to: "A TDLS peer STA may enter power save mode after it received the acknowledgement for an MPDU that was transmitted to the TDLS peer STA with the Power Management field set to one.", I couldn't find such change made and I think the sentence here still needs some work. It is like you set the Power Management field to one in the MPDU that is an acknowledgement sent from the peer STA. </t>
  </si>
  <si>
    <t>11.2.1.13</t>
  </si>
  <si>
    <t xml:space="preserve">The relation between the target channel and the off-channel should be explained. This regards to my comment 469 in LB139. Although the resolution said "Accept - add "(which is referred to as the off-channel from now on)" after "After switching to the target channel", I couldn't find such change in the draft. </t>
  </si>
  <si>
    <t xml:space="preserve">The resolution provided for my CID 499 of the last LB (139) is not adequate.  IEEE SA's current record for the Ethertype 89-0d clearly needs updating as Ethertype 89-0d is not just used by 11r, but now shared between 11r and 11z.  The descriptions there also antiquatedly says refer to the 11r draft for details.  
(Again, the assignemtns are listed here: http://standards.ieee.org/regauth/ethertype/eth.txt)
The IEEE EtherType Field Registration Authority should be contacted for updating this record.  Personally I propose to open the 89-0d for IEEE 802.11 use, thus later when new amendments come along we don't have to update it again.
Instructions for contacting them are here:
http://standards.ieee.org/regauth/ethertype/index.shtml
It is also possible that this is an issue that should be dealt with by the WG in general or by 11mb.
</t>
  </si>
  <si>
    <t>3.45</t>
  </si>
  <si>
    <t xml:space="preserve">According to my comment 173 in LB139. Although the resolution said "Accept - change "Due to the nature of IBSSs" to "In an IBSS".", I could find such change made. </t>
  </si>
  <si>
    <t xml:space="preserve">Change "Due to the nature of IBSSs" to "In an IBSS". </t>
  </si>
  <si>
    <t xml:space="preserve">There is a part starting with an upper case letter in the middle of the sentence. It seems that the intent was to rewrite this part with the former part of the sentence and delete this. </t>
  </si>
  <si>
    <t>vii</t>
  </si>
  <si>
    <t>Clause 10 defines several new services using reciprocal sets of operations each involving 3 new primitives, for a total of 6 primitives for each service definition.
This clause defines two 3-primitive services, each one consisting of a set of .request/.confirm/.indication primitives, and together defining a request and response mechanism.  This is highly unusual since the two services effectively define a single request/response mechanism.  The preferred approach to such a service specification is to define a single service, consisting of a single set of .request/.indication/.response/.confirm primitives.  Note that such a 4-primitive service specification does not preclude certain use case scenarios using only a subset of the four primitives.  For example, if the .request action failed the result could be direct generation of a .confirm within the requestor, say with an "invalid parameters" or "request timed-out" result code.</t>
  </si>
  <si>
    <t>Change to two 3-primitive service definitions to a single 4-primitive service definition, e.g., MLME-TDLSSETUP (or MLME-CLSETUP applying the compeer link term) with corresponding .request/.indication/.response/.confirm primitives.
The affected services are: MLME-TDLSSETUP</t>
  </si>
  <si>
    <t>3A.26</t>
  </si>
  <si>
    <t>Why the constraint to just IBSS and 802.11z links?  What about 802.11-2007 (nee 802.11e) direct links?  Wouldn't those links be subject to the same conditions and hence be part of the same group?</t>
  </si>
  <si>
    <t>change "or TDLS direct link" to ", direct link, or TDLS direct link"</t>
  </si>
  <si>
    <t>"TDLS shall not be used in an IBSS."  conveys lack of clarity wrt the links themselves.</t>
  </si>
  <si>
    <t>Broaden the directive to include the links themselves as well.  Change to Tunneled Direct Links and Tunneled Direct Link Setup shall not be used in an IBSS."</t>
  </si>
  <si>
    <t>Darwin</t>
  </si>
  <si>
    <t>Engwer</t>
  </si>
  <si>
    <t>Nortel Networks</t>
  </si>
  <si>
    <t>11.2.1.13</t>
  </si>
  <si>
    <t xml:space="preserve">"The timing of the periodic schedule of the Peer PSM Awake Windows is based on the Interval field and the Awake Window Duration field of the TDLS Peer PSM Setup Request frame that established Peer PSM operation on the link." Can  the length of an Awake Window be greater than the beacon interval? </t>
  </si>
  <si>
    <t xml:space="preserve">Clarify and modify the text accordingly. </t>
  </si>
  <si>
    <t xml:space="preserve">"The timing of the periodic schedule of the Peer PSM Awake Windows is based on the Interval field and the Awake Window Duration field of the TDLS Peer PSM Setup Request frame that established Peer PSM operation on the link." Can  the length of an Interval be greater than the beacon interval? </t>
  </si>
  <si>
    <t xml:space="preserve">"After successfully transmitting or receiving a TDLS Peer PSM Response frame indicating status code 0, the TDLS Peer PSM initiator and TDLS Peer PSM responder have established a periodic wakeup schedule between them."  After the establishment of the wakeup schedule, can either or both TDLS Peer PSM initiator and responder enter power save mode/state? Clarify behavior. </t>
  </si>
  <si>
    <t xml:space="preserve">"The power save status on one direct link is independent of the power save status on other (direct) links the STA may have." Does this statement apply to both peer PSM and peer U-APSD? If so, this sentence should be moved to a place that indicate applicability to both mechanisms, or add a similar statement for peer U-APSD. </t>
  </si>
  <si>
    <r>
      <t xml:space="preserve">"When a TDLS Peer PSM Response frame was successfully transmitted or received and no TDLS Peer PSM service period has occurred for Idle Count consecutive wake periods, the TDLS peer STAs shall deactivate and delete the wakeup schedule for this link…." Modify the text to "When a TDLS Peer PSM Response frame was successfully transmitted or received and no </t>
    </r>
    <r>
      <rPr>
        <sz val="10"/>
        <color indexed="10"/>
        <rFont val="Tahoma"/>
        <family val="2"/>
      </rPr>
      <t>subsequent</t>
    </r>
    <r>
      <rPr>
        <sz val="10"/>
        <rFont val="Tahoma"/>
        <family val="2"/>
      </rPr>
      <t xml:space="preserve"> TDLS Peer PSM service period has occurred for Idle Count consecutive wake periods, the TDLS peer STAs shall deactivate and delete the wakeup schedule for this link… " to make the sequence of the events clear. </t>
    </r>
  </si>
  <si>
    <t>11.2.1.14</t>
  </si>
  <si>
    <t xml:space="preserve">The 2nd paragraph of clause 11.2.1.14 specifies that all four ACes are both trigger- and delivery-enabled. This means that any trigger frame of any AC triggers the delivery of buffered frames from all ACs. So, it suffices to simply indicate the buffered frames (regardless of their ACs) in the Peer Traffic Indication (PTI) frame, and there seem to have no benefits to indicate buffered frames in PTI and to initiate SP(s) on a per AC basis as specified in clause 11.2.1.14.2. Please clarify the behavior and correct text. </t>
  </si>
  <si>
    <t xml:space="preserve">"A PU sleep STA may be a PU buffer STA at the same time and on the same link, by sending a frame to the TDLS peer STA with the Power Management bit set to one." Does this mean both STAs in a TDLS pair can go into sleep state simultaneously? How does the PU buffer STA change to a PU sleep STA and what are the frame exchanges to take place to enable it (please note that the first PU sleep STA may already be in sleep)? Please clarify behavior. </t>
  </si>
  <si>
    <t>11.2.1.14.1</t>
  </si>
  <si>
    <t xml:space="preserve">It seems that a STA's PS mode/state on the TDLS path is independent of its PS mode/state on the AP path. But there is no text to explicitly state so or otherwise. Please clarify the relationship and provide explicit statements.   </t>
  </si>
  <si>
    <t xml:space="preserve">As in comment. </t>
  </si>
  <si>
    <t xml:space="preserve">The 2nd bullet, does "no other frames" of the same AC and destination mean "previously received frames" of the same AC and destination? If so, it suggests that a PTI frame is immediately sent upon the receiving of the 1st frame of an AC; but the 3rd bullet suggests that the PTI frame must be sent (to enable the subsequent SP) only a period of "dot11TDLSPeerUAPSDIndicationWindow" after the previous SP of the same AC.  Please clarify behavior and correct inconsistency. </t>
  </si>
  <si>
    <t xml:space="preserve">"The Sequence Control field shall be set to the sequence number of the latest MPDU from the TID indicated in the TID field that has been transmitted (either successful or unsuccessful) to the PU sleep STA to which the PTI frame containing this element is addressed (including MPDUs for which no acknowledgement was received), or, if a Service Period should be caused to be triggered irrespective of the sequence number of the latest transmitted MPDU, the field is set to 4095." The sentence is too long, so break it into two sentences to be more readable. And there is no need to use capital letters for service period. </t>
  </si>
  <si>
    <t xml:space="preserve">"… the PU buffer STA shall stay awake at least until the PU sleep STA that was the destination of the Peer Traffic Indication starts an unscheduled SP." Shouldn't the PU buffer STA awake till the end of the SP to deliver one or multiple buffered frames? Clarify behavior. </t>
  </si>
  <si>
    <t>11.20.3</t>
  </si>
  <si>
    <r>
      <t>"A TDLS Teardown frame should be sent</t>
    </r>
    <r>
      <rPr>
        <sz val="10"/>
        <color indexed="10"/>
        <rFont val="Tahoma"/>
        <family val="2"/>
      </rPr>
      <t xml:space="preserve"> when</t>
    </r>
    <r>
      <rPr>
        <sz val="10"/>
        <rFont val="Tahoma"/>
        <family val="2"/>
      </rPr>
      <t xml:space="preserve"> one or more MSDUs are </t>
    </r>
    <r>
      <rPr>
        <sz val="10"/>
        <color indexed="10"/>
        <rFont val="Tahoma"/>
        <family val="2"/>
      </rPr>
      <t>discarded</t>
    </r>
    <r>
      <rPr>
        <sz val="10"/>
        <rFont val="Tahoma"/>
        <family val="2"/>
      </rPr>
      <t xml:space="preserve"> on the direct link." Change "when" to "after" to be precise. Also, clarify whether the MSDUs are discarded by the sender or the receiver.  </t>
    </r>
  </si>
  <si>
    <t xml:space="preserve">"Otherwise, the TDLS Teardown frame shall be sent over the direct path and the reason code shall be set to "TDLS direct link teardown for unspecified reason." What is the indication that a TDLS link has been successfully torn down and the transmission will start to occur on the AP path? Clarify behavior.  </t>
  </si>
  <si>
    <t xml:space="preserve">Using TDLS to describe this procedure and set of functionalities is confusing.  DLS as specified in 802.11e is already part of the base standard and the distinction between 11z and 11e DLS procedures and functionalities is nowhere succinctly described.  </t>
  </si>
  <si>
    <t xml:space="preserve">The use of the acronym DLS sould be deprecated in this amendment. Unfortunately this very generic term has already been claimed by a very specific functionality … that of 11e.  Putting T in front of it does not help the reader much.  </t>
  </si>
  <si>
    <t>7.1.3.1.7</t>
  </si>
  <si>
    <t>The paragraph (especially the first sentence) as reworded no longer reads properly.</t>
  </si>
  <si>
    <t>Reword so the meaning is clear.</t>
  </si>
  <si>
    <r>
      <t xml:space="preserve">"A channel switch shall not be initiated by a STA when the TDLS peer STA did not set the TDLS Channel Switching capability field to one in the transmitted TDLS Setup Request frame or the TDLS Setup Response frame that caused the TDLS direct link to be set up." Modify the sentence to "A channel switch shall not be initiated by a STA when the TDLS peer STA did not set the TDLS Channel Switching capability field to one in the transmitted TDLS Setup Request frame or the </t>
    </r>
    <r>
      <rPr>
        <sz val="10"/>
        <color indexed="10"/>
        <rFont val="Tahoma"/>
        <family val="2"/>
      </rPr>
      <t>corresponding</t>
    </r>
    <r>
      <rPr>
        <sz val="10"/>
        <rFont val="Tahoma"/>
        <family val="2"/>
      </rPr>
      <t xml:space="preserve"> TDLS Setup Response frame." to be precise. </t>
    </r>
  </si>
  <si>
    <r>
      <t xml:space="preserve">"The </t>
    </r>
    <r>
      <rPr>
        <sz val="10"/>
        <color indexed="10"/>
        <rFont val="Tahoma"/>
        <family val="2"/>
      </rPr>
      <t>SwitchTime</t>
    </r>
    <r>
      <rPr>
        <sz val="10"/>
        <rFont val="Tahoma"/>
        <family val="2"/>
      </rPr>
      <t xml:space="preserv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Why must the SwitchTime of the responder be equal or larger than that of the requester?</t>
    </r>
  </si>
  <si>
    <t xml:space="preserve">Change "…illustrated in 11.20.4" to "… illustrated in Figure 11-z1 in 11.20.4".  </t>
  </si>
  <si>
    <t>Qi</t>
  </si>
  <si>
    <t>Wang</t>
  </si>
  <si>
    <t>Broadcom</t>
  </si>
  <si>
    <t>Dave Stephenson</t>
  </si>
  <si>
    <t>Hideaki Odagiri</t>
  </si>
  <si>
    <t>Richard Roy</t>
  </si>
  <si>
    <t>Counter - the 2009 Style Manual defines that "In general text, isolated numbers less than 10 should be spelled out. However, in equations, tables, figures, and other display elements, Arabic numerals should be used."
TGz editor to comb through the TGz draft and check if this rule is applied throughout.</t>
  </si>
  <si>
    <t>Accept - add the word "is" between subfield and set.</t>
  </si>
  <si>
    <t>Accept - insert the word is between frame and encapsulated.</t>
  </si>
  <si>
    <t>Accept - delete the duplicate, which is the 3rd bullet item.</t>
  </si>
  <si>
    <t>Accept - insert the word or between parameters, and when.</t>
  </si>
  <si>
    <t>Accept - remove the comma after STA.</t>
  </si>
  <si>
    <t>Accept - replace comma with a period after true.</t>
  </si>
  <si>
    <t>Accept - add a period after AP.</t>
  </si>
  <si>
    <t>Accept - remove the comma after MAC.</t>
  </si>
  <si>
    <t>Accept - change to 1000 us, see CID 15.</t>
  </si>
  <si>
    <t>Decline - The A1 field for frames from the AP is the DA and the A3 field is the SA. In this case, the Source Address is made to be the Responder STA, which is correct.</t>
  </si>
  <si>
    <t xml:space="preserve">Accept - in 7.3.2.63, change 14 to 10 (Page 8, Line 8). In Table 7-26, change the Wakeup Schedule length from 16 to 12. </t>
  </si>
  <si>
    <t xml:space="preserve">Accept - </t>
  </si>
  <si>
    <t>Declined - the intent is that a TDLS aware AP may block the setup of a TDLS direct link. If the AP does so, it sends a TDLS Setup Response frame with the quoted status code.</t>
  </si>
  <si>
    <t xml:space="preserve">Change the cited sentences to "A TDLS peer STA informs the TDLS peer STA that it will enter power save mode per direct link by setting the Power Management field to one in an MPDU requiring acknowledgement. The STA may enter power save mode when receiving the acknowledgement." </t>
  </si>
  <si>
    <t xml:space="preserve">This regards to my comment 360 in LB139. "A TDLS peer STA enters power save mode per direct link by setting the Power Management field to one in an acknowledged MPDU transmitted to the TDLS peer STA. The STA may enter power save mode when the MPDU was successfully transmitted." The two sentences are redundant but still not complete. </t>
  </si>
  <si>
    <t>Counter - change to "A TDLS peer STA informs the TDLS peer STA that it will enter power save mode per direct link by setting the Power Management field to one in an MPDU requiring acknowledgement. The STA may enter power save mode after successful transmission of the MPDU."</t>
  </si>
  <si>
    <t xml:space="preserve">Change the sentence from "A STA that configured Peer U-APSD at a TDLS peer STA may enter power save mode on a TDLS direct link by setting the Power Management field to one in the Frame Control field of an acknowledged MPDU that was successfully transmitted to the TDLS peer STA over the direct link." to "A TDLS peer STA may enter power save mode after it received the acknowledgement for an MPDU that was transmitted to the TDLS peer STA with the Power Management field set to one." </t>
  </si>
  <si>
    <t>Counter - Page 53, Line 15, change the quoted sentence to: "A TDLS peer STA may enter power save mode after the successful transmission to its TDLS peer STA of an MPDU with the Power Management field set to one."</t>
  </si>
  <si>
    <t xml:space="preserve">Delete ", When channel switching is supported,". </t>
  </si>
  <si>
    <t>Counter - replace the comma with a period. See CID 25.</t>
  </si>
  <si>
    <t>Counter - at the end of the first sentence (Page 59, Line 33), insert " with Status Code set to Successful".
Besides this change, the sentences appear to be correct. The first sentence mandates that a STA is in PS mode with the AP prior to sending a channel switch request or response (so that the AP will not attempt to transmit frames to the TDLS peer STA when it is on an off-channel). The second sentence allows the responder to enter PS mode with the AP after receiving the request and before sending the response.</t>
  </si>
  <si>
    <t xml:space="preserve">Add "(which is referred to as the off-channel from now on)" after "If the TDLS Channel Switch Response frame indicated with status code 0 ("Successful"), then both STAs shall be listening on the target channel" starting from line 8 in p.59. Change "the target channel" appearing thereafter in the same paragraph to "the off-channel". </t>
  </si>
  <si>
    <t>Decline - the definition of the off-channel is on Page 57 Line 35. The target channel could be an off-channel or the base channel, hence target channel is the correct term to use in this case.</t>
  </si>
  <si>
    <r>
      <t>Counter: in definition 3.45 and 3A.26, replace "</t>
    </r>
    <r>
      <rPr>
        <u val="single"/>
        <sz val="10"/>
        <rFont val="Arial"/>
        <family val="2"/>
      </rPr>
      <t>or TDLS direct link</t>
    </r>
    <r>
      <rPr>
        <sz val="10"/>
        <rFont val="Arial"/>
        <family val="0"/>
      </rPr>
      <t>" with "</t>
    </r>
    <r>
      <rPr>
        <u val="single"/>
        <sz val="10"/>
        <rFont val="Arial"/>
        <family val="2"/>
      </rPr>
      <t>or off-channel TDLS direct link</t>
    </r>
    <r>
      <rPr>
        <sz val="10"/>
        <rFont val="Arial"/>
        <family val="0"/>
      </rPr>
      <t>".</t>
    </r>
  </si>
  <si>
    <t>Douglas Chen</t>
  </si>
  <si>
    <t xml:space="preserve"> James Worsham</t>
  </si>
  <si>
    <t xml:space="preserve">As in comment. </t>
  </si>
  <si>
    <t>Tomoko</t>
  </si>
  <si>
    <t>Adachi</t>
  </si>
  <si>
    <t>Toshiba Corporation</t>
  </si>
  <si>
    <t>David Hunter</t>
  </si>
  <si>
    <t>Tomoko Adachi</t>
  </si>
  <si>
    <t>Prabodh Varshney</t>
  </si>
  <si>
    <t>Gabor Bajko</t>
  </si>
  <si>
    <t>Clause 10 deals with management frames, even though TDLS frames may be considered management frames should there be some clarification how data frames are converted back to management frames and processed in MLME. In other words if STA has TDLS set up does it mean that it needs to process in all received packets the LLC overhead at MAC layer in order to find out if received packet is a TDLS packet (Protocol field) and so decide if it has to forward it to higher layer or send to be processed at MLME.</t>
  </si>
  <si>
    <t>Clarification needed.</t>
  </si>
  <si>
    <t>Jakub</t>
  </si>
  <si>
    <t>Majkowski</t>
  </si>
  <si>
    <t>Nokia Corporation</t>
  </si>
  <si>
    <t>Jakub Majkowski</t>
  </si>
  <si>
    <t>Stephen J Shellhammer</t>
  </si>
  <si>
    <t>Graham Smith</t>
  </si>
  <si>
    <t>srinivasa duvvuri</t>
  </si>
  <si>
    <t>Yukimasa Nagai</t>
  </si>
  <si>
    <t>In the previous letter ballot, 802.11z argued that the direct link does not form an IBSS on the off-channel since it uses a different security concept. 802.11-2007, however, describes security and encryption on top of the logic concepts of BSS, IBSS etc. Security is not an integrated feature of a BSS. So, a direct link on an off-channel can be understood as one sort of an IBSS that receives keying material from the outside. There is absolutely no point in the argument that a direct link on an off-channel has received its keying material from the AP on the base channel. That's unimportant for the definition and understanding of an IBSS. I am explicitely not asking for the formation of an open IBSS on the off-channel. That's not what I have in mind. Forming an IBSS on the off-channel, however, stays much closer to the 802.11-2007 base standard than the current off-channel behavior of 802.11z.</t>
  </si>
  <si>
    <t>resolved</t>
  </si>
  <si>
    <t>to be resolved</t>
  </si>
  <si>
    <t>comments in total</t>
  </si>
  <si>
    <t>pct. done</t>
  </si>
  <si>
    <t>Add to section 11.4.1
"If a DLS is established between two pair of STAs, TDLS shall not allowed between them as long as DLS session is active. If a TDLS session is established between two pairs of STAs, DLS shall not be allowed between them as long as TDLS session in active."</t>
  </si>
  <si>
    <t>Harish</t>
  </si>
  <si>
    <t>Marvell</t>
  </si>
  <si>
    <t>Ramamurthy</t>
  </si>
  <si>
    <t>Clint Chaplin</t>
  </si>
  <si>
    <t>vii</t>
  </si>
  <si>
    <t>No Table of Contents</t>
  </si>
  <si>
    <t>Provide Table of Contents</t>
  </si>
  <si>
    <t>viii</t>
  </si>
  <si>
    <t>No List of Figures</t>
  </si>
  <si>
    <t>Provide List of Figures</t>
  </si>
  <si>
    <t>ix</t>
  </si>
  <si>
    <t>No List of Tables</t>
  </si>
  <si>
    <t>Provide List of Tables</t>
  </si>
  <si>
    <t>i</t>
  </si>
  <si>
    <t>Copyright should be 2009, not 2008</t>
  </si>
  <si>
    <t>Change copyright year to 2009 (you also need to update the footer, as well)</t>
  </si>
  <si>
    <t>ii</t>
  </si>
  <si>
    <t>When a first TDLS peer STA with Peer PSM enabled set the More Data Ack subfield to one in its QoS Capability information element, the corresponding TDLS peer STA may indicate that it has a pending transmission for the first TDLS peer STA by setting the More Data field to one in ACK frames transmitted to the first TDLS peer STA.</t>
  </si>
  <si>
    <t>When a first TDLS peer STA with Peer PSM enabled set the More Data Ack subfield to "one" in its QoS Capability information element, the corresponding TDLS peer STA may indicate that it has a pending transmission for the first TDLS peer STA by setting the More Data field to "one" in ACK frames transmitted to the first TDLS peer STA.</t>
  </si>
  <si>
    <t>7.3.2.27</t>
  </si>
  <si>
    <t>"Otherwise, the TDLS Channel Switching subfield set to zero to indicate that the STA does not support this capability."</t>
  </si>
  <si>
    <t>"Otherwise, the TDLS Channel Switching subfield is set to zero to indicate that the STA does not support this capability."</t>
  </si>
  <si>
    <t>7.4.12.18</t>
  </si>
  <si>
    <t>"The TDLS Peer PSM Request frame encapsulated in a Data frame and transmitted to the TDLS peer STA directly or through the AP"</t>
  </si>
  <si>
    <t>"The TDLS Peer PSM Request frame is encapsulated in a Data frame and transmitted to the TDLS peer STA directly or through the AP"</t>
  </si>
  <si>
    <t>Sentence is repeated from the previous item on the list.</t>
  </si>
  <si>
    <t>delete duplicated sentence.</t>
  </si>
  <si>
    <t>10.3.45.2.3</t>
  </si>
  <si>
    <t>Decline - in the absence of a channel switch response, the initiating STA will not change channels, nor will there be interrupted connectivity (i.e. the connection on the initial channel is still present). Precedence is that similar types of request/response exchanges do not specify a timeout or a time between repeated requests either.</t>
  </si>
  <si>
    <t>Accept - Page 60, replace the sentence on Line 1 and 2 with the following sentence: "When the TDLS Channel Switch Request frame specifies a switch to the base channel (i.e. the Target Channel field specifies the base channel), then the channel switch shall take place after ACK1. This means that ACK1 takes the role of ACK2 in Figure 11-z1.</t>
  </si>
  <si>
    <t>Accept - see CID 78.</t>
  </si>
  <si>
    <t>Accept - see CID 21.</t>
  </si>
  <si>
    <t>"This primitive is generated when the STA successfully transmits a TDLS Teardown frame to the TDLS peer STA, when the MLME-TDLSTEARDOWN.request contains invalid parameters, when an unspecified failure occurs"</t>
  </si>
  <si>
    <t>"This primitive is generated when the STA successfully transmits a TDLS Teardown frame to the TDLS peer STA, when the MLME-TDLSTEARDOWN.request contains invalid parameters, or when an unspecified failure occurs"</t>
  </si>
  <si>
    <t>10.3.46.2.3</t>
  </si>
  <si>
    <t>"This primitive is generated when the STA successfully transmits a TDLS Peer Traffic Indication frame to the TDLS peer STA, when the MLME-TDLSPTI.request contains invalid parameters, or when an unspecified failure occurs."</t>
  </si>
  <si>
    <t>"A TDLS peer STA in power save mode may enter a doze state when it has successfully transmitted to and received from the corresponding TDLS peer STA, a frame with the EOSP subfield set to one"</t>
  </si>
  <si>
    <t>"A TDLS peer STA in power save mode may enter a doze state when it has successfully transmitted to and received from the corresponding TDLS peer STA a frame with the EOSP subfield set to one"</t>
  </si>
  <si>
    <t>"dot11ExtendedChannelSwitchEnabled are true, When channel switching"</t>
  </si>
  <si>
    <t>"dot11ExtendedChannelSwitchEnabled are true. When channel switching"</t>
  </si>
  <si>
    <t>"channel at which the TDLS peer STA can transmit to and receive from the AP"</t>
  </si>
  <si>
    <t>"channel at which the TDLS peer STA can transmit to and receive from the AP."</t>
  </si>
  <si>
    <t>Clint</t>
  </si>
  <si>
    <t>Chaplin</t>
  </si>
  <si>
    <t>Samsung Electronics</t>
  </si>
  <si>
    <t>Henry Ptasinski</t>
  </si>
  <si>
    <t>yes</t>
  </si>
  <si>
    <t>0</t>
  </si>
  <si>
    <t>Copyright date is incorrect.</t>
  </si>
  <si>
    <t>Update copyright date throughout the draft to 2009.</t>
  </si>
  <si>
    <t>“with Peer PSM enabled set the” should be “with Peer PSM enabled sets the”.</t>
  </si>
  <si>
    <t>Correct the grammar.</t>
  </si>
  <si>
    <t>“PU buffer STA” should be included in the definitions.</t>
  </si>
  <si>
    <t>Add definition.</t>
  </si>
  <si>
    <t>7.4.12.5</t>
  </si>
  <si>
    <t>Frame format mixes the order of fixed length fields and information elements.</t>
  </si>
  <si>
    <t>Define an IE that encapsulates all the traffic information, and place it after the link identifier.</t>
  </si>
  <si>
    <t>7.4.12.6</t>
  </si>
  <si>
    <t>Link identifier should always be the first information element in the frame.</t>
  </si>
  <si>
    <t>"MAC, and PHY,"</t>
  </si>
  <si>
    <t>"MAC and PHY,"</t>
  </si>
  <si>
    <t>3.z4</t>
  </si>
  <si>
    <t>"setup"</t>
  </si>
  <si>
    <t>"set up"</t>
  </si>
  <si>
    <t>3.z5</t>
  </si>
  <si>
    <t>Terminology usage error: "frames" vs. "packets".  "Frames" are the service data units that the 802.11 MAC sends over the air, via the PHY-SAP and thereby the PHY.  "Packets" are the service data units that higher layers in the protocol stack or applications transfer to/from corresponding entities using 802 networks, e.g. via the 802.11 MAC-SAP.  Hence, packets, in the 802.11 context, are equivalent to MSDUs at the MAC-SAP.  Examples of frames are RTS, CTS, Data, ACK, management and so on.  Examples of packets are LLC, SNAP and so on.  Traditionally 802.11 makes almost no references to packets.  802.11z will change this since it defines a packet-based protocol that operates via the data path.  Hence, 802.11z must take particular care to ensure proper use of the terms "packet" and "frame".  Therefore, don't say "frame" when you mean "packet", and conversely don't say "packet" when you mean "frame".</t>
  </si>
  <si>
    <t>Examine uses of "frame" and "packets" and correct the usage. An argument suggesting that the TGz use is consistent with the baseline is incorrect and invalid - if you really think it is consistent, then the baseline is incorrect, but that is not a valid reason to make the amendment incorrect.</t>
  </si>
  <si>
    <t>iii</t>
  </si>
  <si>
    <t>This comment intentionally left blank, even though, technically, it is not blank</t>
  </si>
  <si>
    <t>Change "This page is left blank intentionally." to "Excepting the document identifier, the copyright notice, the disclaimer, the page number and this notice, this page is intentionally left blank. The smashed spider was unintentional."</t>
  </si>
  <si>
    <t>inadequate description of disposition of comments</t>
  </si>
  <si>
    <t>"This primitive is generated when the STA successfully transmits a TDLS Peer Traffic Indication frame to the TDLS peer STA, when the MLME-TDLSPTI.request contains invalid parameters, when an unspecified failure occurs."</t>
  </si>
  <si>
    <t>There are many instances in the comment database, where the actual disposition of the comment is not well documented. For example, many comment resolutions do not indicate the general disposition - i.e. lack of use of one of the terms "accept", "reject", "counter" - second, many comments that do have some desriptive resolution do not indicate in enough detail what was done, if anything to the draft - e.g. resolution for CID 177 simply says "counter" - others are simply incorrectly recorded - e.g. CID 176, which shows a reject, but an examination of the new draft shows that in fact, a change has been made that resolves the comment. CID 488 - no indication of disposition.</t>
  </si>
  <si>
    <t>11.20.5</t>
  </si>
  <si>
    <t>Permit STAs within an infrastructure BSS to send unicast probe request frames to other STAs, or defend the status quo with a rational argument.</t>
  </si>
  <si>
    <t>need adverbs</t>
  </si>
  <si>
    <t>Change "either successful or unsuccessful" to "either successfully or unsuccessfully"</t>
  </si>
  <si>
    <t>Re-order elements to place link identifier first.  Other frame definitions should be reviewed so that IE order is consistent across all frames defined for TDLS.</t>
  </si>
  <si>
    <t>Henry</t>
  </si>
  <si>
    <t>Ptasinski</t>
  </si>
  <si>
    <t>Matthew Fischer</t>
  </si>
  <si>
    <t>The following makes little sense: "or, if a Service Period should be caused to be triggered irrespective of the sequence number of the latest transmitted MPDU, the field is set to 4095." - I really do not know what is intended here, and it makes me question the entire concept of including the seq number for two reasons. One - if the PU Buffer STA wants to tell the PU sleep STA to wake up, and it can do this with a "valid" seq number in the frame, or with a "special meaning" seq number in the frame, and in either case, the PU Sleep STA is supposed to wake, then what information is the seq number field communicating? What different behavior would be performed by the PU Sleep STA? I cannot discern any. And reason TWO: even if there were different behavior, there is the special case that for one out of every 4096 times, on average, the PU sleep STA is going to do the wrong thing, because the value 4095 means "special" and not the "actual" PU buffer STA last transmitted seq num, but the PU buffer STA will have a problem when the real value of the real last transmitted seq number is 4095. I.e. the PU sleep STA has no way of knowing which meaning the value 4095 takes, unless you have an explicit statement that in the case when the last transmitted seq number was 4095, the PU buffer STA instead uses a value of 4094 (as an example) in the seq num field - but I see no such rule, so the value of the presence of the seq num field seems to be ZERO to me. Even worse, including the mechanism can result in the PU buffer STA staying awake when the PU sleep STA is never going to perform an SP! And this is all compounded by the fact that the spec allows traffic to be sent through the AP.</t>
  </si>
  <si>
    <t>During the last letter ballot, 802.11z argued that the DLS uses a different security concept than the one used by an IBSS. This was one reason to reject my comment, which was asking for the introduction of an IBSS.
In 802.11-2007, Figure 5-1 and 5.2.1 (The independent BSS (IBSS)) in 802.11-2007 describe the IBSS concept. However, there is no description of security or any other stuff in 802.11-2007 with respect to the IBSS concept. So why has my comment being rejected then?
Today, there are lots of devices in the market that scan frequencies to see which BSS are present. These devices search for Beacon frames (passive scanning) or send probe frames to learn about a frequency channel's occupation. Without beacons being send by the TDLS STAs on the off-channel such scanning cannot work. The off-channel STAs seem to be invisible to other surrounding STAs. This is unacceptable. To allow for an automatic frequency channel management in mesh and non-mesh WLANs, it is necessary to have an estimate of channel usage via beacon transmission. Thus off-channel STAs should generate beacon frames as described for the IBSS. For the establishment of an off-channel, TDLS STAs already rely on the IBSS frequency owner concept. So what's the point of not having them beaconing? Generating and sending a beacon is really simple. There absolutely no cost in doing so. However, not sending beacons severely affects other networks in their frequency planning.</t>
  </si>
  <si>
    <t>Guido</t>
  </si>
  <si>
    <t>Hiertz</t>
  </si>
  <si>
    <t>Naveen</t>
  </si>
  <si>
    <t>David</t>
  </si>
  <si>
    <t>Cypher</t>
  </si>
  <si>
    <t>Jarkko</t>
  </si>
  <si>
    <t>Kneckt</t>
  </si>
  <si>
    <t>Nokia Corporation</t>
  </si>
  <si>
    <t>If a STA has multiple direct links operating simultaneously, the maintenance of the direct links may become impossible or the service level for one direct link is inappropriarate. This may be seen as very poor power save performance, low throughput or in large amount of lost frames. 802.11z should give guidance how to operate in multiple direct links at the same time or deny the operation</t>
  </si>
  <si>
    <t xml:space="preserve">Add guidance how to operate in multiple direct links simultaneously and describe if the simultaneous operation is not possible. </t>
  </si>
  <si>
    <t xml:space="preserve">The channel switching is slow operation. The channel switch requires every time the use of two messages, request and response. The channel switch should be fast to complete, in order to enable operation time in the off channel. </t>
  </si>
  <si>
    <t>To make channel switch faster it should be split to two phases:
1. Configuration of the off-channel, where request and response frames are used to configure the off channel
2. Transmit a single frame that makes the transition to off-channel. 
Thus the transition time is reduced and configuration of the off channel enables STAs to verify the channel use and make implementation simplier, i.e. terminals transfer to known/configured channel</t>
  </si>
  <si>
    <t>What is initial channel? Pleas, see also figure 11-z1. page 60 line 18 is inconsistent, it uses base channel in stead of initial channel.</t>
  </si>
  <si>
    <t>Define initial channel or change it to base channel.</t>
  </si>
  <si>
    <t xml:space="preserve">The transition back to base channel is too slow operation, because it requires two TXOPs for two signaling messages exchange. </t>
  </si>
  <si>
    <t>Enable transition back to base channel that uses only single frame.</t>
  </si>
  <si>
    <t xml:space="preserve">The for off channel switching requires timeout for transmission of the switch response. Othervise the requesting STA does not have any possibilities to know that requested STA will not send response to it. </t>
  </si>
  <si>
    <t xml:space="preserve">Have only single frame in off channel transition. </t>
  </si>
  <si>
    <t>What can a STA do, if it has requested transition to off channel, but has not yet received response to confirm the change?
To me this time seems to be wasted.</t>
  </si>
  <si>
    <t>Enable single frame use in transition back to base channel.</t>
  </si>
  <si>
    <t>Chan</t>
  </si>
  <si>
    <t>Several things surrounding Peer UAPSD should be renamed - first, the MIB: dot11TDLSPeerUAPSDImplemented - this MIB is not used as its name implies - it actually is used to describe the STA that is willing to operate in the role of PU Buffer STA. But it looks like it should also be true for the STA that wants to operate as PU Sleep STA, and this is not correct. The bit descriptions and some 11.x descriptions employ similarly misleading language. I.e. everything right now is given a name that does not discriminate between the Sleep and the Buffer STA, yet the bit in 7.3.2.27 is quite distinctly only advertising the Buffer STA capability and NOT the Sleep STA capability. Descriptions in 11.2.1.14 have a similar problem.</t>
  </si>
  <si>
    <t>1) change the name of dot11TDLSPeerUAPSDImplemented to dot11TDLSPeerUAPSDBufferSTAImplemented. 2) change the name of the bit in 7.3.2.27 from Peer U-APSD Support to "Peer U-APSD Buffer STA Support" everywhere that this name is used in the draft 3) change the description of the just-mentioned bit in 7.3.2.27 from "The Peer U-APSD Support subfield indicates support for Peer U-APSD, as defined in 11.2.1.14." to "The Peer U-APSD Buffer STA Support subfield indicates support for the Peer U-APSD Buffer STA function, as defined in 11.2.1.14. 4) change the first paragraph of 11.2.1.14 in a similar way 5) in the second paragraph of 11.2.1.14 and subsequent paragraphs, ensure that the subject is the sleep STA, e.g. for the first sentence, change "To operate in Peer U-APSD" to "To operate as the PU Sleep STA in Peer U-APSD" - right now it appears that both the buffer STA and the sleep STA need to set the U-APSD flag bits... 6) it might be good to move the following text to be a new paragraph between the first and second of 11.2.1.14 "The STA that transmitted the frame with the Power Management field set to one is then referred to as a PU sleep STA. The STA that received the frame with the Power Management field set to one is referred to as a PU buffer STA." and change it to read "A Peer U-APSD STA that enters the power save mode is referred to as a PU Sleep STA. A Peer U-APSD STA that performs buffering of frames for a PU Sleep STA is referred to as a PU buffer STA."</t>
  </si>
  <si>
    <t>Create a formal definition for deactivation and deletion of a wakeup schedule. You've already got something in there, but in all instances, you are combining deactivation and deletion - if you mean to have two separate meanings, you need to provide two definitions, otherwise, choose one of the terms and provide an improved definition where you currently have some description.</t>
  </si>
  <si>
    <t>You have defined an Action frame and then at the end of the definition, you have the following statement: "The TDLS Setup Request frame is encapsulated in a Data frame and transmitted to the recipient STA through the AP, to request the setup of a TDLS direct link. See 11.20." - I don't think that this is sufficient. The name used here is "TDLS Setup Request frame" and this name is used throughout the document, but intending to mean the encapsulated version. So it looks like you have two frames with the same name - you have the 802.11 Action frame version and you have the 802.11 DATA frame that is an encapsulated Action frame. Now, in clause 10, it says that you are going to generate a TDLS Setup Request frame - which is it? The Action one or the encapsulated one? I think that you need to add a qualifier everywhere - this of course, applies to all of the TDLS action frames. I know that you have this statement at the end of the frame definition, but I just don't think that does the job.</t>
  </si>
  <si>
    <t>Maybe call all of the frames mentioned in 10 and 11 as "encapsulated TDLS blah frame" or something else - come up with a unique name to identify it. And somewhere, define this new name, like in Annex U. Or, simply put a statement in clause 11 somewhere that says "No STA shall transmit a TDLS Action frame using with the Type field of the frame set to Management. A STA that transmits a TDLS Action frame shall use the encapsulated format described in Annex U." I would not remove the text that I cited at the end of each action frame definition subclause.</t>
  </si>
  <si>
    <t>x</t>
  </si>
  <si>
    <t>There is nothing on this page, not even a page number! Was this page unintentionally left blank?</t>
  </si>
  <si>
    <t>Remove this page, or properly include the following fields: document identifier,  copyright notice,  disclaimer,  page number and a notice of the intention to leave the page mostly blank."</t>
  </si>
  <si>
    <t>11.2.1.14.2</t>
  </si>
  <si>
    <t>Within a PTI, the per-AC information may be old. So it is up to the recipient to decide if it has already received the data from each of the ACs indicated - only with the help of the seq num can it truly determine if there is anything pending, and it can only do that for one AC - so the per-AC information is a hint, but not definitive. Because of this, I believe that it is necessary to have an explicit rule about wake behavior on the part of the PTI recipient with respect to AC information in the PTI frame so that the PTI sender knows what to expect.</t>
  </si>
  <si>
    <t>Make explicit and definitive behavioral requirements with respect to PTI recipient behavior as influenced by PTI frame contents - in particular, the AC and SEQ num fields. Do not allow choices on the part of the PTI recipient that cannot be predicted by the PTI sender.</t>
  </si>
  <si>
    <t>Specific, predictable behavior for PTI TID and SEQ NUM information is not included in the behavioral requirements. This makes it difficult for the PTI sender to know what to expect and can lead to wasted power on the part of the PU Buffer STA while waiting for the wake of a PU Sleep STA that never happens. Note that it may be possible to include such specific behavior, but there is at least one case for which things become very difficult - that is the lost ACK case. If the PU Sleep STA received frame SN=X and sent an ACK, but the ACK failed to arrive at the PU Buffer STA, then the PU Buffer STA may send a PTI frame with SN=X and then expect the PU Sleep STA to wake. But the PU Sleep STA will not wake because it believes that it is already past that point in the sequence space. This event might be considered infrequent enough to ignore.</t>
  </si>
  <si>
    <t>It might be very good if the PU Sleep STA had some information about the wakefulness of the PU Buffer STA - how about at least providing the option for a PU Buffer STA to provide some information about its wakefulness to the PU Sleep STA? Maybe allow the wakeup schedule element to be included in the PU setup response frame as an option? Or maybe create a bit in some frame that says it will always be awake, and if the bit is not set, then it means that the PU Sleep STA will have to wait for PTI frames to know that the PU Buffer STA is awake - i.e. an explicit indication that a U-APSD trigger frame is a wasted effort unless the Buffer STA says it will be awake somehow.</t>
  </si>
  <si>
    <t>At least add a bit to the PU setup response frame that allows the PU Buffer STA to indicate to the PU Sleep STA that the PU Buffer STA is only guaranteed to be awake when a PTI frame is received. Unfortunately, if there is a big delay in the AP delivery of the PTI frame, then the poor PU Buffer STA might be awake for a long time...</t>
  </si>
  <si>
    <t>Matthew</t>
  </si>
  <si>
    <t>Fischer</t>
  </si>
  <si>
    <t>Mark Kobayashi</t>
  </si>
  <si>
    <t xml:space="preserve"> Stephen McCann</t>
  </si>
  <si>
    <t>Liwen Chu</t>
  </si>
  <si>
    <t>7.3.2.62</t>
  </si>
  <si>
    <t>"The Length field is set to 14."</t>
  </si>
  <si>
    <t>"The Length field is set to 10."</t>
  </si>
  <si>
    <t>Change ", before a TDLS peer STA deactivates and deletes the wakeup schedule" into ", after which …".</t>
  </si>
  <si>
    <t>As in comment.</t>
  </si>
  <si>
    <t>"1 octet field that indicates the highest TID for which the TDLS peer STA has buffered traffic."</t>
  </si>
  <si>
    <t>"1 octet field that indicates the highest TID for which the PU buffer STA transmitting the PTI frame gas has buffered traffic for the PU sleep STA to which the PTI frame is being transmitted."</t>
  </si>
  <si>
    <t>" If the TDLS initiator STA Address and TDLS peer STA Address of the Link Identifier element do not match those for an outstanding TDLS Setup Request, silently discard the message."</t>
  </si>
  <si>
    <t>" If the TDLS initiator STA Address and TDLS peer STA Address of the Link Identifier element do not match those for an outstanding TDLS Setup Request, the TDLS initiator STA shall silently discard the message."</t>
  </si>
  <si>
    <t>There is a message synchronization failure issue here, as well as the special value meaning problem, and a problem of sleep synchronization. The only suggestion that I have to fix it is to forget about including a sequnce number - and force the PU sleep STA to wake and send a trigger to close the loop - so that there is a one-to-one correspondence for request to wake and actual wake event - your text currently gives the sleeping STA the option of waking while requiring the buffer STA to remain awake waiting for the sleeping STA to wake up. - Maybe you can use the fragment field to signal a special value, but I still have a problem with the expected transmitter and responder behaviors - because one might wait forever for the other. Maybe the originator can determine, if it gets an ACK to a frame with a seq num which is later than the seq num that it put into the PTI frame, that it can cancel the wait for the Sleep STA to wake - in fact, these things probably solve the problems - that is - use the fragment field for the special wake message, explicitly indicate that this always forces a wake event, and make an explicit statement on each side about behavior with respect to non-special PTI wake messages - that is - the originator can stop waiting if it gets an ACK for a frame later than the seq num in the last transmitted PTI, and the sleeper does not have to send a trigger if it meets the same conditions. for the special wake, the sleeper must always wake.</t>
  </si>
  <si>
    <t>See the text: "When traffic arrives at a TDLS peer STA in TDLS Peer PSM mode for a link with a deactivated and deleted wakeup schedule," - have you defined either deactivation or deletion of a wakeup schedule? I don't see it.</t>
  </si>
  <si>
    <t>This clause is not decipherable: "if a Service Period should be caused to be triggered irrespective of the sequence number of the latest transmitted MPDU, the field is set to 4095."  Further, what exactly is the benefit or need for the forced sequence number in the frame?  Also, it appears there is the "accidental alignment" issue with the forced usage value versus actual usage value (one out of every 4096 times), where the PU sleep STA is going to do the wrong thing, because the value 4095 has this assigned connotation and not the "actual" PU buffer STA last transmitted sequence number.  The PU buffer STA will have a problem when the real value of the real last transmitted sequence number is 4095; the PU sleep STA has no way of knowing which meaning the value 4095 takes, lacking further explicit statements and rules for handling this case, which I do not find.  This is all compounded by the fact that the spec allows traffic to be sent through the AP.</t>
  </si>
  <si>
    <t>Just as 11z provide more functionality for channel switching in an off channel, 11z can also provide more efficient protection mechanisms in an off channel than IBSS protection. As you know IBSS always uses non-HT mix mode protection which is not necessary in an off channel. If two HT STAs in off-channel have no lagacy beighbor STAs, they can use no protectio mode.</t>
  </si>
  <si>
    <t>Provide a more efficient protection mechanisms in an off channel than IBSS proteciton.</t>
  </si>
  <si>
    <t>11.20.2</t>
  </si>
  <si>
    <t>T</t>
  </si>
  <si>
    <t>Y</t>
  </si>
  <si>
    <t>The text "The Peer U-APSD Support subfield may be set to one when dot11TDLSPeerUAPSDImplemented is true, to indicate support for Peer U-APSD on this link." implies the setting of the bit is optional even if the support is intended.  Similarly for Peer PSM Support and TDLS Channel Switching.</t>
  </si>
  <si>
    <t>Delete the duplicated line from the first bullet.</t>
  </si>
  <si>
    <t>8.5.9.3.3</t>
  </si>
  <si>
    <t>Clarify that the key is called "TPK-KCK"</t>
  </si>
  <si>
    <t>Change "using the TPK-KCK and the…"</t>
  </si>
  <si>
    <t>8.5.9.3.4</t>
  </si>
  <si>
    <t>10.3.44</t>
  </si>
  <si>
    <t>Missing box for processing TDLS Setup Confirm message</t>
  </si>
  <si>
    <t>Insert a box on line 13 of Fig 10-z1 with text "Process TDLS Setup Confirm Action"</t>
  </si>
  <si>
    <t>10.3.44.1.2</t>
  </si>
  <si>
    <t>Where is the "TDLSSetupTimeout" used?  I do not see any normative behavior of this timeout.</t>
  </si>
  <si>
    <t>March 8, 2009</t>
  </si>
  <si>
    <t>10.3.49</t>
  </si>
  <si>
    <t>Figure 10-z6 the primitives MLME-xxxx are consistently missing the inclusion of TDLS to agree with the actual primitives in the text.</t>
  </si>
  <si>
    <t>Replace MLME-APHYDATARATE.xxx with MLME-TDLSAPHYDATARATE.xxx (in four places)</t>
  </si>
  <si>
    <t>11.4.1</t>
  </si>
  <si>
    <t>Qi Wang</t>
  </si>
  <si>
    <t>Dan Lubar</t>
  </si>
  <si>
    <t>Artur Zaks</t>
  </si>
  <si>
    <t>Nakjung Choi</t>
  </si>
  <si>
    <t>kai shi</t>
  </si>
  <si>
    <t>Padam Kafle</t>
  </si>
  <si>
    <t>Marc Emmelmann</t>
  </si>
  <si>
    <t>Kazuyuki Sakoda</t>
  </si>
  <si>
    <t>Hemanth Sampath</t>
  </si>
  <si>
    <t>Akira Yamada</t>
  </si>
  <si>
    <t>Bruce Kraemer</t>
  </si>
  <si>
    <t>Huimin Zhang</t>
  </si>
  <si>
    <t>Jeremy Landt</t>
  </si>
  <si>
    <t>Dalton Victor</t>
  </si>
  <si>
    <t>Mineo Takai</t>
  </si>
  <si>
    <t>Minho Cheong</t>
  </si>
  <si>
    <t>david cypher</t>
  </si>
  <si>
    <t>Christopher Hansen</t>
  </si>
  <si>
    <t>Vinuth Rai</t>
  </si>
  <si>
    <t>11v provides channel, TX power and EDCA hints for non-infrastructure networks (channel usage)</t>
  </si>
  <si>
    <t>Incorporate references to this 11v work (11.20.14)</t>
  </si>
  <si>
    <t xml:space="preserve">ProbeDelay is referred to here rather than dot11TDLSProbeDelay. Also the Annex D default of 10000 us is unrealistically high and therefore liable to be ignored </t>
  </si>
  <si>
    <t>Replace by the TXOP limit or similar</t>
  </si>
  <si>
    <t>6</t>
  </si>
  <si>
    <t>Where is the SME/MLME interface for 2 STAs to determine that they share the same BSS? Where is the MLME/MAC-SAP interface for the MLME to inject TDLS data packets? Where is the receive-side processing to pull data TDLS packets out of the MAC-SAP? Where are the modifications to figure 6.1? This was marked as Accept in 09/97r2 yet I see no such changes in the draft.</t>
  </si>
  <si>
    <t>Add the SME/MLME interface for 2 STAs to determine that they share the same BSS. Add the MLME/MAC-SAP interface for the MLME to inject TDLS data packets. Add the receive-side processing to pull data TDLS packets out of the MAC-SAP. Modify figure 6.1 suitably.  Avoid resolving comments with "Accept" when no action is actually taken.</t>
  </si>
  <si>
    <t>Brian</t>
  </si>
  <si>
    <t>Hart</t>
  </si>
  <si>
    <t>Cisco Systems</t>
  </si>
  <si>
    <t>Brian Hart</t>
  </si>
  <si>
    <t>Allan Thomson</t>
  </si>
  <si>
    <t>Counter - see CID 78.
On Page 59, Line 14, add the following sentence before "If no successful frame exchange has occurred": "The initiator of the channel switch shall transmit a Data frame on the target channel, unless the SwitchTimeout has expired or the responder to the channel switch transmitted a Data frame on the target channel."</t>
  </si>
  <si>
    <t>Decline - there is little such precedence in other amendments.</t>
  </si>
  <si>
    <t>Counter - in 10.3.44.1.2, 10.3.44.4.2, 10.3.44.7.2, replace "TDLSSetupTimeout" with "TDLSResponseTimeout".</t>
  </si>
  <si>
    <t xml:space="preserve">The Power capacity is not necessary in this frame. It is used for an AP to decide if a STA's association request is accepted. </t>
  </si>
  <si>
    <t>Accept - remove the Power Capability element.</t>
  </si>
  <si>
    <t>Decline - TDLS works without AP upgrade, so there is no need to update the PAR. However, there is nothing that prevents an AP manufacturer from implementing a function that recognizes and possibly discards TDLS Setup Request frames.</t>
  </si>
  <si>
    <t>Decline - the group does not see the need to develop a more efficient mechanism. In addition there is a risk of causing more complexity, such as stations not agreeing on the protection mechanism to be used, etc.</t>
  </si>
  <si>
    <r>
      <t xml:space="preserve">Counter -
1) change the name of dot11TDLSPeerUAPSDImplemented to dot11TDLSPeerUAPSDBufferSTAImplemented.
2) change the name of the bit in 7.3.2.27 from Peer U-APSD Support to "Peer U-APSD Buffer STA Support" everywhere that this name is used in the draft
3) change the description of the just-mentioned bit in 7.3.2.27 from "The Peer U-APSD Support subfield indicates support for Peer U-APSD, as defined in 11.2.1.14." to "The Peer U-APSD Buffer STA Support subfield indicates support for the Peer U-APSD Buffer STA function, as defined in 11.2.1.14.
4) change the first paragraph of 11.2.1.14 in a similar way:
A STA supports </t>
    </r>
    <r>
      <rPr>
        <u val="single"/>
        <sz val="10"/>
        <rFont val="Arial"/>
        <family val="2"/>
      </rPr>
      <t>the</t>
    </r>
    <r>
      <rPr>
        <sz val="10"/>
        <rFont val="Arial"/>
        <family val="0"/>
      </rPr>
      <t xml:space="preserve"> Peer U-APSD </t>
    </r>
    <r>
      <rPr>
        <u val="single"/>
        <sz val="10"/>
        <rFont val="Arial"/>
        <family val="2"/>
      </rPr>
      <t>buffer STA function</t>
    </r>
    <r>
      <rPr>
        <sz val="10"/>
        <rFont val="Arial"/>
        <family val="0"/>
      </rPr>
      <t xml:space="preserve"> if dot11TDLSPeerUAPSD</t>
    </r>
    <r>
      <rPr>
        <u val="single"/>
        <sz val="10"/>
        <rFont val="Arial"/>
        <family val="2"/>
      </rPr>
      <t>BufferSTA</t>
    </r>
    <r>
      <rPr>
        <sz val="10"/>
        <rFont val="Arial"/>
        <family val="0"/>
      </rPr>
      <t xml:space="preserve">Implemented is true. The STA may signal support of this capability by setting the Peer U-APSD </t>
    </r>
    <r>
      <rPr>
        <u val="single"/>
        <sz val="10"/>
        <rFont val="Arial"/>
        <family val="2"/>
      </rPr>
      <t>Buffer STA Support</t>
    </r>
    <r>
      <rPr>
        <sz val="10"/>
        <rFont val="Arial"/>
        <family val="0"/>
      </rPr>
      <t xml:space="preserve"> subfield in the Extended Capabilities element included in the TDLS Setup Request or TDLS Setup Response frame to one. Support for </t>
    </r>
    <r>
      <rPr>
        <u val="single"/>
        <sz val="10"/>
        <rFont val="Arial"/>
        <family val="2"/>
      </rPr>
      <t>the</t>
    </r>
    <r>
      <rPr>
        <sz val="10"/>
        <rFont val="Arial"/>
        <family val="0"/>
      </rPr>
      <t xml:space="preserve"> Peer U-APSD </t>
    </r>
    <r>
      <rPr>
        <u val="single"/>
        <sz val="10"/>
        <rFont val="Arial"/>
        <family val="2"/>
      </rPr>
      <t>buffer STA function</t>
    </r>
    <r>
      <rPr>
        <sz val="10"/>
        <rFont val="Arial"/>
        <family val="0"/>
      </rPr>
      <t xml:space="preserve"> means that the STA has the capability to buffer frames for the </t>
    </r>
    <r>
      <rPr>
        <u val="single"/>
        <sz val="10"/>
        <rFont val="Arial"/>
        <family val="2"/>
      </rPr>
      <t>PU sleep STA</t>
    </r>
    <r>
      <rPr>
        <b/>
        <i/>
        <sz val="10"/>
        <rFont val="Arial"/>
        <family val="2"/>
      </rPr>
      <t>TDLS peer STA that operates in Peer U-APSD</t>
    </r>
    <r>
      <rPr>
        <sz val="10"/>
        <rFont val="Arial"/>
        <family val="0"/>
      </rPr>
      <t>, and to deliver them during unscheduled service periods.
5) in the second paragraph of 11.2.1.14 and subsequent paragraphs, change "To operate in Peer U-APSD" to "To operate as the PU Sleep STA in Peer U-APSD".</t>
    </r>
  </si>
  <si>
    <t>Counter - Pg 54 Line 9, add the following sentence: "No STA shall transmit a TDLS Action frame with the Type field of the frame set to Management."</t>
  </si>
  <si>
    <t>Counter - Page 52, line 40, replace "a deactivated and deleted wakeup schedule" with "no existing wakeup schedule".</t>
  </si>
  <si>
    <t>Decline - The wakefulness of the PU buffer STA is defined as follows. When the PU buffer STA did not send a frame with the PM bit set, then it is always awake. When the PU buffer STA did send a frame with the PM bit set, then it is only awake after it transmitted a PTI frame.</t>
  </si>
  <si>
    <t>Counter - rather than allowing a fixed value of 4095, make the presence of the sequence control field optional.
Create a new information element called "Sequence Control", that contains a Sequence Control field.
Fig 7-z4 - add "(Optional)" to entry 9.
Pg 53, Line 47, replace "The Sequence Control field shall be set to the sequence number of the latest MPDU from the TID indicated in the TID field that has been transmitted (either successful or unsuccessful) to the PU sleep STA to which the PTI frame containing this element is addressed (including MPDUs for which no acknowledgement was received), or, if a Service Period should be caused to be triggered irrespective of the sequence number of the latest transmitted MPDU, the field is set to 4095. "
with
"The optional Sequence Control field, if included, shall be set to the sequence number of the latest MPDU from the TID indicated in the TID field that has been transmitted (either successful or unsuccessful) to the PU sleep STA to which the PTI frame containing this element is addressed (including MPDUs for which no acknowledgement was received)."
Page 53, Line 10, insert "(if included)" after PTI frame.</t>
  </si>
  <si>
    <t>Accept in principle - In Figure 6-1, on top of the 802.1X blocks, add blocks with the following text: "Ethertype 890d filtering".
In Figure 5-10, on top of the 802.1X block add an L-shaped block with the following text: "Ethertype 890d", the block also having an interface to the MLME.
After the second paragraph in 6.1.5, add add a third paragraph as follows: "Ethertype 890d filtering (optional).".
The comment resolution in LB139 should have been more explicit in expressing the groups intent to possibly refer this item to TGmb, since the baseline (which introduces the use of the Ethertype) does not make changes to Figure 6-1. This is due to an oversight on behalf of the TGz group.</t>
  </si>
  <si>
    <t>REVISIT</t>
  </si>
  <si>
    <t>Counter - Page 59, Line 19, change "ProbeDelay" into "ProbeTime".
Page 67, Line 44, Change the default value for dot11TDLSProbeDelay into 1000 us.</t>
  </si>
  <si>
    <t>Declined - the third primitive (confirm) does seem to add useful feedback to the SME that the MLME has indeed transmitted the requested frame. The definition would have to change to a 6-primitive definition, not a 4-primitive definition, because the TDLS setup handshake is a 3-way handshake.
The defined service needs a bi-directional confirmation.  This therefore requires a set of three primitive sets.</t>
  </si>
  <si>
    <t>Is the IE header included for the link identifier IE, timeout interval IE?</t>
  </si>
  <si>
    <t>Specify</t>
  </si>
  <si>
    <t>The Awake Window is defined as a fixed time duration, but it should be defined as a backoff with a fixed number of backoff slots so that it scales with traffic intensity on the channel.</t>
  </si>
  <si>
    <t>Write out rules for the unscheduled SP verbatimly, rather than referring to existing clauses.</t>
  </si>
  <si>
    <t>"A STA that configured Peer U-APSD at a TDLS peer STA may enter power save mode on a direct link by setting the Power Management field to one in the Frame Control field of an acknowledged MPDU that was successfully transmitted to the TDLS peer STA over the direct link."</t>
  </si>
  <si>
    <t>"A STA that configured Peer U-APSD at a TDLS peer STA may enter power save mode on a direct link after successfully transmitting to the TDLS peer STA over the TDLS direct link an acknowledged MPDU with the Power Management field set to one."</t>
  </si>
  <si>
    <t>"Except security" - TDLS also works when the AP provides no security, the direct link will have no security either in this case though.</t>
  </si>
  <si>
    <t>Delete "except security"</t>
  </si>
  <si>
    <t>A fourth TDLS setup message might be needed to inform the TDLS initiator that the TDLS direct link can be used to transmit encrypted frames (i.e. the TDLS responder has received the TDLS Setup Confirm frame and has installed the key).</t>
  </si>
  <si>
    <t>Add a fourth TDLS setup message that informs the TDLS initiator that it can transmit encrypted frames on the TDLS direct link. The frame could be called TDLS Setup Message 4. The frame can be sent direct (encrypted) or via the AP.
Clarify that the TDLS responder can start transmitting encrypted frames on the direct link after it received the TDLS Setup Confirm frame.
Change the sequence number of the TDLS Teardown frame to 5.</t>
  </si>
  <si>
    <t xml:space="preserve">The PAR of 11z is that "This amendment defines a new DLS mechanism which: a) Does not require access point upgrades...". But here you ask "An AP may discard TDLS Setup Request frames to prevent direct links from being set up in its BSS". This requires AP's update to parse TDLS Setup frame. It is very difficult (to AP, the tunneled TDLS Setup Request frame is just a normal data frame, an AP needs to parse all forwarding data frame to get a TDLS Setup frame) and also controdictory with 11z's PAR.  </t>
  </si>
  <si>
    <t>Update 11z PAR or delete the paragraph.</t>
  </si>
  <si>
    <t>Liwen</t>
  </si>
  <si>
    <t>Chu</t>
  </si>
  <si>
    <t>STMicroelectronics</t>
  </si>
  <si>
    <t>Menzo Wentink</t>
  </si>
  <si>
    <t>Tom Kolze</t>
  </si>
  <si>
    <t>"Deactivated and deleted wakeup schedule" appears to pertain to ONE condition, not two separate conditions, as used in the clause:  "When traffic arrives at a TDLS peer STA in TDLS Peer PSM mode for a link with a deactivated and deleted wakeup schedule,"</t>
  </si>
  <si>
    <t>"and Data frames destined for the TDLS peer STA shall be transmitted over the direct link."</t>
  </si>
  <si>
    <t>"and Data frames destined for a TDLS peer STA may be transmitted over the direct link."</t>
  </si>
  <si>
    <t>Does a higher layer discovery protocol require an interface into the MAC?</t>
  </si>
  <si>
    <t>De we prefer "TDLS initiator STA" and "TDLS responder STA", or "TDLS initiator" and "TDLS responder"?</t>
  </si>
  <si>
    <t>Menzo</t>
  </si>
  <si>
    <t>Wentink</t>
  </si>
  <si>
    <t>Qualcomm</t>
  </si>
  <si>
    <t>7.4.12.1</t>
  </si>
  <si>
    <t>T</t>
  </si>
  <si>
    <t>Y</t>
  </si>
  <si>
    <t>Remove it or indicate how to use it.</t>
  </si>
  <si>
    <t>7.4.12.2</t>
  </si>
  <si>
    <t>T</t>
  </si>
  <si>
    <t>Y</t>
  </si>
  <si>
    <t xml:space="preserve">The Power capacity is not necessary in this frame. It is used for an AP to decide if a STA's association request is accepted. </t>
  </si>
  <si>
    <t>11.20.4</t>
  </si>
  <si>
    <t>Construct a precise and clear definition of relevant terms and hierarchy of terms.  Then use those terms consistently throughout the draft.  This will imbue the draft with precise verbiage that conveys the intent and technical specifications with clarity.  e.g. see http://tinyurl.com/c3wxwj</t>
  </si>
  <si>
    <t>Lack of clarity and distinction in the term "TDLS peer STA".  A STA is any 802.11 device.  A peer STA is any 802.11 device to which a given STA can send/ receive frames.  "TDLS" combines the "tunneled" modifier with the existing term "DLS" to establish a particular, new (802.11z) type of link which has been set up via the TDLS process.  That obscures the real meaning desired, i.e. another non-AP STA associated with the same AP to which the current STA has established an 802.11z link.</t>
  </si>
  <si>
    <t>define a completely new term that clearly establishes the link and the other STA as 802.11z specific entities, e.g. compeer, compeer link, …</t>
  </si>
  <si>
    <t>3.z11</t>
  </si>
  <si>
    <t>Lack of clarity and uniqueness in naming the links created by 802.11z devices. The links created by 802.11z devices should have unique names, not "DL" (802.11-2007 DL confusion) and not "TDLS direct link" (802.11-2007 DL confusion, 802.11-2007 DLS confusion, 802.11z TDLS establishment confusion).  [i.e. confusion on many levels]</t>
  </si>
  <si>
    <t>define a completely new term that clearly establishes the other STA as an 802.11z specific entity, e.g. compeer</t>
  </si>
  <si>
    <t>5.2.10</t>
  </si>
  <si>
    <t>Lack of clarity in explaining that 802.11z STAs maintain their association with the AP, and maintain their connections to other devices reachable via the DS, including other non-AP STAs associated to the same AP to which they have established an 802.11z link.  For the later category, 802.11z STAs can choose, on a frame-by-frame basis, to send data frames via the AP or over the 802.11z link.</t>
  </si>
  <si>
    <t>add that explanation to clause 5</t>
  </si>
  <si>
    <t>3.z1</t>
  </si>
  <si>
    <t>802.11z relies heavily on the term "tunneled direct link setup", with emphasis on the term "tunneled" as the distinguishing feature vs. other types of direct link setup and direct links.  Is the term "tunneled" really necessary or applicable?  Are the set up packets really "tunneled"?  Or are they just regular data packets?  What makes these protocol packets tunneled compared to any other data packets?</t>
  </si>
  <si>
    <t>suggestion: replace "tunneled direct link setup" (TDLS) with "compeer link" (CL) and (only in the few specific cases where it is needed) "compeer link setup" (CLS).</t>
  </si>
  <si>
    <t>U</t>
  </si>
  <si>
    <t>In the definition of the TDLS protocol, the format and nature of the packets is unclear.  In particular it is not clear how and at what point the packets are injected into and siphoned out of the protocol stack.  Are they L2 packets of a particular type that are injected into and received from the LLC?  Are they MSDUs injected at the 802.11 MAC SAP (which would be similar to an output from the LLC)?  Further, since these packets are used by non-AP STAs, 802.11z must establish how the packets are processed through the non-AP STA equivalent of the integration function – otherwise the format of the protocol “frames” (as they look in 802.11 over-the-air transmissions) cannot be precisely stated.  Thus readers of the amendment cannot know how to format and translate such packets for proper interoperability with other 802.11z devices.</t>
  </si>
  <si>
    <t>clarify the packet format, protocol stack insertion point and header translation.</t>
  </si>
  <si>
    <t>10</t>
  </si>
  <si>
    <t>"TDLS Setup" is redundant.</t>
  </si>
  <si>
    <t>change to just "TDLS", as in "TDLS Request Frame Format", or even better apply a new, non-overloaded term to make the definition even clearer, e.g. "Compeer Link Setup Request Frame Format", or even "Compeer Link Request Frame Format".
There are multiple instances of this inappropriate use of the redundant phrase "TDLS Setup" throughout clause 7.</t>
  </si>
  <si>
    <t>11.20</t>
  </si>
  <si>
    <t>Replace by "The Peer U-APSD Support subfield is set to one to indicate support for Peer U-APSD on this link, and is only set if dot11TDLSPeerUAPSDImplemented is true."  Apply similar text changes to Peer PSM Support and TDLS Channel Switching.</t>
  </si>
  <si>
    <t>"indicate a lack of support" is not very clear.</t>
  </si>
  <si>
    <t>Suggest change last sentence for Peer P-APSD to "Otherwise, the Peer U-APSD Support subfield is set to zero to indicate that this capability is not supported on this link."  Similarly for Peer PSM</t>
  </si>
  <si>
    <t>Create a formal definition for "deactivation and deletion of a wakeup schedule".  It appears these are combined actions --- deactivation and deletion.  If these mean to have two separate actions which may not occur as a combined set in all instances, then provide two definitions.  If these are a pair of actions which always occur together, then pick one name to identify this occurrence, and describe in the definition the full set of actions.</t>
  </si>
  <si>
    <t>Extra period on end of element 17 text.</t>
  </si>
  <si>
    <t>7.4.12.2</t>
  </si>
  <si>
    <t>Many of the elements have condition of "Included for Status Code 0 (Successful)".  The value should not be repeated here.</t>
  </si>
  <si>
    <t>Change these to "Included when Status Code indicates Success"</t>
  </si>
  <si>
    <t>For some elements, e.g. QOS Capability, the resolution of LB139 comment 245 added "Included for Status Code 0 (Successful)".  However this implies it must be included if Status Code is 0 even another condition, e.g. dot11QOSOptionImplemented is false.</t>
  </si>
  <si>
    <t>Make the condition of existence join.  E.g. for QOS Capability the first sentence should read " The QoS Capability element is present when dot11QosOptionImplemented is true and the Status Code indicates success."  Apply this form of resolution to all cases of joint condition.</t>
  </si>
  <si>
    <t>Table Z-6 element 9 introduces Sequence Number and Fragment Number subfields under Sequence Control element, but these latter are not define as subfields of this element.</t>
  </si>
  <si>
    <t>There are several problems intertwined:  message synchronization failure, forced sequency number accidentally mistaken with actual sequence number , and a problem with sleep synchronization. One suggestion is to not include a sequnce number - force the PU sleep STA to wake and send a trigger to close the loop - so that there is a one-to-one correspondence for request-to-wake and actual-wake event.  Use the fragment field for the special wake message, explicitly indicate that this always forces a wake event, and make an explicit statement on each side about behavior with respect to non-special PTI wake messages - that is - the originator can stop waiting if it gets an ACK for a frame later than the seq num in the last transmitted PTI, and the sleeper does not have to send a trigger if it meets the same conditions. for the special wake, the sleeper must always wake.</t>
  </si>
  <si>
    <t>Tom</t>
  </si>
  <si>
    <t>Kolze</t>
  </si>
  <si>
    <t>Reinhard  Gloger</t>
  </si>
  <si>
    <t xml:space="preserve"> Jason Trachewsky</t>
  </si>
  <si>
    <t>Alastair Malarky</t>
  </si>
  <si>
    <t>Stephen Emeott</t>
  </si>
  <si>
    <t xml:space="preserve">Suggest replace by "A STA supporting this capability may choose to offer or not offer support on any TDLS Setup Request or TDLS Setup Response frame.  A STA wishing to offer this support shall signal this by setting the Peer PSM subfield in the Extended Capabilities element included in the TDLS Setup Request or TDLS Setup Response frame to one." </t>
  </si>
  <si>
    <t>The text "Support of this capability may be signaled by setting the Peer U-APSD subfield in the Extended Capabilities element included in the TDLS Setup Request or TDLS Setup Response frame to one." implies the setting of the bit is optional even if support is being offered.</t>
  </si>
  <si>
    <t xml:space="preserve">Suggest replace by "A STA supporting this capability may choose to offer or not offer support on any TDLS Setup Request or TDLS Setup Response frame.  A STA wishing to offer this support shall signal this by setting the Peer U-APSD subfield in the Extended Capabilities element included in the TDLS Setup Request or TDLS Setup Response frame to one." </t>
  </si>
  <si>
    <t>Alastair</t>
  </si>
  <si>
    <t>Malarky</t>
  </si>
  <si>
    <t>Mark IV Industries</t>
  </si>
  <si>
    <t>Setting the TDLS Channel Switching bit to zero does not necessarily mean a lack of capability but a lack of support.  Also there is an "is" missing in the last sentence.</t>
  </si>
  <si>
    <t>Change to "Otherwise, the TDLS Channel Switching subfield is set to zero to indicate to indicate that this capability is not supported on this link."</t>
  </si>
  <si>
    <t xml:space="preserve">The information element "Action" should be titled "TDLS Action", since it is specific to TDLS; this also avoids potential future confusion for others to use the term Action.   Note the first element in the Action Frame format (7.2.3.12) is also titled "Action".    This also applies to all other tables added in section 7.4.12.  The response in LB139 Comment 70 was "The names have become quite familiar already, so it is better not to change it at this point."  Familiar to who - just the members of TGz is not a valid reason.   </t>
  </si>
  <si>
    <t>Change the name to "TDLS Action" here and in other tables in 7.4.12</t>
  </si>
  <si>
    <t>This is a resubmission of comment 404 from LB 139.  The comment was accepted, but the proposed resolution was not inserted into the draft.  The original comment read:  "The claim that the AP does not need to support any of the capabilities that will be used on the direct link between the two TDLS peer STAs (except security) is too broad.  There are dependencies.  For example, for the TDLS peer STA to support TDLS channel switching (and probably Peer U-APSD) the AP must support PS (e.g. see line 32 on page 40, which states "The TDLS peer STA shall be in PS mode with the AP ...")"</t>
  </si>
  <si>
    <t>The recommended change for comment 404 from LB 139 was "Modify the text to read "…, nor does it have to support the same set of capabilities on links between itself and STAs that will be used on the direct link between the two TDLS peer STAs.""</t>
  </si>
  <si>
    <t>11.20.4.2.3</t>
  </si>
  <si>
    <t>This is a resubmission of comment 481 from LB 139.  The comment was accepted, but the resolution text was not inserted into the draft.  The original comment read "The statement "a requested switch to a 20 MHz direct link shall always be accepted" is too broad.  What if the base channel is a 40 MHz channel?"</t>
  </si>
  <si>
    <t>The accepted text change read "Accept - modify the text to read "When on a 40 MHz off-channel direct link, a requested switch to a 20 MHz direct link on the same channel shall always be accepted.""</t>
  </si>
  <si>
    <t>The second sentence should start "The Sequence Control field is set…".  The Fragment subfield needs to be resolved - possibly delete the last sentence.</t>
  </si>
  <si>
    <t>Table Z-6 element 9 ends in "..in undefined".</t>
  </si>
  <si>
    <t>This should be "..is undefined".</t>
  </si>
  <si>
    <t>The text "Support of this capability may be signaled by setting the Peer PSM subfield in the Extended Capabilities element included in the TDLS Setup Request or TDLS Setup Response frame to one." implies the setting of the bit is optional even if support is being offered.</t>
  </si>
  <si>
    <t>This is a resubmission of comment 403 from LB 139.  The commentor is not satisfied with the resolution and resolution comment.  One of the TSPEC fields that must get filled when requesting admissions control is direction, and the value the TDLS station should use for this field is "direct link" (lacking any better guidance from 11.20).  If the QAP does not support direct link and a station submits a TSPEC requesting a direct link, it seems the likely outcome is that the AP denies the reservation.  If the AP accepts the TSPEC, then it in all likelihood it would support DL so TDLS wound not be needed.  The normative behavior required for TDLS seems to require an unachievable result.</t>
  </si>
  <si>
    <t>The original recommended change was "Add a second line to the paragraph starting on line 22 [now line 3] stating: "If an AP requires admissions control for an AC but does not support DL, then the TDLS peer STA shall not use this AC on the base channel for direct link transmissions." "</t>
  </si>
  <si>
    <t>Stephen</t>
  </si>
  <si>
    <t>Emeott</t>
  </si>
  <si>
    <t>Motorola</t>
  </si>
  <si>
    <t>7.3.1.9</t>
  </si>
  <si>
    <t>N</t>
  </si>
  <si>
    <t xml:space="preserve">According to my comment 199 in LB139. If the TDLS peer STA sets the status code "Direct links not allowed by the BSS", it is strange because the one that can talk about the BSS policy is only the AP and the AP in 11z is not direct link aware. 
Is this prepared for the original 11e direct link? </t>
  </si>
  <si>
    <t xml:space="preserve">If the answer to the question is yes, then fine. If it is no, then delete the row for "Direct links not allowed by the BSS" in Table 7-23 Status codes. </t>
  </si>
  <si>
    <t>3.z5</t>
  </si>
  <si>
    <t>11.2.1.14</t>
  </si>
  <si>
    <t xml:space="preserve">According to my comment 178 in LB139. Although the resolution said "Accept", I couldn't find such change made. </t>
  </si>
  <si>
    <t xml:space="preserve">Add "TDLS" at the beginning of "peer power save mode" thoughout the draft. </t>
  </si>
  <si>
    <t>11.20.4</t>
  </si>
  <si>
    <t>N</t>
  </si>
  <si>
    <t xml:space="preserve">According to my comment 466 in LB139. I still think there is a conflict between the two sentences. The TDLS peer STA that receives a TDLS Channel Switch Request frame *shall* enter PS mode with the AP prior to sending the TDLS Channel Switch Response frame, according to the first sentence. But this is not accurate. </t>
  </si>
  <si>
    <t xml:space="preserve">Why not change the second sentence from "The TDLS peer STA that receives a TDLS Channel Switch Request frame may enter PS mode with the AP prior to sending the TDLS Channel Switch Response frame." to "The TDLS peer STA that receives a TDLS Channel Switch Request frame and which will send the TDLS Channel Switch Response frame with status code set to "successful" shall enter PS mode with the AP prior to sending the TDLS Channel Switch Response frame."? </t>
  </si>
  <si>
    <t>Accept - delete "(informative)".</t>
  </si>
  <si>
    <t>Counter - change "illustrated" to "described".</t>
  </si>
  <si>
    <t>Accept - TGz chair to contact ANA to 1. change the registration record for Ethertype 890d and 2. to take control over assigning the protocol subtypes that fall under the 890d protocol. Suggested name for the 890d protocol (informative): "802.11 management protocols".</t>
  </si>
  <si>
    <t>Counter - The resolution for quoted CID 499 is in CID 57 of this document. The resolution for quoted CID 502 should have been "Declined" rather than "Accept", but otherwise the resolution was correct.</t>
  </si>
  <si>
    <t>Declined - the belief of the group is that the description of the off-channel operation as a delta to IBSS would not be simpler than the current description. However, the commenter is invited to submit actual text that demonstrates the opposite.</t>
  </si>
  <si>
    <t>Counter - the stations on the off-channel are still associated with the AP and therefore use the same BSSID, so forming an IBSS (that uses a different BSSID) would cause complications. One complication is in the fact that changing the BSSID causes the security key to change (because the BSSID is mixed into the key generation).
The TGz group believes that it is acceptable to have invisible temporary use of an off-channel. But, the group also agrees to add a sentence that allows for the optional transmission of Beacons and/or responding to Probe Requests, if the off-channel direct link STAs wish to be visible to scanning devices.
At the end of subclause 11.20.4.1, insert the following sentence: "TDLS peer STAs that want to be visible on the off-channel for scanning devices should transmit Beacons and/or respond to Probe Requests."</t>
  </si>
  <si>
    <t>Declined - see CID 61.</t>
  </si>
  <si>
    <t>Counter - see CID 61.</t>
  </si>
  <si>
    <t>Counter - After the 3rd paragraph of 11.20, add the following paragraph: "Simultaneous operation of DLS and TDLS between the same pair of STAs is not allowed."</t>
  </si>
  <si>
    <t>Counter - the acronym is there (3.z9), but PU must not be written out in full. This should be the case on the first occurrence of PU, which is in 3.z8. TGz editor to modify this.</t>
  </si>
  <si>
    <t xml:space="preserve">Accept - TGz editor to create a new information element called "PU Buffer Status", that contains the fields 4-9. Insert the new IE after the Link Identifier. </t>
  </si>
  <si>
    <t>Accept - move the Link Identifier element to place 5 and move the Secondary Channel Offset element to place 6.</t>
  </si>
  <si>
    <t>Counter - Pg 59 Line 1 - change "the initial channel" into "an initial channel", and update Fig 11-z1 in the same way.
Pg 59 Line 15, insert a line break before "If no successful frame exchange…".
The quoted paragraph on page 60 appears to be correct.</t>
  </si>
  <si>
    <t>Counter - see CID 2.</t>
  </si>
  <si>
    <t>Counter - see CID 3.</t>
  </si>
  <si>
    <t>Declined - the Action field in the TDLS Action frame definitions in 7.4.12 is the Action frame that is defined in 7.3.2.12 for all Action frames (of all categories), and thus must have the same name irrespective of the type of Action frames that contain the field.</t>
  </si>
  <si>
    <t>Accept - see CID 45.</t>
  </si>
  <si>
    <t>Declined - explicitly mentioning the value makes the spec easier to read.</t>
  </si>
  <si>
    <t xml:space="preserve">Apparently, according to the comment resolution provided to LB 138 comment #184, a STA can change on a frame by frame basis the receiver address. It is not appareant in the current darft how this could be accomplished.  Since the MA-UNITDATA.request only includes (currently) an SA and a DA, it is not possible to change on a frame by frame basis the RA (Address 1 in the MAC header) without some mechansim for the MAC to know that a given MA-UNITDATA.request is a TDLS frame versus a normal BSS data frame.  </t>
  </si>
  <si>
    <t xml:space="preserve">Add an explanation and if necessary the functionality requrie to allow the stated objective to be achieved. </t>
  </si>
  <si>
    <t>Richard</t>
  </si>
  <si>
    <t>Roy</t>
  </si>
  <si>
    <t>Connexis</t>
  </si>
  <si>
    <t>In LB 139, I submitted the following: "Text states that the ToDS and FromDS bits for unicast DL Data frames must be 0.  Why?  Doesn’t seem to be required, and I can easily imagine a case where setting ToDS and From DS differently could be useful.  Clearly these do not access an "external" DS, but there may be local networks with other devices on them." and requested the restriction be removed.  The response was that the draft specified "SA was set to A1".  Yes, this is what the draft stated, but the comment was directed to the point that it should not be so restrictive.  Furthermore, the current drat has removed the statement concerning Address field 1, so now the question becomes how does the MAC set address field 1.  Setting ToDS and FromDS to zero is not possible as the setting of these fields is currently a conseuqence of the relationship between SA, RA, TA, and DA.  Forcing these bits causes changes in the MAC functionality that are not consistent with other modes of operation, such as communication inside a BSS whcih the darft claims to still be compatible with.  Finally, no reason was given for removing the restriction, so I assume the comment still stands.</t>
  </si>
  <si>
    <t>Remove the restriction unless there is a compelling reason to have it.</t>
  </si>
  <si>
    <t>All</t>
  </si>
  <si>
    <t>In the previous letter ballot I argued that STAs on an off channel should form an IBSS. However, my proposal was rejected. TGz argued that the formation of an IBSS on the off-channel would put too much burden on the direct link stations.
On the other hand, however, 802.11z includes a lot of elements into the formation, establishment and management of an off-channel direct link. These elements go beyond what is needed for a simple IBSS. Currently, 802.11z foresees a DFS ownership on the off-channel, there is a BSSID used during the initial set-up, there is an EDCA parameter set, etc. All these elements make the 802.11z description unnecessarily complicated. Instead of reusing what is already there in 802.11-2007, TGz chooses to reinvent a lot of well established functions. The price is complexity in description and an unnecessary introduction of extra descriptions, excemptions and further text that blows up the current 802.11-2007.
The simplest thing would be to describe where an off-channel direct link differs from an IBSS. Instead, 802.11z describes what an off-channel link does etc. That's just a redundant description of what's already in the base standard.
802.11z clearly states: "When such features are used, the rules specified for these features in an IBSS shall be followed, except as otherwise noted." This sentence is a proof that a DLS has very much in common with an IBSS - especially the DLS on an off channel!
So why doesn't 802.11z apply the IBSS rules then? Why does 802.11z make things complicated and introduces stuff that's already present using new terms, new descriptions and new text sections?</t>
  </si>
  <si>
    <t>E</t>
  </si>
  <si>
    <t xml:space="preserve">I think it is time for you to insert table of contents, lof and lot. </t>
  </si>
  <si>
    <t>Contact the IEEE EtherType Field Registration Authority to request change to Ethertype 89-0d assignement.  If after consulting 11mb or relevant folks in WG, that this is deemed out of scope for 11z and more of an 11mb issue, then pls indicate so.</t>
  </si>
  <si>
    <t>Douglas</t>
  </si>
  <si>
    <t>Teik-Kheong Tan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</si>
</sst>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 numFmtId="171" formatCode="000"/>
    <numFmt numFmtId="172" formatCode="0.0%"/>
  </numFmts>
  <fonts count="13">
    <font>
      <sz val="10"/>
      <name val="Arial"/>
      <family val="0"/>
    </font>
    <font>
      <sz val="8"/>
      <name val="Arial"/>
      <family val="2"/>
    </font>
    <font>
      <b/>
      <sz val="10"/>
      <name val="Arial"/>
      <family val="2"/>
    </font>
    <font>
      <u val="single"/>
      <sz val="10"/>
      <color indexed="36"/>
      <name val="Arial"/>
      <family val="0"/>
    </font>
    <font>
      <u val="single"/>
      <sz val="10"/>
      <color indexed="12"/>
      <name val="Arial"/>
      <family val="2"/>
    </font>
    <font>
      <sz val="12"/>
      <name val="Times New Roman"/>
      <family val="1"/>
    </font>
    <font>
      <sz val="8"/>
      <name val="Verdana"/>
      <family val="0"/>
    </font>
    <font>
      <sz val="12"/>
      <name val="Arial"/>
      <family val="2"/>
    </font>
    <font>
      <b/>
      <sz val="12"/>
      <name val="Arial"/>
      <family val="2"/>
    </font>
    <font>
      <sz val="10"/>
      <name val="Tahoma"/>
      <family val="2"/>
    </font>
    <font>
      <sz val="10"/>
      <color indexed="10"/>
      <name val="Tahoma"/>
      <family val="2"/>
    </font>
    <font>
      <u val="single"/>
      <sz val="10"/>
      <name val="Arial"/>
      <family val="2"/>
    </font>
    <font>
      <b/>
      <i/>
      <sz val="10"/>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8">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0" borderId="0" xfId="0" applyFont="1" applyAlignment="1">
      <alignment horizontal="center"/>
    </xf>
    <xf numFmtId="0" fontId="5" fillId="0" borderId="0" xfId="0" applyFont="1" applyAlignment="1">
      <alignment/>
    </xf>
    <xf numFmtId="0" fontId="5" fillId="0" borderId="0" xfId="0" applyFont="1" applyBorder="1" applyAlignment="1">
      <alignment/>
    </xf>
    <xf numFmtId="49" fontId="5" fillId="0" borderId="0" xfId="0" applyNumberFormat="1" applyFont="1" applyAlignment="1">
      <alignment/>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2" fillId="0" borderId="0" xfId="0" applyFont="1" applyAlignment="1">
      <alignment/>
    </xf>
    <xf numFmtId="0" fontId="0" fillId="0" borderId="0" xfId="0" applyFont="1" applyAlignment="1">
      <alignment horizontal="center" vertical="top"/>
    </xf>
    <xf numFmtId="0" fontId="0" fillId="0" borderId="0" xfId="0" applyFont="1" applyAlignment="1">
      <alignment vertical="top" wrapText="1"/>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0" fillId="0" borderId="0" xfId="0" applyFont="1" applyAlignment="1">
      <alignment/>
    </xf>
    <xf numFmtId="0" fontId="0" fillId="0" borderId="0" xfId="0" applyFont="1" applyAlignment="1">
      <alignment horizontal="left" vertical="top"/>
    </xf>
    <xf numFmtId="0" fontId="0" fillId="0" borderId="1" xfId="0" applyFont="1" applyBorder="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xf>
    <xf numFmtId="0" fontId="2" fillId="0" borderId="1" xfId="0" applyNumberFormat="1" applyFont="1" applyBorder="1" applyAlignment="1">
      <alignment horizontal="center" vertical="top" wrapText="1"/>
    </xf>
    <xf numFmtId="0" fontId="7" fillId="0" borderId="0" xfId="0" applyFont="1" applyAlignment="1">
      <alignment/>
    </xf>
    <xf numFmtId="49" fontId="8" fillId="0" borderId="0" xfId="0" applyNumberFormat="1" applyFont="1" applyBorder="1" applyAlignment="1">
      <alignment/>
    </xf>
    <xf numFmtId="0" fontId="8" fillId="0" borderId="0" xfId="0" applyFont="1" applyAlignment="1">
      <alignment/>
    </xf>
    <xf numFmtId="0" fontId="8" fillId="0" borderId="0" xfId="0" applyFont="1" applyBorder="1" applyAlignment="1">
      <alignment/>
    </xf>
    <xf numFmtId="49" fontId="9" fillId="0" borderId="1" xfId="0" applyNumberFormat="1" applyFont="1" applyFill="1" applyBorder="1" applyAlignment="1" applyProtection="1">
      <alignment horizontal="left" vertical="top" wrapText="1"/>
      <protection locked="0"/>
    </xf>
    <xf numFmtId="49" fontId="8" fillId="0" borderId="0" xfId="0" applyNumberFormat="1" applyFont="1" applyAlignment="1">
      <alignment/>
    </xf>
    <xf numFmtId="0" fontId="0" fillId="0" borderId="0" xfId="0" applyFont="1" applyAlignment="1">
      <alignment/>
    </xf>
    <xf numFmtId="0" fontId="9" fillId="0" borderId="2" xfId="0" applyFont="1" applyFill="1" applyBorder="1" applyAlignment="1" applyProtection="1">
      <alignment horizontal="justify" vertical="top" wrapText="1"/>
      <protection locked="0"/>
    </xf>
    <xf numFmtId="0" fontId="0" fillId="0" borderId="0" xfId="0" applyFont="1" applyFill="1" applyAlignment="1">
      <alignment horizontal="left" vertical="top"/>
    </xf>
    <xf numFmtId="0" fontId="9" fillId="0" borderId="3" xfId="0" applyFont="1" applyFill="1" applyBorder="1" applyAlignment="1" applyProtection="1">
      <alignment horizontal="justify" vertical="top" wrapText="1"/>
      <protection locked="0"/>
    </xf>
    <xf numFmtId="0" fontId="0" fillId="0" borderId="0" xfId="0" applyFont="1" applyBorder="1" applyAlignment="1">
      <alignment horizontal="lef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vertical="top"/>
    </xf>
    <xf numFmtId="49" fontId="0" fillId="0" borderId="0" xfId="0" applyNumberFormat="1" applyFont="1" applyAlignment="1">
      <alignment horizontal="center" vertical="top"/>
    </xf>
    <xf numFmtId="0" fontId="0" fillId="0" borderId="0" xfId="0" applyFont="1" applyAlignment="1">
      <alignment horizontal="center" vertical="top" wrapText="1"/>
    </xf>
    <xf numFmtId="0" fontId="0" fillId="0" borderId="0" xfId="0" applyNumberFormat="1" applyFont="1" applyAlignment="1">
      <alignment horizontal="left" vertical="top" wrapText="1"/>
    </xf>
    <xf numFmtId="0" fontId="0" fillId="0" borderId="0" xfId="0" applyNumberFormat="1" applyFont="1" applyAlignment="1">
      <alignment horizontal="center" vertical="top" wrapText="1"/>
    </xf>
    <xf numFmtId="0" fontId="0" fillId="0" borderId="0" xfId="0" applyFont="1" applyAlignment="1">
      <alignment/>
    </xf>
    <xf numFmtId="0" fontId="0" fillId="2" borderId="0" xfId="0" applyFill="1" applyAlignment="1">
      <alignment/>
    </xf>
    <xf numFmtId="0" fontId="0" fillId="0" borderId="0" xfId="0" applyFill="1" applyAlignment="1">
      <alignment/>
    </xf>
    <xf numFmtId="2" fontId="2" fillId="0" borderId="0" xfId="0" applyNumberFormat="1" applyFont="1" applyAlignment="1">
      <alignment/>
    </xf>
    <xf numFmtId="0" fontId="9" fillId="0" borderId="3" xfId="0" applyFont="1" applyFill="1" applyBorder="1" applyAlignment="1" applyProtection="1">
      <alignment horizontal="center" vertical="top" wrapText="1"/>
      <protection locked="0"/>
    </xf>
    <xf numFmtId="0" fontId="9" fillId="0" borderId="2" xfId="0" applyFont="1" applyFill="1" applyBorder="1" applyAlignment="1" applyProtection="1">
      <alignment horizontal="center"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49" fontId="9" fillId="0" borderId="3" xfId="0" applyNumberFormat="1" applyFont="1" applyFill="1" applyBorder="1" applyAlignment="1" applyProtection="1">
      <alignment horizontal="left" vertical="top" wrapText="1"/>
      <protection locked="0"/>
    </xf>
    <xf numFmtId="49" fontId="9" fillId="0" borderId="2" xfId="0" applyNumberFormat="1" applyFont="1" applyFill="1" applyBorder="1" applyAlignment="1" applyProtection="1">
      <alignment horizontal="left" vertical="top" wrapText="1"/>
      <protection locked="0"/>
    </xf>
    <xf numFmtId="0" fontId="0" fillId="0" borderId="1" xfId="0" applyFont="1" applyBorder="1" applyAlignment="1">
      <alignment horizontal="left" vertical="top" wrapText="1"/>
    </xf>
    <xf numFmtId="0" fontId="9" fillId="0" borderId="1"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0" fillId="0" borderId="1" xfId="0" applyFont="1" applyFill="1" applyBorder="1" applyAlignment="1">
      <alignment horizontal="left" vertical="top" wrapText="1"/>
    </xf>
    <xf numFmtId="0" fontId="0" fillId="0" borderId="4" xfId="0" applyFont="1" applyBorder="1" applyAlignment="1">
      <alignment horizontal="left" vertical="top" wrapText="1"/>
    </xf>
    <xf numFmtId="0" fontId="9" fillId="0" borderId="3" xfId="0" applyFont="1" applyFill="1" applyBorder="1" applyAlignment="1" applyProtection="1">
      <alignment horizontal="left" vertical="top" wrapText="1"/>
      <protection locked="0"/>
    </xf>
    <xf numFmtId="0" fontId="9" fillId="0" borderId="1" xfId="0" applyFont="1" applyFill="1" applyBorder="1" applyAlignment="1" applyProtection="1">
      <alignment horizontal="justify" vertical="top" wrapText="1"/>
      <protection locked="0"/>
    </xf>
    <xf numFmtId="0" fontId="0" fillId="0" borderId="1" xfId="0" applyFont="1" applyBorder="1" applyAlignment="1">
      <alignment horizontal="left" vertical="top"/>
    </xf>
    <xf numFmtId="0" fontId="0" fillId="0" borderId="0" xfId="0" applyFont="1" applyAlignment="1">
      <alignment horizontal="left" vertical="top"/>
    </xf>
    <xf numFmtId="1" fontId="9" fillId="0" borderId="6" xfId="0" applyNumberFormat="1" applyFont="1" applyFill="1" applyBorder="1" applyAlignment="1" applyProtection="1">
      <alignment horizontal="left" vertical="top" wrapText="1"/>
      <protection locked="0"/>
    </xf>
    <xf numFmtId="1" fontId="9" fillId="0" borderId="2" xfId="0" applyNumberFormat="1" applyFont="1" applyFill="1" applyBorder="1" applyAlignment="1" applyProtection="1">
      <alignment horizontal="left" vertical="top" wrapText="1"/>
      <protection locked="0"/>
    </xf>
    <xf numFmtId="1" fontId="9" fillId="0" borderId="7"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left" vertical="top" wrapText="1"/>
      <protection locked="0"/>
    </xf>
    <xf numFmtId="0" fontId="9" fillId="0" borderId="4" xfId="0" applyNumberFormat="1" applyFont="1" applyFill="1" applyBorder="1" applyAlignment="1" applyProtection="1">
      <alignment horizontal="left" vertical="top" wrapText="1"/>
      <protection locked="0"/>
    </xf>
    <xf numFmtId="0" fontId="9" fillId="0" borderId="6"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left" vertical="top" wrapText="1"/>
      <protection locked="0"/>
    </xf>
    <xf numFmtId="0" fontId="9" fillId="0" borderId="2"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justify" vertical="top" wrapText="1"/>
      <protection locked="0"/>
    </xf>
    <xf numFmtId="0" fontId="0" fillId="2"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0" fillId="0" borderId="0" xfId="0" applyFont="1" applyAlignment="1">
      <alignment horizontal="left" vertical="top" wrapText="1"/>
    </xf>
    <xf numFmtId="0" fontId="0" fillId="3" borderId="0" xfId="0" applyFont="1" applyFill="1" applyAlignment="1">
      <alignment horizontal="left" vertical="top" wrapText="1"/>
    </xf>
    <xf numFmtId="10" fontId="0" fillId="0" borderId="0" xfId="21" applyNumberFormat="1"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9"/>
  <sheetViews>
    <sheetView workbookViewId="0" topLeftCell="A1">
      <selection activeCell="B6" sqref="B6"/>
    </sheetView>
  </sheetViews>
  <sheetFormatPr defaultColWidth="9.140625" defaultRowHeight="12.75"/>
  <cols>
    <col min="1" max="1" width="12.8515625" style="2" customWidth="1"/>
    <col min="2" max="2" width="62.00390625" style="2" bestFit="1" customWidth="1"/>
    <col min="3" max="16384" width="9.140625" style="2" customWidth="1"/>
  </cols>
  <sheetData>
    <row r="1" spans="1:2" ht="15.75">
      <c r="A1" s="19"/>
      <c r="B1" s="21" t="s">
        <v>116</v>
      </c>
    </row>
    <row r="2" spans="1:2" ht="15.75">
      <c r="A2" s="19"/>
      <c r="B2" s="21"/>
    </row>
    <row r="3" spans="1:2" ht="15.75">
      <c r="A3" s="21" t="s">
        <v>117</v>
      </c>
      <c r="B3" s="21" t="s">
        <v>80</v>
      </c>
    </row>
    <row r="4" spans="1:2" s="3" customFormat="1" ht="15.75">
      <c r="A4" s="22" t="s">
        <v>118</v>
      </c>
      <c r="B4" s="20" t="s">
        <v>81</v>
      </c>
    </row>
    <row r="5" spans="1:2" ht="15.75">
      <c r="A5" s="21" t="s">
        <v>119</v>
      </c>
      <c r="B5" s="24" t="s">
        <v>465</v>
      </c>
    </row>
    <row r="6" spans="1:9" ht="15.75">
      <c r="A6" s="21" t="s">
        <v>98</v>
      </c>
      <c r="B6" s="24" t="s">
        <v>94</v>
      </c>
      <c r="C6" s="4"/>
      <c r="D6" s="4"/>
      <c r="E6" s="4"/>
      <c r="F6" s="4"/>
      <c r="G6" s="4"/>
      <c r="H6" s="4"/>
      <c r="I6" s="4"/>
    </row>
    <row r="7" spans="1:9" ht="15.75">
      <c r="A7" s="21"/>
      <c r="B7" s="21" t="s">
        <v>96</v>
      </c>
      <c r="C7" s="4"/>
      <c r="D7" s="4"/>
      <c r="E7" s="4"/>
      <c r="F7" s="4"/>
      <c r="G7" s="4"/>
      <c r="H7" s="4"/>
      <c r="I7" s="4"/>
    </row>
    <row r="8" spans="1:2" ht="15.75">
      <c r="A8" s="21" t="s">
        <v>97</v>
      </c>
      <c r="B8" s="21" t="s">
        <v>82</v>
      </c>
    </row>
    <row r="9" ht="15.75">
      <c r="B9" s="19"/>
    </row>
    <row r="19" ht="15.75" customHeight="1"/>
  </sheetData>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Q548"/>
  <sheetViews>
    <sheetView tabSelected="1" workbookViewId="0" topLeftCell="A1">
      <pane ySplit="1" topLeftCell="BM2" activePane="bottomLeft" state="frozen"/>
      <selection pane="topLeft" activeCell="A1" sqref="A1"/>
      <selection pane="bottomLeft" activeCell="A2" sqref="A2"/>
    </sheetView>
  </sheetViews>
  <sheetFormatPr defaultColWidth="12.421875" defaultRowHeight="12.75"/>
  <cols>
    <col min="1" max="1" width="6.421875" style="25" customWidth="1"/>
    <col min="2" max="2" width="10.00390625" style="13" bestFit="1" customWidth="1"/>
    <col min="3" max="3" width="12.140625" style="6" customWidth="1"/>
    <col min="4" max="4" width="13.7109375" style="6" customWidth="1"/>
    <col min="5" max="5" width="13.7109375" style="9" customWidth="1"/>
    <col min="6" max="6" width="5.421875" style="13" bestFit="1" customWidth="1"/>
    <col min="7" max="7" width="9.8515625" style="10" customWidth="1"/>
    <col min="8" max="8" width="5.00390625" style="10" customWidth="1"/>
    <col min="9" max="9" width="4.00390625" style="8" bestFit="1" customWidth="1"/>
    <col min="10" max="10" width="44.8515625" style="11" customWidth="1"/>
    <col min="11" max="11" width="49.00390625" style="5" customWidth="1"/>
    <col min="12" max="12" width="41.8515625" style="5" customWidth="1"/>
    <col min="13" max="13" width="10.140625" style="11" customWidth="1"/>
    <col min="14" max="14" width="35.7109375" style="9" customWidth="1"/>
    <col min="15" max="15" width="25.28125" style="9" customWidth="1"/>
    <col min="16" max="16384" width="12.421875" style="12" customWidth="1"/>
  </cols>
  <sheetData>
    <row r="1" spans="1:16" s="1" customFormat="1" ht="25.5">
      <c r="A1" s="15" t="s">
        <v>99</v>
      </c>
      <c r="B1" s="16" t="s">
        <v>107</v>
      </c>
      <c r="C1" s="16" t="s">
        <v>108</v>
      </c>
      <c r="D1" s="16" t="s">
        <v>111</v>
      </c>
      <c r="E1" s="15" t="s">
        <v>100</v>
      </c>
      <c r="F1" s="17" t="s">
        <v>101</v>
      </c>
      <c r="G1" s="17" t="s">
        <v>102</v>
      </c>
      <c r="H1" s="15" t="s">
        <v>103</v>
      </c>
      <c r="I1" s="16" t="s">
        <v>104</v>
      </c>
      <c r="J1" s="18" t="s">
        <v>105</v>
      </c>
      <c r="K1" s="18" t="s">
        <v>106</v>
      </c>
      <c r="L1" s="18" t="s">
        <v>109</v>
      </c>
      <c r="M1" s="16" t="s">
        <v>110</v>
      </c>
      <c r="N1" s="16" t="s">
        <v>120</v>
      </c>
      <c r="O1" s="1" t="s">
        <v>16</v>
      </c>
      <c r="P1" s="1" t="s">
        <v>17</v>
      </c>
    </row>
    <row r="2" spans="1:16" s="13" customFormat="1" ht="140.25">
      <c r="A2" s="14">
        <v>2</v>
      </c>
      <c r="B2" s="48" t="s">
        <v>591</v>
      </c>
      <c r="C2" s="48" t="s">
        <v>592</v>
      </c>
      <c r="D2" s="48" t="s">
        <v>593</v>
      </c>
      <c r="E2" s="23" t="s">
        <v>333</v>
      </c>
      <c r="F2" s="60">
        <v>7</v>
      </c>
      <c r="G2" s="60">
        <v>3</v>
      </c>
      <c r="H2" s="41" t="s">
        <v>112</v>
      </c>
      <c r="I2" s="41" t="s">
        <v>177</v>
      </c>
      <c r="J2" s="28" t="s">
        <v>454</v>
      </c>
      <c r="K2" s="28" t="s">
        <v>570</v>
      </c>
      <c r="L2" s="6" t="s">
        <v>21</v>
      </c>
      <c r="N2" s="6"/>
      <c r="O2" s="13">
        <f>IF(COUNTA(L2),1,0)</f>
        <v>1</v>
      </c>
      <c r="P2" s="13">
        <f>IF(O2=1,"",H2)</f>
      </c>
    </row>
    <row r="3" spans="1:16" s="13" customFormat="1" ht="51">
      <c r="A3" s="14">
        <v>3</v>
      </c>
      <c r="B3" s="48" t="s">
        <v>591</v>
      </c>
      <c r="C3" s="48" t="s">
        <v>592</v>
      </c>
      <c r="D3" s="48" t="s">
        <v>593</v>
      </c>
      <c r="E3" s="23" t="s">
        <v>333</v>
      </c>
      <c r="F3" s="60">
        <v>7</v>
      </c>
      <c r="G3" s="60">
        <v>3</v>
      </c>
      <c r="H3" s="42" t="s">
        <v>122</v>
      </c>
      <c r="I3" s="42" t="s">
        <v>93</v>
      </c>
      <c r="J3" s="26" t="s">
        <v>571</v>
      </c>
      <c r="K3" s="26" t="s">
        <v>572</v>
      </c>
      <c r="L3" s="6" t="s">
        <v>637</v>
      </c>
      <c r="N3" s="6"/>
      <c r="O3" s="13">
        <f aca="true" t="shared" si="0" ref="O3:O66">IF(COUNTA(L3),1,0)</f>
        <v>1</v>
      </c>
      <c r="P3" s="13">
        <f aca="true" t="shared" si="1" ref="P3:P66">IF(O3=1,"",H3)</f>
      </c>
    </row>
    <row r="4" spans="1:16" s="13" customFormat="1" ht="51">
      <c r="A4" s="14">
        <v>4</v>
      </c>
      <c r="B4" s="48" t="s">
        <v>591</v>
      </c>
      <c r="C4" s="48" t="s">
        <v>592</v>
      </c>
      <c r="D4" s="48" t="s">
        <v>593</v>
      </c>
      <c r="E4" s="23" t="s">
        <v>333</v>
      </c>
      <c r="F4" s="60">
        <v>7</v>
      </c>
      <c r="G4" s="60">
        <v>3</v>
      </c>
      <c r="H4" s="42" t="s">
        <v>112</v>
      </c>
      <c r="I4" s="42" t="s">
        <v>177</v>
      </c>
      <c r="J4" s="26" t="s">
        <v>594</v>
      </c>
      <c r="K4" s="26" t="s">
        <v>595</v>
      </c>
      <c r="L4" s="6" t="s">
        <v>638</v>
      </c>
      <c r="N4" s="6"/>
      <c r="O4" s="13">
        <f t="shared" si="0"/>
        <v>1</v>
      </c>
      <c r="P4" s="13">
        <f t="shared" si="1"/>
      </c>
    </row>
    <row r="5" spans="1:16" s="27" customFormat="1" ht="140.25">
      <c r="A5" s="14">
        <v>5</v>
      </c>
      <c r="B5" s="48" t="s">
        <v>591</v>
      </c>
      <c r="C5" s="48" t="s">
        <v>592</v>
      </c>
      <c r="D5" s="48" t="s">
        <v>593</v>
      </c>
      <c r="E5" s="23" t="s">
        <v>124</v>
      </c>
      <c r="F5" s="60">
        <v>12</v>
      </c>
      <c r="G5" s="60">
        <v>1</v>
      </c>
      <c r="H5" s="42" t="s">
        <v>122</v>
      </c>
      <c r="I5" s="42" t="s">
        <v>177</v>
      </c>
      <c r="J5" s="50" t="s">
        <v>596</v>
      </c>
      <c r="K5" s="26" t="s">
        <v>597</v>
      </c>
      <c r="L5" s="6" t="s">
        <v>639</v>
      </c>
      <c r="N5" s="67"/>
      <c r="O5" s="13">
        <f t="shared" si="0"/>
        <v>1</v>
      </c>
      <c r="P5" s="13">
        <f t="shared" si="1"/>
      </c>
    </row>
    <row r="6" spans="1:16" s="13" customFormat="1" ht="25.5">
      <c r="A6" s="14">
        <v>6</v>
      </c>
      <c r="B6" s="48" t="s">
        <v>591</v>
      </c>
      <c r="C6" s="48" t="s">
        <v>592</v>
      </c>
      <c r="D6" s="48" t="s">
        <v>593</v>
      </c>
      <c r="E6" s="23" t="s">
        <v>124</v>
      </c>
      <c r="F6" s="60">
        <v>12</v>
      </c>
      <c r="G6" s="60">
        <v>1</v>
      </c>
      <c r="H6" s="42" t="s">
        <v>122</v>
      </c>
      <c r="I6" s="42" t="s">
        <v>93</v>
      </c>
      <c r="J6" s="26" t="s">
        <v>574</v>
      </c>
      <c r="K6" s="26"/>
      <c r="L6" s="6" t="s">
        <v>640</v>
      </c>
      <c r="N6" s="6"/>
      <c r="O6" s="13">
        <f t="shared" si="0"/>
        <v>1</v>
      </c>
      <c r="P6" s="13">
        <f t="shared" si="1"/>
      </c>
    </row>
    <row r="7" spans="1:16" s="13" customFormat="1" ht="38.25">
      <c r="A7" s="14">
        <v>7</v>
      </c>
      <c r="B7" s="48" t="s">
        <v>591</v>
      </c>
      <c r="C7" s="48" t="s">
        <v>592</v>
      </c>
      <c r="D7" s="48" t="s">
        <v>593</v>
      </c>
      <c r="E7" s="23" t="s">
        <v>575</v>
      </c>
      <c r="F7" s="60">
        <v>13</v>
      </c>
      <c r="G7" s="60">
        <v>1</v>
      </c>
      <c r="H7" s="42" t="s">
        <v>122</v>
      </c>
      <c r="I7" s="42" t="s">
        <v>177</v>
      </c>
      <c r="J7" s="26" t="s">
        <v>576</v>
      </c>
      <c r="K7" s="26" t="s">
        <v>577</v>
      </c>
      <c r="L7" s="6" t="s">
        <v>641</v>
      </c>
      <c r="N7" s="6"/>
      <c r="O7" s="13">
        <f t="shared" si="0"/>
        <v>1</v>
      </c>
      <c r="P7" s="13">
        <f t="shared" si="1"/>
      </c>
    </row>
    <row r="8" spans="1:16" s="13" customFormat="1" ht="89.25">
      <c r="A8" s="14">
        <v>8</v>
      </c>
      <c r="B8" s="48" t="s">
        <v>591</v>
      </c>
      <c r="C8" s="48" t="s">
        <v>592</v>
      </c>
      <c r="D8" s="48" t="s">
        <v>593</v>
      </c>
      <c r="E8" s="23" t="s">
        <v>575</v>
      </c>
      <c r="F8" s="60">
        <v>13</v>
      </c>
      <c r="G8" s="60">
        <v>1</v>
      </c>
      <c r="H8" s="42" t="s">
        <v>112</v>
      </c>
      <c r="I8" s="42" t="s">
        <v>177</v>
      </c>
      <c r="J8" s="26" t="s">
        <v>578</v>
      </c>
      <c r="K8" s="26" t="s">
        <v>579</v>
      </c>
      <c r="L8" s="6" t="s">
        <v>19</v>
      </c>
      <c r="N8" s="6"/>
      <c r="O8" s="13">
        <f t="shared" si="0"/>
        <v>1</v>
      </c>
      <c r="P8" s="13">
        <f t="shared" si="1"/>
      </c>
    </row>
    <row r="9" spans="1:16" s="13" customFormat="1" ht="51">
      <c r="A9" s="14">
        <v>9</v>
      </c>
      <c r="B9" s="48" t="s">
        <v>591</v>
      </c>
      <c r="C9" s="48" t="s">
        <v>592</v>
      </c>
      <c r="D9" s="48" t="s">
        <v>593</v>
      </c>
      <c r="E9" s="23" t="s">
        <v>368</v>
      </c>
      <c r="F9" s="60">
        <v>17</v>
      </c>
      <c r="G9" s="60">
        <v>1</v>
      </c>
      <c r="H9" s="42" t="s">
        <v>112</v>
      </c>
      <c r="I9" s="42" t="s">
        <v>177</v>
      </c>
      <c r="J9" s="26" t="s">
        <v>580</v>
      </c>
      <c r="K9" s="26" t="s">
        <v>603</v>
      </c>
      <c r="L9" s="6" t="s">
        <v>20</v>
      </c>
      <c r="N9" s="6"/>
      <c r="O9" s="13">
        <f t="shared" si="0"/>
        <v>1</v>
      </c>
      <c r="P9" s="13">
        <f t="shared" si="1"/>
      </c>
    </row>
    <row r="10" spans="1:16" s="13" customFormat="1" ht="25.5">
      <c r="A10" s="14">
        <v>10</v>
      </c>
      <c r="B10" s="48" t="s">
        <v>591</v>
      </c>
      <c r="C10" s="48" t="s">
        <v>592</v>
      </c>
      <c r="D10" s="48" t="s">
        <v>593</v>
      </c>
      <c r="E10" s="23" t="s">
        <v>368</v>
      </c>
      <c r="F10" s="60">
        <v>17</v>
      </c>
      <c r="G10" s="60">
        <v>1</v>
      </c>
      <c r="H10" s="42" t="s">
        <v>122</v>
      </c>
      <c r="I10" s="42" t="s">
        <v>93</v>
      </c>
      <c r="J10" s="26" t="s">
        <v>604</v>
      </c>
      <c r="K10" s="26" t="s">
        <v>605</v>
      </c>
      <c r="L10" s="6" t="s">
        <v>209</v>
      </c>
      <c r="N10" s="6"/>
      <c r="O10" s="13">
        <f t="shared" si="0"/>
        <v>1</v>
      </c>
      <c r="P10" s="13">
        <f t="shared" si="1"/>
      </c>
    </row>
    <row r="11" spans="1:16" s="13" customFormat="1" ht="114.75">
      <c r="A11" s="14">
        <v>11</v>
      </c>
      <c r="B11" s="48" t="s">
        <v>591</v>
      </c>
      <c r="C11" s="48" t="s">
        <v>592</v>
      </c>
      <c r="D11" s="48" t="s">
        <v>593</v>
      </c>
      <c r="E11" s="23" t="s">
        <v>230</v>
      </c>
      <c r="F11" s="60">
        <v>51</v>
      </c>
      <c r="G11" s="60">
        <v>24</v>
      </c>
      <c r="H11" s="42" t="s">
        <v>112</v>
      </c>
      <c r="I11" s="42" t="s">
        <v>177</v>
      </c>
      <c r="J11" s="26" t="s">
        <v>606</v>
      </c>
      <c r="K11" s="26" t="s">
        <v>588</v>
      </c>
      <c r="L11" s="6" t="s">
        <v>22</v>
      </c>
      <c r="N11" s="6"/>
      <c r="O11" s="13">
        <f t="shared" si="0"/>
        <v>1</v>
      </c>
      <c r="P11" s="13">
        <f t="shared" si="1"/>
      </c>
    </row>
    <row r="12" spans="1:16" s="13" customFormat="1" ht="114.75">
      <c r="A12" s="14">
        <v>12</v>
      </c>
      <c r="B12" s="48" t="s">
        <v>591</v>
      </c>
      <c r="C12" s="48" t="s">
        <v>592</v>
      </c>
      <c r="D12" s="48" t="s">
        <v>593</v>
      </c>
      <c r="E12" s="23" t="s">
        <v>237</v>
      </c>
      <c r="F12" s="60">
        <v>53</v>
      </c>
      <c r="G12" s="60">
        <v>1</v>
      </c>
      <c r="H12" s="42" t="s">
        <v>112</v>
      </c>
      <c r="I12" s="42" t="s">
        <v>177</v>
      </c>
      <c r="J12" s="26" t="s">
        <v>589</v>
      </c>
      <c r="K12" s="26" t="s">
        <v>590</v>
      </c>
      <c r="L12" s="6" t="s">
        <v>23</v>
      </c>
      <c r="N12" s="6"/>
      <c r="O12" s="13">
        <f t="shared" si="0"/>
        <v>1</v>
      </c>
      <c r="P12" s="13">
        <f t="shared" si="1"/>
      </c>
    </row>
    <row r="13" spans="1:16" s="13" customFormat="1" ht="255">
      <c r="A13" s="14">
        <v>13</v>
      </c>
      <c r="B13" s="48" t="s">
        <v>496</v>
      </c>
      <c r="C13" s="48" t="s">
        <v>497</v>
      </c>
      <c r="D13" s="48" t="s">
        <v>498</v>
      </c>
      <c r="E13" s="23" t="s">
        <v>493</v>
      </c>
      <c r="F13" s="60">
        <v>4</v>
      </c>
      <c r="G13" s="60">
        <v>1</v>
      </c>
      <c r="H13" s="42" t="s">
        <v>112</v>
      </c>
      <c r="I13" s="42" t="s">
        <v>177</v>
      </c>
      <c r="J13" s="50" t="s">
        <v>494</v>
      </c>
      <c r="K13" s="50" t="s">
        <v>495</v>
      </c>
      <c r="L13" s="66" t="s">
        <v>513</v>
      </c>
      <c r="N13" s="6" t="s">
        <v>514</v>
      </c>
      <c r="O13" s="13">
        <f t="shared" si="0"/>
        <v>1</v>
      </c>
      <c r="P13" s="13">
        <f t="shared" si="1"/>
      </c>
    </row>
    <row r="14" spans="1:16" s="13" customFormat="1" ht="25.5">
      <c r="A14" s="14">
        <v>14</v>
      </c>
      <c r="B14" s="52" t="s">
        <v>496</v>
      </c>
      <c r="C14" s="52" t="s">
        <v>497</v>
      </c>
      <c r="D14" s="52" t="s">
        <v>498</v>
      </c>
      <c r="E14" s="43" t="s">
        <v>123</v>
      </c>
      <c r="F14" s="61">
        <v>56</v>
      </c>
      <c r="G14" s="61">
        <v>15</v>
      </c>
      <c r="H14" s="44" t="s">
        <v>112</v>
      </c>
      <c r="I14" s="44" t="s">
        <v>177</v>
      </c>
      <c r="J14" s="50" t="s">
        <v>489</v>
      </c>
      <c r="K14" s="50" t="s">
        <v>490</v>
      </c>
      <c r="L14" s="6" t="s">
        <v>198</v>
      </c>
      <c r="N14" s="6"/>
      <c r="O14" s="13">
        <f t="shared" si="0"/>
        <v>1</v>
      </c>
      <c r="P14" s="13">
        <f t="shared" si="1"/>
      </c>
    </row>
    <row r="15" spans="1:16" s="13" customFormat="1" ht="63.75">
      <c r="A15" s="14">
        <v>15</v>
      </c>
      <c r="B15" s="48" t="s">
        <v>496</v>
      </c>
      <c r="C15" s="48" t="s">
        <v>497</v>
      </c>
      <c r="D15" s="48" t="s">
        <v>498</v>
      </c>
      <c r="E15" s="23" t="s">
        <v>115</v>
      </c>
      <c r="F15" s="60">
        <v>59</v>
      </c>
      <c r="G15" s="60">
        <v>19</v>
      </c>
      <c r="H15" s="45" t="s">
        <v>112</v>
      </c>
      <c r="I15" s="45" t="s">
        <v>177</v>
      </c>
      <c r="J15" s="28" t="s">
        <v>491</v>
      </c>
      <c r="K15" s="28" t="s">
        <v>492</v>
      </c>
      <c r="L15" s="6" t="s">
        <v>515</v>
      </c>
      <c r="N15" s="6"/>
      <c r="O15" s="13">
        <f t="shared" si="0"/>
        <v>1</v>
      </c>
      <c r="P15" s="13">
        <f t="shared" si="1"/>
      </c>
    </row>
    <row r="16" spans="1:16" s="13" customFormat="1" ht="25.5">
      <c r="A16" s="14">
        <v>16</v>
      </c>
      <c r="B16" s="48" t="s">
        <v>356</v>
      </c>
      <c r="C16" s="48" t="s">
        <v>357</v>
      </c>
      <c r="D16" s="48" t="s">
        <v>358</v>
      </c>
      <c r="E16" s="23" t="s">
        <v>375</v>
      </c>
      <c r="F16" s="60">
        <v>2</v>
      </c>
      <c r="G16" s="60">
        <v>35</v>
      </c>
      <c r="H16" s="45" t="s">
        <v>122</v>
      </c>
      <c r="I16" s="45" t="s">
        <v>177</v>
      </c>
      <c r="J16" s="26" t="s">
        <v>376</v>
      </c>
      <c r="K16" s="26" t="s">
        <v>377</v>
      </c>
      <c r="L16" s="6" t="s">
        <v>209</v>
      </c>
      <c r="N16" s="6"/>
      <c r="O16" s="13">
        <f t="shared" si="0"/>
        <v>1</v>
      </c>
      <c r="P16" s="13">
        <f t="shared" si="1"/>
      </c>
    </row>
    <row r="17" spans="1:16" s="13" customFormat="1" ht="25.5">
      <c r="A17" s="14">
        <v>17</v>
      </c>
      <c r="B17" s="48" t="s">
        <v>356</v>
      </c>
      <c r="C17" s="48" t="s">
        <v>357</v>
      </c>
      <c r="D17" s="48" t="s">
        <v>358</v>
      </c>
      <c r="E17" s="23" t="s">
        <v>378</v>
      </c>
      <c r="F17" s="60">
        <v>2</v>
      </c>
      <c r="G17" s="60">
        <v>38</v>
      </c>
      <c r="H17" s="45" t="s">
        <v>122</v>
      </c>
      <c r="I17" s="45" t="s">
        <v>177</v>
      </c>
      <c r="J17" s="26" t="s">
        <v>376</v>
      </c>
      <c r="K17" s="26" t="s">
        <v>377</v>
      </c>
      <c r="L17" s="6" t="s">
        <v>209</v>
      </c>
      <c r="N17" s="6"/>
      <c r="O17" s="13">
        <f t="shared" si="0"/>
        <v>1</v>
      </c>
      <c r="P17" s="13">
        <f t="shared" si="1"/>
      </c>
    </row>
    <row r="18" spans="1:16" s="29" customFormat="1" ht="102">
      <c r="A18" s="14">
        <v>18</v>
      </c>
      <c r="B18" s="48" t="s">
        <v>356</v>
      </c>
      <c r="C18" s="48" t="s">
        <v>357</v>
      </c>
      <c r="D18" s="48" t="s">
        <v>358</v>
      </c>
      <c r="E18" s="23" t="s">
        <v>251</v>
      </c>
      <c r="F18" s="60">
        <v>4</v>
      </c>
      <c r="G18" s="60">
        <v>13</v>
      </c>
      <c r="H18" s="45" t="s">
        <v>122</v>
      </c>
      <c r="I18" s="45" t="s">
        <v>177</v>
      </c>
      <c r="J18" s="26" t="s">
        <v>331</v>
      </c>
      <c r="K18" s="26" t="s">
        <v>332</v>
      </c>
      <c r="L18" s="6" t="s">
        <v>263</v>
      </c>
      <c r="N18" s="68"/>
      <c r="O18" s="13">
        <f t="shared" si="0"/>
        <v>1</v>
      </c>
      <c r="P18" s="13">
        <f t="shared" si="1"/>
      </c>
    </row>
    <row r="19" spans="1:16" s="13" customFormat="1" ht="38.25">
      <c r="A19" s="14">
        <v>19</v>
      </c>
      <c r="B19" s="48" t="s">
        <v>356</v>
      </c>
      <c r="C19" s="48" t="s">
        <v>357</v>
      </c>
      <c r="D19" s="48" t="s">
        <v>358</v>
      </c>
      <c r="E19" s="23" t="s">
        <v>333</v>
      </c>
      <c r="F19" s="60">
        <v>7</v>
      </c>
      <c r="G19" s="60">
        <v>3</v>
      </c>
      <c r="H19" s="45" t="s">
        <v>122</v>
      </c>
      <c r="I19" s="45" t="s">
        <v>177</v>
      </c>
      <c r="J19" s="26" t="s">
        <v>334</v>
      </c>
      <c r="K19" s="26" t="s">
        <v>335</v>
      </c>
      <c r="L19" s="6" t="s">
        <v>264</v>
      </c>
      <c r="N19" s="6"/>
      <c r="O19" s="13">
        <f t="shared" si="0"/>
        <v>1</v>
      </c>
      <c r="P19" s="13">
        <f t="shared" si="1"/>
      </c>
    </row>
    <row r="20" spans="1:16" s="13" customFormat="1" ht="38.25">
      <c r="A20" s="14">
        <v>20</v>
      </c>
      <c r="B20" s="48" t="s">
        <v>356</v>
      </c>
      <c r="C20" s="48" t="s">
        <v>357</v>
      </c>
      <c r="D20" s="48" t="s">
        <v>358</v>
      </c>
      <c r="E20" s="23" t="s">
        <v>336</v>
      </c>
      <c r="F20" s="60">
        <v>19</v>
      </c>
      <c r="G20" s="60">
        <v>6</v>
      </c>
      <c r="H20" s="45" t="s">
        <v>122</v>
      </c>
      <c r="I20" s="45" t="s">
        <v>177</v>
      </c>
      <c r="J20" s="26" t="s">
        <v>337</v>
      </c>
      <c r="K20" s="26" t="s">
        <v>338</v>
      </c>
      <c r="L20" s="6" t="s">
        <v>265</v>
      </c>
      <c r="N20" s="6"/>
      <c r="O20" s="13">
        <f t="shared" si="0"/>
        <v>1</v>
      </c>
      <c r="P20" s="13">
        <f t="shared" si="1"/>
      </c>
    </row>
    <row r="21" spans="1:16" s="13" customFormat="1" ht="25.5">
      <c r="A21" s="14">
        <v>21</v>
      </c>
      <c r="B21" s="48" t="s">
        <v>356</v>
      </c>
      <c r="C21" s="48" t="s">
        <v>357</v>
      </c>
      <c r="D21" s="48" t="s">
        <v>358</v>
      </c>
      <c r="E21" s="23" t="s">
        <v>125</v>
      </c>
      <c r="F21" s="62">
        <v>24</v>
      </c>
      <c r="G21" s="60">
        <v>35</v>
      </c>
      <c r="H21" s="45" t="s">
        <v>122</v>
      </c>
      <c r="I21" s="45" t="s">
        <v>177</v>
      </c>
      <c r="J21" s="26" t="s">
        <v>339</v>
      </c>
      <c r="K21" s="26" t="s">
        <v>340</v>
      </c>
      <c r="L21" s="6" t="s">
        <v>266</v>
      </c>
      <c r="N21" s="6"/>
      <c r="O21" s="13">
        <f t="shared" si="0"/>
        <v>1</v>
      </c>
      <c r="P21" s="13">
        <f t="shared" si="1"/>
      </c>
    </row>
    <row r="22" spans="1:16" s="13" customFormat="1" ht="63.75">
      <c r="A22" s="14">
        <v>22</v>
      </c>
      <c r="B22" s="48" t="s">
        <v>356</v>
      </c>
      <c r="C22" s="48" t="s">
        <v>357</v>
      </c>
      <c r="D22" s="48" t="s">
        <v>358</v>
      </c>
      <c r="E22" s="23" t="s">
        <v>341</v>
      </c>
      <c r="F22" s="62">
        <v>37</v>
      </c>
      <c r="G22" s="60">
        <v>6</v>
      </c>
      <c r="H22" s="45" t="s">
        <v>122</v>
      </c>
      <c r="I22" s="45" t="s">
        <v>177</v>
      </c>
      <c r="J22" s="26" t="s">
        <v>346</v>
      </c>
      <c r="K22" s="26" t="s">
        <v>347</v>
      </c>
      <c r="L22" s="6" t="s">
        <v>267</v>
      </c>
      <c r="N22" s="6"/>
      <c r="O22" s="13">
        <f t="shared" si="0"/>
        <v>1</v>
      </c>
      <c r="P22" s="13">
        <f t="shared" si="1"/>
      </c>
    </row>
    <row r="23" spans="1:16" s="13" customFormat="1" ht="63.75">
      <c r="A23" s="14">
        <v>23</v>
      </c>
      <c r="B23" s="48" t="s">
        <v>356</v>
      </c>
      <c r="C23" s="48" t="s">
        <v>357</v>
      </c>
      <c r="D23" s="48" t="s">
        <v>358</v>
      </c>
      <c r="E23" s="23" t="s">
        <v>348</v>
      </c>
      <c r="F23" s="63">
        <v>39</v>
      </c>
      <c r="G23" s="63">
        <v>22</v>
      </c>
      <c r="H23" s="41" t="s">
        <v>122</v>
      </c>
      <c r="I23" s="41" t="s">
        <v>177</v>
      </c>
      <c r="J23" s="28" t="s">
        <v>385</v>
      </c>
      <c r="K23" s="28" t="s">
        <v>349</v>
      </c>
      <c r="L23" s="6" t="s">
        <v>267</v>
      </c>
      <c r="N23" s="6"/>
      <c r="O23" s="13">
        <f t="shared" si="0"/>
        <v>1</v>
      </c>
      <c r="P23" s="13">
        <f t="shared" si="1"/>
      </c>
    </row>
    <row r="24" spans="1:16" s="13" customFormat="1" ht="51">
      <c r="A24" s="14">
        <v>24</v>
      </c>
      <c r="B24" s="48" t="s">
        <v>356</v>
      </c>
      <c r="C24" s="48" t="s">
        <v>357</v>
      </c>
      <c r="D24" s="48" t="s">
        <v>358</v>
      </c>
      <c r="E24" s="23" t="s">
        <v>230</v>
      </c>
      <c r="F24" s="64">
        <v>51</v>
      </c>
      <c r="G24" s="64">
        <v>38</v>
      </c>
      <c r="H24" s="42" t="s">
        <v>122</v>
      </c>
      <c r="I24" s="42" t="s">
        <v>177</v>
      </c>
      <c r="J24" s="26" t="s">
        <v>350</v>
      </c>
      <c r="K24" s="26" t="s">
        <v>351</v>
      </c>
      <c r="L24" s="6" t="s">
        <v>268</v>
      </c>
      <c r="N24" s="6"/>
      <c r="O24" s="13">
        <f t="shared" si="0"/>
        <v>1</v>
      </c>
      <c r="P24" s="13">
        <f t="shared" si="1"/>
      </c>
    </row>
    <row r="25" spans="1:16" ht="25.5">
      <c r="A25" s="14">
        <v>25</v>
      </c>
      <c r="B25" s="48" t="s">
        <v>356</v>
      </c>
      <c r="C25" s="48" t="s">
        <v>357</v>
      </c>
      <c r="D25" s="48" t="s">
        <v>358</v>
      </c>
      <c r="E25" s="23" t="s">
        <v>115</v>
      </c>
      <c r="F25" s="63">
        <v>57</v>
      </c>
      <c r="G25" s="63">
        <v>25</v>
      </c>
      <c r="H25" s="41" t="s">
        <v>122</v>
      </c>
      <c r="I25" s="41" t="s">
        <v>177</v>
      </c>
      <c r="J25" s="28" t="s">
        <v>352</v>
      </c>
      <c r="K25" s="28" t="s">
        <v>353</v>
      </c>
      <c r="L25" s="6" t="s">
        <v>269</v>
      </c>
      <c r="M25" s="12"/>
      <c r="N25" s="69"/>
      <c r="O25" s="13">
        <f t="shared" si="0"/>
        <v>1</v>
      </c>
      <c r="P25" s="13">
        <f t="shared" si="1"/>
      </c>
    </row>
    <row r="26" spans="1:16" ht="25.5">
      <c r="A26" s="14">
        <v>26</v>
      </c>
      <c r="B26" s="48" t="s">
        <v>356</v>
      </c>
      <c r="C26" s="48" t="s">
        <v>357</v>
      </c>
      <c r="D26" s="48" t="s">
        <v>358</v>
      </c>
      <c r="E26" s="23" t="s">
        <v>115</v>
      </c>
      <c r="F26" s="64">
        <v>60</v>
      </c>
      <c r="G26" s="64">
        <v>2</v>
      </c>
      <c r="H26" s="42" t="s">
        <v>122</v>
      </c>
      <c r="I26" s="42" t="s">
        <v>177</v>
      </c>
      <c r="J26" s="26" t="s">
        <v>354</v>
      </c>
      <c r="K26" s="26" t="s">
        <v>355</v>
      </c>
      <c r="L26" s="6" t="s">
        <v>270</v>
      </c>
      <c r="M26" s="12"/>
      <c r="N26" s="69"/>
      <c r="O26" s="13">
        <f t="shared" si="0"/>
        <v>1</v>
      </c>
      <c r="P26" s="13">
        <f t="shared" si="1"/>
      </c>
    </row>
    <row r="27" spans="1:16" ht="25.5">
      <c r="A27" s="14">
        <v>27</v>
      </c>
      <c r="B27" s="48" t="s">
        <v>356</v>
      </c>
      <c r="C27" s="48" t="s">
        <v>357</v>
      </c>
      <c r="D27" s="48" t="s">
        <v>358</v>
      </c>
      <c r="E27" s="23"/>
      <c r="F27" s="58" t="s">
        <v>327</v>
      </c>
      <c r="G27" s="64">
        <v>23</v>
      </c>
      <c r="H27" s="42"/>
      <c r="I27" s="42" t="s">
        <v>177</v>
      </c>
      <c r="J27" s="26" t="s">
        <v>328</v>
      </c>
      <c r="K27" s="26" t="s">
        <v>329</v>
      </c>
      <c r="L27" s="6" t="s">
        <v>209</v>
      </c>
      <c r="M27" s="12"/>
      <c r="N27" s="69"/>
      <c r="O27" s="13">
        <f t="shared" si="0"/>
        <v>1</v>
      </c>
      <c r="P27" s="13">
        <f t="shared" si="1"/>
      </c>
    </row>
    <row r="28" spans="1:16" ht="25.5">
      <c r="A28" s="14">
        <v>28</v>
      </c>
      <c r="B28" s="48" t="s">
        <v>356</v>
      </c>
      <c r="C28" s="48" t="s">
        <v>357</v>
      </c>
      <c r="D28" s="48" t="s">
        <v>358</v>
      </c>
      <c r="E28" s="23"/>
      <c r="F28" s="59" t="s">
        <v>330</v>
      </c>
      <c r="G28" s="63">
        <v>1</v>
      </c>
      <c r="H28" s="41" t="s">
        <v>122</v>
      </c>
      <c r="I28" s="41" t="s">
        <v>177</v>
      </c>
      <c r="J28" s="28" t="s">
        <v>373</v>
      </c>
      <c r="K28" s="28" t="s">
        <v>374</v>
      </c>
      <c r="L28" s="6" t="s">
        <v>271</v>
      </c>
      <c r="M28" s="12"/>
      <c r="N28" s="69"/>
      <c r="O28" s="13">
        <f t="shared" si="0"/>
        <v>1</v>
      </c>
      <c r="P28" s="13">
        <f t="shared" si="1"/>
      </c>
    </row>
    <row r="29" spans="1:16" s="13" customFormat="1" ht="25.5">
      <c r="A29" s="14">
        <v>29</v>
      </c>
      <c r="B29" s="48" t="s">
        <v>356</v>
      </c>
      <c r="C29" s="48" t="s">
        <v>357</v>
      </c>
      <c r="D29" s="48" t="s">
        <v>358</v>
      </c>
      <c r="E29" s="23"/>
      <c r="F29" s="57" t="s">
        <v>324</v>
      </c>
      <c r="G29" s="46"/>
      <c r="H29" s="41" t="s">
        <v>122</v>
      </c>
      <c r="I29" s="41" t="s">
        <v>177</v>
      </c>
      <c r="J29" s="54" t="s">
        <v>325</v>
      </c>
      <c r="K29" s="54" t="s">
        <v>326</v>
      </c>
      <c r="L29" s="6" t="s">
        <v>209</v>
      </c>
      <c r="N29" s="6"/>
      <c r="O29" s="13">
        <f t="shared" si="0"/>
        <v>1</v>
      </c>
      <c r="P29" s="13">
        <f t="shared" si="1"/>
      </c>
    </row>
    <row r="30" spans="1:16" s="13" customFormat="1" ht="25.5">
      <c r="A30" s="14">
        <v>30</v>
      </c>
      <c r="B30" s="48" t="s">
        <v>356</v>
      </c>
      <c r="C30" s="48" t="s">
        <v>357</v>
      </c>
      <c r="D30" s="48" t="s">
        <v>358</v>
      </c>
      <c r="E30" s="23"/>
      <c r="F30" s="57" t="s">
        <v>318</v>
      </c>
      <c r="G30" s="47"/>
      <c r="H30" s="42" t="s">
        <v>122</v>
      </c>
      <c r="I30" s="42" t="s">
        <v>177</v>
      </c>
      <c r="J30" s="26" t="s">
        <v>319</v>
      </c>
      <c r="K30" s="26" t="s">
        <v>320</v>
      </c>
      <c r="L30" s="6" t="s">
        <v>209</v>
      </c>
      <c r="N30" s="6"/>
      <c r="O30" s="13">
        <f t="shared" si="0"/>
        <v>1</v>
      </c>
      <c r="P30" s="13">
        <f t="shared" si="1"/>
      </c>
    </row>
    <row r="31" spans="1:16" s="13" customFormat="1" ht="25.5">
      <c r="A31" s="14">
        <v>31</v>
      </c>
      <c r="B31" s="48" t="s">
        <v>356</v>
      </c>
      <c r="C31" s="48" t="s">
        <v>357</v>
      </c>
      <c r="D31" s="48" t="s">
        <v>358</v>
      </c>
      <c r="E31" s="23"/>
      <c r="F31" s="57" t="s">
        <v>321</v>
      </c>
      <c r="G31" s="47"/>
      <c r="H31" s="42" t="s">
        <v>122</v>
      </c>
      <c r="I31" s="42" t="s">
        <v>177</v>
      </c>
      <c r="J31" s="54" t="s">
        <v>322</v>
      </c>
      <c r="K31" s="54" t="s">
        <v>323</v>
      </c>
      <c r="L31" s="6" t="s">
        <v>209</v>
      </c>
      <c r="N31" s="6"/>
      <c r="O31" s="13">
        <f t="shared" si="0"/>
        <v>1</v>
      </c>
      <c r="P31" s="13">
        <f t="shared" si="1"/>
      </c>
    </row>
    <row r="32" spans="1:16" s="13" customFormat="1" ht="191.25">
      <c r="A32" s="14">
        <v>32</v>
      </c>
      <c r="B32" s="48" t="s">
        <v>227</v>
      </c>
      <c r="C32" s="48" t="s">
        <v>228</v>
      </c>
      <c r="D32" s="48" t="s">
        <v>229</v>
      </c>
      <c r="E32" s="23" t="s">
        <v>135</v>
      </c>
      <c r="F32" s="63">
        <v>1</v>
      </c>
      <c r="G32" s="63">
        <v>1</v>
      </c>
      <c r="H32" s="41" t="s">
        <v>122</v>
      </c>
      <c r="I32" s="41" t="s">
        <v>177</v>
      </c>
      <c r="J32" s="28" t="s">
        <v>181</v>
      </c>
      <c r="K32" s="28" t="s">
        <v>551</v>
      </c>
      <c r="L32" s="6" t="s">
        <v>199</v>
      </c>
      <c r="N32" s="6"/>
      <c r="O32" s="13">
        <f t="shared" si="0"/>
        <v>1</v>
      </c>
      <c r="P32" s="13">
        <f t="shared" si="1"/>
      </c>
    </row>
    <row r="33" spans="1:16" s="13" customFormat="1" ht="267.75">
      <c r="A33" s="14">
        <v>33</v>
      </c>
      <c r="B33" s="48" t="s">
        <v>227</v>
      </c>
      <c r="C33" s="48" t="s">
        <v>228</v>
      </c>
      <c r="D33" s="48" t="s">
        <v>229</v>
      </c>
      <c r="E33" s="23" t="s">
        <v>135</v>
      </c>
      <c r="F33" s="64">
        <v>1</v>
      </c>
      <c r="G33" s="64">
        <v>1</v>
      </c>
      <c r="H33" s="42" t="s">
        <v>122</v>
      </c>
      <c r="I33" s="42" t="s">
        <v>177</v>
      </c>
      <c r="J33" s="26" t="s">
        <v>195</v>
      </c>
      <c r="K33" s="26" t="s">
        <v>196</v>
      </c>
      <c r="L33" s="6" t="s">
        <v>201</v>
      </c>
      <c r="N33" s="6"/>
      <c r="O33" s="13">
        <f t="shared" si="0"/>
        <v>1</v>
      </c>
      <c r="P33" s="13">
        <f t="shared" si="1"/>
      </c>
    </row>
    <row r="34" spans="1:16" s="13" customFormat="1" ht="114.75">
      <c r="A34" s="14">
        <v>34</v>
      </c>
      <c r="B34" s="48" t="s">
        <v>227</v>
      </c>
      <c r="C34" s="48" t="s">
        <v>228</v>
      </c>
      <c r="D34" s="48" t="s">
        <v>229</v>
      </c>
      <c r="E34" s="23" t="s">
        <v>560</v>
      </c>
      <c r="F34" s="63">
        <v>2</v>
      </c>
      <c r="G34" s="63">
        <v>26</v>
      </c>
      <c r="H34" s="41" t="s">
        <v>122</v>
      </c>
      <c r="I34" s="41" t="s">
        <v>177</v>
      </c>
      <c r="J34" s="65" t="s">
        <v>561</v>
      </c>
      <c r="K34" s="28" t="s">
        <v>562</v>
      </c>
      <c r="L34" s="6" t="s">
        <v>200</v>
      </c>
      <c r="N34" s="6"/>
      <c r="O34" s="13">
        <f t="shared" si="0"/>
        <v>1</v>
      </c>
      <c r="P34" s="13">
        <f t="shared" si="1"/>
      </c>
    </row>
    <row r="35" spans="1:16" s="13" customFormat="1" ht="178.5">
      <c r="A35" s="14">
        <v>35</v>
      </c>
      <c r="B35" s="48" t="s">
        <v>227</v>
      </c>
      <c r="C35" s="48" t="s">
        <v>228</v>
      </c>
      <c r="D35" s="48" t="s">
        <v>229</v>
      </c>
      <c r="E35" s="23" t="s">
        <v>554</v>
      </c>
      <c r="F35" s="64">
        <v>2</v>
      </c>
      <c r="G35" s="64">
        <v>52</v>
      </c>
      <c r="H35" s="42" t="s">
        <v>122</v>
      </c>
      <c r="I35" s="42" t="s">
        <v>177</v>
      </c>
      <c r="J35" s="26" t="s">
        <v>555</v>
      </c>
      <c r="K35" s="26" t="s">
        <v>556</v>
      </c>
      <c r="L35" s="6" t="s">
        <v>202</v>
      </c>
      <c r="N35" s="6"/>
      <c r="O35" s="13">
        <f t="shared" si="0"/>
        <v>1</v>
      </c>
      <c r="P35" s="13">
        <f t="shared" si="1"/>
      </c>
    </row>
    <row r="36" spans="1:16" s="13" customFormat="1" ht="127.5">
      <c r="A36" s="14">
        <v>36</v>
      </c>
      <c r="B36" s="48" t="s">
        <v>227</v>
      </c>
      <c r="C36" s="48" t="s">
        <v>228</v>
      </c>
      <c r="D36" s="48" t="s">
        <v>229</v>
      </c>
      <c r="E36" s="23" t="s">
        <v>197</v>
      </c>
      <c r="F36" s="64">
        <v>2</v>
      </c>
      <c r="G36" s="64">
        <v>32</v>
      </c>
      <c r="H36" s="42" t="s">
        <v>122</v>
      </c>
      <c r="I36" s="42" t="s">
        <v>177</v>
      </c>
      <c r="J36" s="26" t="s">
        <v>552</v>
      </c>
      <c r="K36" s="26" t="s">
        <v>553</v>
      </c>
      <c r="L36" s="6" t="s">
        <v>203</v>
      </c>
      <c r="N36" s="6"/>
      <c r="O36" s="13">
        <f t="shared" si="0"/>
        <v>1</v>
      </c>
      <c r="P36" s="13">
        <f t="shared" si="1"/>
      </c>
    </row>
    <row r="37" spans="1:16" s="13" customFormat="1" ht="51">
      <c r="A37" s="14">
        <v>37</v>
      </c>
      <c r="B37" s="48" t="s">
        <v>227</v>
      </c>
      <c r="C37" s="48" t="s">
        <v>228</v>
      </c>
      <c r="D37" s="48" t="s">
        <v>229</v>
      </c>
      <c r="E37" s="23" t="s">
        <v>222</v>
      </c>
      <c r="F37" s="64">
        <v>3</v>
      </c>
      <c r="G37" s="64">
        <v>8</v>
      </c>
      <c r="H37" s="42" t="s">
        <v>112</v>
      </c>
      <c r="I37" s="42" t="s">
        <v>177</v>
      </c>
      <c r="J37" s="26" t="s">
        <v>223</v>
      </c>
      <c r="K37" s="26" t="s">
        <v>224</v>
      </c>
      <c r="L37" s="6" t="s">
        <v>287</v>
      </c>
      <c r="O37" s="13">
        <f t="shared" si="0"/>
        <v>1</v>
      </c>
      <c r="P37" s="13">
        <f t="shared" si="1"/>
      </c>
    </row>
    <row r="38" spans="1:16" s="13" customFormat="1" ht="140.25">
      <c r="A38" s="14">
        <v>38</v>
      </c>
      <c r="B38" s="48" t="s">
        <v>227</v>
      </c>
      <c r="C38" s="48" t="s">
        <v>228</v>
      </c>
      <c r="D38" s="48" t="s">
        <v>229</v>
      </c>
      <c r="E38" s="23" t="s">
        <v>557</v>
      </c>
      <c r="F38" s="64">
        <v>3</v>
      </c>
      <c r="G38" s="64">
        <v>44</v>
      </c>
      <c r="H38" s="42" t="s">
        <v>112</v>
      </c>
      <c r="I38" s="42" t="s">
        <v>177</v>
      </c>
      <c r="J38" s="26" t="s">
        <v>558</v>
      </c>
      <c r="K38" s="26" t="s">
        <v>559</v>
      </c>
      <c r="L38" s="6" t="s">
        <v>204</v>
      </c>
      <c r="N38" s="6"/>
      <c r="O38" s="13">
        <f t="shared" si="0"/>
        <v>1</v>
      </c>
      <c r="P38" s="13">
        <f t="shared" si="1"/>
      </c>
    </row>
    <row r="39" spans="1:16" s="13" customFormat="1" ht="102">
      <c r="A39" s="14">
        <v>39</v>
      </c>
      <c r="B39" s="48" t="s">
        <v>227</v>
      </c>
      <c r="C39" s="48" t="s">
        <v>228</v>
      </c>
      <c r="D39" s="48" t="s">
        <v>229</v>
      </c>
      <c r="E39" s="23" t="s">
        <v>124</v>
      </c>
      <c r="F39" s="64">
        <v>10</v>
      </c>
      <c r="G39" s="64">
        <v>4</v>
      </c>
      <c r="H39" s="42" t="s">
        <v>122</v>
      </c>
      <c r="I39" s="42" t="s">
        <v>177</v>
      </c>
      <c r="J39" s="26" t="s">
        <v>567</v>
      </c>
      <c r="K39" s="26" t="s">
        <v>568</v>
      </c>
      <c r="L39" s="6" t="s">
        <v>205</v>
      </c>
      <c r="N39" s="6"/>
      <c r="O39" s="13">
        <f t="shared" si="0"/>
        <v>1</v>
      </c>
      <c r="P39" s="13">
        <f t="shared" si="1"/>
      </c>
    </row>
    <row r="40" spans="1:16" s="13" customFormat="1" ht="267.75">
      <c r="A40" s="14">
        <v>40</v>
      </c>
      <c r="B40" s="48" t="s">
        <v>227</v>
      </c>
      <c r="C40" s="48" t="s">
        <v>228</v>
      </c>
      <c r="D40" s="48" t="s">
        <v>229</v>
      </c>
      <c r="E40" s="23" t="s">
        <v>566</v>
      </c>
      <c r="F40" s="64">
        <v>28</v>
      </c>
      <c r="G40" s="64">
        <v>9</v>
      </c>
      <c r="H40" s="42" t="s">
        <v>112</v>
      </c>
      <c r="I40" s="42" t="s">
        <v>177</v>
      </c>
      <c r="J40" s="26" t="s">
        <v>220</v>
      </c>
      <c r="K40" s="26" t="s">
        <v>221</v>
      </c>
      <c r="L40" s="6" t="s">
        <v>516</v>
      </c>
      <c r="O40" s="13">
        <f t="shared" si="0"/>
        <v>1</v>
      </c>
      <c r="P40" s="13">
        <f t="shared" si="1"/>
      </c>
    </row>
    <row r="41" spans="1:16" s="13" customFormat="1" ht="216.75">
      <c r="A41" s="14">
        <v>41</v>
      </c>
      <c r="B41" s="48" t="s">
        <v>227</v>
      </c>
      <c r="C41" s="48" t="s">
        <v>228</v>
      </c>
      <c r="D41" s="48" t="s">
        <v>229</v>
      </c>
      <c r="E41" s="23" t="s">
        <v>569</v>
      </c>
      <c r="F41" s="64">
        <v>54</v>
      </c>
      <c r="G41" s="64">
        <v>30</v>
      </c>
      <c r="H41" s="42" t="s">
        <v>112</v>
      </c>
      <c r="I41" s="42" t="s">
        <v>177</v>
      </c>
      <c r="J41" s="26" t="s">
        <v>564</v>
      </c>
      <c r="K41" s="26" t="s">
        <v>565</v>
      </c>
      <c r="L41" s="6" t="s">
        <v>206</v>
      </c>
      <c r="N41" s="6"/>
      <c r="O41" s="13">
        <f t="shared" si="0"/>
        <v>1</v>
      </c>
      <c r="P41" s="13">
        <f t="shared" si="1"/>
      </c>
    </row>
    <row r="42" spans="1:16" s="13" customFormat="1" ht="38.25">
      <c r="A42" s="14">
        <v>42</v>
      </c>
      <c r="B42" s="48" t="s">
        <v>227</v>
      </c>
      <c r="C42" s="48" t="s">
        <v>228</v>
      </c>
      <c r="D42" s="48" t="s">
        <v>229</v>
      </c>
      <c r="E42" s="23" t="s">
        <v>569</v>
      </c>
      <c r="F42" s="64">
        <v>55</v>
      </c>
      <c r="G42" s="64">
        <v>19</v>
      </c>
      <c r="H42" s="42" t="s">
        <v>122</v>
      </c>
      <c r="I42" s="42" t="s">
        <v>177</v>
      </c>
      <c r="J42" s="26" t="s">
        <v>225</v>
      </c>
      <c r="K42" s="26" t="s">
        <v>226</v>
      </c>
      <c r="L42" s="6" t="s">
        <v>207</v>
      </c>
      <c r="N42" s="6"/>
      <c r="O42" s="13">
        <f t="shared" si="0"/>
        <v>1</v>
      </c>
      <c r="P42" s="13">
        <f t="shared" si="1"/>
      </c>
    </row>
    <row r="43" spans="1:16" s="13" customFormat="1" ht="216.75">
      <c r="A43" s="14">
        <v>43</v>
      </c>
      <c r="B43" s="48" t="s">
        <v>227</v>
      </c>
      <c r="C43" s="48" t="s">
        <v>228</v>
      </c>
      <c r="D43" s="48" t="s">
        <v>229</v>
      </c>
      <c r="E43" s="23" t="s">
        <v>563</v>
      </c>
      <c r="F43" s="64">
        <v>68</v>
      </c>
      <c r="G43" s="64">
        <v>12</v>
      </c>
      <c r="H43" s="42" t="s">
        <v>112</v>
      </c>
      <c r="I43" s="42" t="s">
        <v>177</v>
      </c>
      <c r="J43" s="26" t="s">
        <v>564</v>
      </c>
      <c r="K43" s="26" t="s">
        <v>565</v>
      </c>
      <c r="L43" s="6" t="s">
        <v>208</v>
      </c>
      <c r="N43" s="6"/>
      <c r="O43" s="13">
        <f t="shared" si="0"/>
        <v>1</v>
      </c>
      <c r="P43" s="13">
        <f t="shared" si="1"/>
      </c>
    </row>
    <row r="44" spans="1:16" s="13" customFormat="1" ht="38.25">
      <c r="A44" s="14">
        <v>44</v>
      </c>
      <c r="B44" s="14" t="s">
        <v>400</v>
      </c>
      <c r="C44" s="14" t="s">
        <v>401</v>
      </c>
      <c r="D44" s="14" t="s">
        <v>144</v>
      </c>
      <c r="E44" s="23" t="s">
        <v>113</v>
      </c>
      <c r="F44" s="64">
        <v>8</v>
      </c>
      <c r="G44" s="64">
        <v>8</v>
      </c>
      <c r="H44" s="42" t="s">
        <v>112</v>
      </c>
      <c r="I44" s="42" t="s">
        <v>93</v>
      </c>
      <c r="J44" s="26" t="s">
        <v>165</v>
      </c>
      <c r="K44" s="26" t="s">
        <v>166</v>
      </c>
      <c r="L44" s="6" t="s">
        <v>274</v>
      </c>
      <c r="N44" s="6"/>
      <c r="O44" s="13">
        <f t="shared" si="0"/>
        <v>1</v>
      </c>
      <c r="P44" s="13">
        <f t="shared" si="1"/>
      </c>
    </row>
    <row r="45" spans="1:16" s="13" customFormat="1" ht="25.5">
      <c r="A45" s="14">
        <v>45</v>
      </c>
      <c r="B45" s="14" t="s">
        <v>400</v>
      </c>
      <c r="C45" s="14" t="s">
        <v>401</v>
      </c>
      <c r="D45" s="14" t="s">
        <v>144</v>
      </c>
      <c r="E45" s="23" t="s">
        <v>124</v>
      </c>
      <c r="F45" s="64">
        <v>12</v>
      </c>
      <c r="G45" s="64">
        <v>1</v>
      </c>
      <c r="H45" s="42" t="s">
        <v>122</v>
      </c>
      <c r="I45" s="42" t="s">
        <v>93</v>
      </c>
      <c r="J45" s="26" t="s">
        <v>167</v>
      </c>
      <c r="K45" s="26" t="s">
        <v>168</v>
      </c>
      <c r="L45" s="6" t="s">
        <v>210</v>
      </c>
      <c r="N45" s="6"/>
      <c r="O45" s="13">
        <f t="shared" si="0"/>
        <v>1</v>
      </c>
      <c r="P45" s="13">
        <f t="shared" si="1"/>
      </c>
    </row>
    <row r="46" spans="1:16" s="13" customFormat="1" ht="38.25">
      <c r="A46" s="14">
        <v>46</v>
      </c>
      <c r="B46" s="14" t="s">
        <v>400</v>
      </c>
      <c r="C46" s="14" t="s">
        <v>401</v>
      </c>
      <c r="D46" s="14" t="s">
        <v>144</v>
      </c>
      <c r="E46" s="23" t="s">
        <v>169</v>
      </c>
      <c r="F46" s="64">
        <v>40</v>
      </c>
      <c r="G46" s="64">
        <v>18</v>
      </c>
      <c r="H46" s="42" t="s">
        <v>112</v>
      </c>
      <c r="I46" s="42" t="s">
        <v>93</v>
      </c>
      <c r="J46" s="26" t="s">
        <v>170</v>
      </c>
      <c r="K46" s="26" t="s">
        <v>171</v>
      </c>
      <c r="L46" s="6" t="s">
        <v>209</v>
      </c>
      <c r="N46" s="6"/>
      <c r="O46" s="13">
        <f t="shared" si="0"/>
        <v>1</v>
      </c>
      <c r="P46" s="13">
        <f t="shared" si="1"/>
      </c>
    </row>
    <row r="47" spans="1:16" s="13" customFormat="1" ht="38.25">
      <c r="A47" s="14">
        <v>47</v>
      </c>
      <c r="B47" s="14" t="s">
        <v>400</v>
      </c>
      <c r="C47" s="14" t="s">
        <v>401</v>
      </c>
      <c r="D47" s="14" t="s">
        <v>144</v>
      </c>
      <c r="E47" s="23" t="s">
        <v>172</v>
      </c>
      <c r="F47" s="64">
        <v>44</v>
      </c>
      <c r="G47" s="64">
        <v>7</v>
      </c>
      <c r="H47" s="42" t="s">
        <v>112</v>
      </c>
      <c r="I47" s="42" t="s">
        <v>93</v>
      </c>
      <c r="J47" s="26" t="s">
        <v>59</v>
      </c>
      <c r="K47" s="26" t="s">
        <v>61</v>
      </c>
      <c r="L47" s="6" t="s">
        <v>209</v>
      </c>
      <c r="N47" s="6"/>
      <c r="O47" s="13">
        <f t="shared" si="0"/>
        <v>1</v>
      </c>
      <c r="P47" s="13">
        <f t="shared" si="1"/>
      </c>
    </row>
    <row r="48" spans="1:16" s="13" customFormat="1" ht="38.25">
      <c r="A48" s="14">
        <v>48</v>
      </c>
      <c r="B48" s="14" t="s">
        <v>400</v>
      </c>
      <c r="C48" s="14" t="s">
        <v>401</v>
      </c>
      <c r="D48" s="14" t="s">
        <v>144</v>
      </c>
      <c r="E48" s="23" t="s">
        <v>466</v>
      </c>
      <c r="F48" s="64">
        <v>48</v>
      </c>
      <c r="G48" s="64">
        <v>1</v>
      </c>
      <c r="H48" s="42" t="s">
        <v>112</v>
      </c>
      <c r="I48" s="42" t="s">
        <v>93</v>
      </c>
      <c r="J48" s="26" t="s">
        <v>467</v>
      </c>
      <c r="K48" s="26" t="s">
        <v>468</v>
      </c>
      <c r="L48" s="6" t="s">
        <v>209</v>
      </c>
      <c r="N48" s="6"/>
      <c r="O48" s="13">
        <f t="shared" si="0"/>
        <v>1</v>
      </c>
      <c r="P48" s="13">
        <f t="shared" si="1"/>
      </c>
    </row>
    <row r="49" spans="1:16" s="13" customFormat="1" ht="25.5">
      <c r="A49" s="14">
        <v>49</v>
      </c>
      <c r="B49" s="14" t="s">
        <v>400</v>
      </c>
      <c r="C49" s="14" t="s">
        <v>401</v>
      </c>
      <c r="D49" s="14" t="s">
        <v>144</v>
      </c>
      <c r="E49" s="23" t="s">
        <v>469</v>
      </c>
      <c r="F49" s="64">
        <v>54</v>
      </c>
      <c r="G49" s="64">
        <v>19</v>
      </c>
      <c r="H49" s="42" t="s">
        <v>122</v>
      </c>
      <c r="I49" s="42" t="s">
        <v>93</v>
      </c>
      <c r="J49" s="26" t="s">
        <v>126</v>
      </c>
      <c r="K49" s="26" t="s">
        <v>127</v>
      </c>
      <c r="L49" s="6" t="s">
        <v>209</v>
      </c>
      <c r="N49" s="6"/>
      <c r="O49" s="13">
        <f t="shared" si="0"/>
        <v>1</v>
      </c>
      <c r="P49" s="13">
        <f t="shared" si="1"/>
      </c>
    </row>
    <row r="50" spans="1:16" s="13" customFormat="1" ht="51">
      <c r="A50" s="14">
        <v>50</v>
      </c>
      <c r="B50" s="14" t="s">
        <v>400</v>
      </c>
      <c r="C50" s="14" t="s">
        <v>401</v>
      </c>
      <c r="D50" s="14" t="s">
        <v>144</v>
      </c>
      <c r="E50" s="23" t="s">
        <v>123</v>
      </c>
      <c r="F50" s="64">
        <v>55</v>
      </c>
      <c r="G50" s="64">
        <v>32</v>
      </c>
      <c r="H50" s="42" t="s">
        <v>112</v>
      </c>
      <c r="I50" s="42" t="s">
        <v>93</v>
      </c>
      <c r="J50" s="26" t="s">
        <v>128</v>
      </c>
      <c r="K50" s="26" t="s">
        <v>25</v>
      </c>
      <c r="L50" s="6" t="s">
        <v>624</v>
      </c>
      <c r="N50" s="6"/>
      <c r="O50" s="13">
        <f t="shared" si="0"/>
        <v>1</v>
      </c>
      <c r="P50" s="13">
        <f t="shared" si="1"/>
      </c>
    </row>
    <row r="51" spans="1:16" s="13" customFormat="1" ht="38.25">
      <c r="A51" s="14">
        <v>51</v>
      </c>
      <c r="B51" s="14" t="s">
        <v>400</v>
      </c>
      <c r="C51" s="14" t="s">
        <v>401</v>
      </c>
      <c r="D51" s="14" t="s">
        <v>144</v>
      </c>
      <c r="E51" s="23" t="s">
        <v>123</v>
      </c>
      <c r="F51" s="64">
        <v>55</v>
      </c>
      <c r="G51" s="64">
        <v>44</v>
      </c>
      <c r="H51" s="42" t="s">
        <v>122</v>
      </c>
      <c r="I51" s="42" t="s">
        <v>93</v>
      </c>
      <c r="J51" s="26" t="s">
        <v>26</v>
      </c>
      <c r="K51" s="26" t="s">
        <v>27</v>
      </c>
      <c r="L51" s="6" t="s">
        <v>209</v>
      </c>
      <c r="N51" s="6"/>
      <c r="O51" s="13">
        <f t="shared" si="0"/>
        <v>1</v>
      </c>
      <c r="P51" s="13">
        <f t="shared" si="1"/>
      </c>
    </row>
    <row r="52" spans="1:16" s="13" customFormat="1" ht="38.25">
      <c r="A52" s="14">
        <v>52</v>
      </c>
      <c r="B52" s="14" t="s">
        <v>400</v>
      </c>
      <c r="C52" s="14" t="s">
        <v>401</v>
      </c>
      <c r="D52" s="14" t="s">
        <v>144</v>
      </c>
      <c r="E52" s="23" t="s">
        <v>123</v>
      </c>
      <c r="F52" s="64">
        <v>55</v>
      </c>
      <c r="G52" s="64">
        <v>50</v>
      </c>
      <c r="H52" s="42" t="s">
        <v>122</v>
      </c>
      <c r="I52" s="42" t="s">
        <v>93</v>
      </c>
      <c r="J52" s="26" t="s">
        <v>26</v>
      </c>
      <c r="K52" s="26" t="s">
        <v>28</v>
      </c>
      <c r="L52" s="6" t="s">
        <v>209</v>
      </c>
      <c r="N52" s="6"/>
      <c r="O52" s="13">
        <f t="shared" si="0"/>
        <v>1</v>
      </c>
      <c r="P52" s="13">
        <f t="shared" si="1"/>
      </c>
    </row>
    <row r="53" spans="1:16" s="13" customFormat="1" ht="38.25">
      <c r="A53" s="14">
        <v>53</v>
      </c>
      <c r="B53" s="14" t="s">
        <v>400</v>
      </c>
      <c r="C53" s="14" t="s">
        <v>401</v>
      </c>
      <c r="D53" s="14" t="s">
        <v>144</v>
      </c>
      <c r="E53" s="23" t="s">
        <v>123</v>
      </c>
      <c r="F53" s="64">
        <v>56</v>
      </c>
      <c r="G53" s="64">
        <v>40</v>
      </c>
      <c r="H53" s="42" t="s">
        <v>122</v>
      </c>
      <c r="I53" s="42" t="s">
        <v>93</v>
      </c>
      <c r="J53" s="26" t="s">
        <v>26</v>
      </c>
      <c r="K53" s="26" t="s">
        <v>29</v>
      </c>
      <c r="L53" s="6" t="s">
        <v>209</v>
      </c>
      <c r="N53" s="6"/>
      <c r="O53" s="13">
        <f t="shared" si="0"/>
        <v>1</v>
      </c>
      <c r="P53" s="13">
        <f t="shared" si="1"/>
      </c>
    </row>
    <row r="54" spans="1:16" s="13" customFormat="1" ht="12.75">
      <c r="A54" s="14">
        <v>54</v>
      </c>
      <c r="B54" s="14" t="s">
        <v>400</v>
      </c>
      <c r="C54" s="14" t="s">
        <v>401</v>
      </c>
      <c r="D54" s="14" t="s">
        <v>144</v>
      </c>
      <c r="E54" s="23" t="s">
        <v>115</v>
      </c>
      <c r="F54" s="64">
        <v>59</v>
      </c>
      <c r="G54" s="64">
        <v>3</v>
      </c>
      <c r="H54" s="42" t="s">
        <v>122</v>
      </c>
      <c r="I54" s="42" t="s">
        <v>93</v>
      </c>
      <c r="J54" s="26" t="s">
        <v>30</v>
      </c>
      <c r="K54" s="26" t="s">
        <v>31</v>
      </c>
      <c r="L54" s="6" t="s">
        <v>209</v>
      </c>
      <c r="N54" s="6"/>
      <c r="O54" s="13">
        <f t="shared" si="0"/>
        <v>1</v>
      </c>
      <c r="P54" s="13">
        <f t="shared" si="1"/>
      </c>
    </row>
    <row r="55" spans="1:16" s="13" customFormat="1" ht="25.5">
      <c r="A55" s="14">
        <v>55</v>
      </c>
      <c r="B55" s="14" t="s">
        <v>400</v>
      </c>
      <c r="C55" s="14" t="s">
        <v>401</v>
      </c>
      <c r="D55" s="14" t="s">
        <v>144</v>
      </c>
      <c r="E55" s="23" t="s">
        <v>95</v>
      </c>
      <c r="F55" s="64">
        <v>61</v>
      </c>
      <c r="G55" s="64">
        <v>22</v>
      </c>
      <c r="H55" s="42" t="s">
        <v>122</v>
      </c>
      <c r="I55" s="42" t="s">
        <v>93</v>
      </c>
      <c r="J55" s="26" t="s">
        <v>32</v>
      </c>
      <c r="K55" s="26" t="s">
        <v>33</v>
      </c>
      <c r="L55" s="6" t="s">
        <v>625</v>
      </c>
      <c r="N55" s="6"/>
      <c r="O55" s="13">
        <f t="shared" si="0"/>
        <v>1</v>
      </c>
      <c r="P55" s="13">
        <f t="shared" si="1"/>
      </c>
    </row>
    <row r="56" spans="1:16" s="13" customFormat="1" ht="12.75">
      <c r="A56" s="14">
        <v>56</v>
      </c>
      <c r="B56" s="14" t="s">
        <v>400</v>
      </c>
      <c r="C56" s="14" t="s">
        <v>401</v>
      </c>
      <c r="D56" s="14" t="s">
        <v>144</v>
      </c>
      <c r="E56" s="23" t="s">
        <v>34</v>
      </c>
      <c r="F56" s="64">
        <v>62</v>
      </c>
      <c r="G56" s="64">
        <v>5</v>
      </c>
      <c r="H56" s="42" t="s">
        <v>122</v>
      </c>
      <c r="I56" s="42" t="s">
        <v>93</v>
      </c>
      <c r="J56" s="26" t="s">
        <v>35</v>
      </c>
      <c r="K56" s="26" t="s">
        <v>143</v>
      </c>
      <c r="L56" s="6" t="s">
        <v>209</v>
      </c>
      <c r="N56" s="6"/>
      <c r="O56" s="13">
        <f t="shared" si="0"/>
        <v>1</v>
      </c>
      <c r="P56" s="13">
        <f t="shared" si="1"/>
      </c>
    </row>
    <row r="57" spans="1:16" s="13" customFormat="1" ht="306">
      <c r="A57" s="14">
        <v>57</v>
      </c>
      <c r="B57" s="48" t="s">
        <v>654</v>
      </c>
      <c r="C57" s="48" t="s">
        <v>417</v>
      </c>
      <c r="D57" s="48" t="s">
        <v>498</v>
      </c>
      <c r="E57" s="23" t="s">
        <v>132</v>
      </c>
      <c r="F57" s="64">
        <v>68</v>
      </c>
      <c r="G57" s="47"/>
      <c r="H57" s="42" t="s">
        <v>112</v>
      </c>
      <c r="I57" s="42" t="s">
        <v>177</v>
      </c>
      <c r="J57" s="50" t="s">
        <v>214</v>
      </c>
      <c r="K57" s="26" t="s">
        <v>653</v>
      </c>
      <c r="L57" s="6" t="s">
        <v>626</v>
      </c>
      <c r="N57" s="6"/>
      <c r="O57" s="13">
        <f t="shared" si="0"/>
        <v>1</v>
      </c>
      <c r="P57" s="13">
        <f t="shared" si="1"/>
      </c>
    </row>
    <row r="58" spans="1:16" s="13" customFormat="1" ht="63.75">
      <c r="A58" s="14">
        <v>58</v>
      </c>
      <c r="B58" s="48" t="s">
        <v>137</v>
      </c>
      <c r="C58" s="48" t="s">
        <v>138</v>
      </c>
      <c r="D58" s="48" t="s">
        <v>139</v>
      </c>
      <c r="E58" s="23" t="s">
        <v>132</v>
      </c>
      <c r="F58" s="58"/>
      <c r="G58" s="47"/>
      <c r="H58" s="42" t="s">
        <v>112</v>
      </c>
      <c r="I58" s="42" t="s">
        <v>177</v>
      </c>
      <c r="J58" s="26" t="s">
        <v>133</v>
      </c>
      <c r="K58" s="26" t="s">
        <v>134</v>
      </c>
      <c r="L58" s="6" t="s">
        <v>627</v>
      </c>
      <c r="N58" s="6"/>
      <c r="O58" s="13">
        <f t="shared" si="0"/>
        <v>1</v>
      </c>
      <c r="P58" s="13">
        <f t="shared" si="1"/>
      </c>
    </row>
    <row r="59" spans="1:16" s="13" customFormat="1" ht="25.5">
      <c r="A59" s="14">
        <v>59</v>
      </c>
      <c r="B59" s="48" t="s">
        <v>137</v>
      </c>
      <c r="C59" s="48" t="s">
        <v>138</v>
      </c>
      <c r="D59" s="48" t="s">
        <v>139</v>
      </c>
      <c r="E59" s="23" t="s">
        <v>135</v>
      </c>
      <c r="F59" s="58"/>
      <c r="G59" s="47"/>
      <c r="H59" s="42" t="s">
        <v>112</v>
      </c>
      <c r="I59" s="42" t="s">
        <v>177</v>
      </c>
      <c r="J59" s="26" t="s">
        <v>136</v>
      </c>
      <c r="K59" s="26"/>
      <c r="L59" s="6" t="s">
        <v>209</v>
      </c>
      <c r="N59" s="6"/>
      <c r="O59" s="13">
        <f t="shared" si="0"/>
        <v>1</v>
      </c>
      <c r="P59" s="13">
        <f t="shared" si="1"/>
      </c>
    </row>
    <row r="60" spans="1:16" s="13" customFormat="1" ht="306">
      <c r="A60" s="14">
        <v>60</v>
      </c>
      <c r="B60" s="48" t="s">
        <v>397</v>
      </c>
      <c r="C60" s="48" t="s">
        <v>398</v>
      </c>
      <c r="D60" s="48" t="s">
        <v>1</v>
      </c>
      <c r="E60" s="23" t="s">
        <v>569</v>
      </c>
      <c r="F60" s="64">
        <v>54</v>
      </c>
      <c r="G60" s="47"/>
      <c r="H60" s="42" t="s">
        <v>112</v>
      </c>
      <c r="I60" s="42" t="s">
        <v>177</v>
      </c>
      <c r="J60" s="26" t="s">
        <v>650</v>
      </c>
      <c r="L60" s="26" t="s">
        <v>628</v>
      </c>
      <c r="N60" s="6"/>
      <c r="O60" s="13">
        <f t="shared" si="0"/>
        <v>1</v>
      </c>
      <c r="P60" s="13">
        <f t="shared" si="1"/>
      </c>
    </row>
    <row r="61" spans="1:16" s="13" customFormat="1" ht="318.75">
      <c r="A61" s="14">
        <v>61</v>
      </c>
      <c r="B61" s="48" t="s">
        <v>397</v>
      </c>
      <c r="C61" s="48" t="s">
        <v>398</v>
      </c>
      <c r="D61" s="48" t="s">
        <v>1</v>
      </c>
      <c r="E61" s="23" t="s">
        <v>569</v>
      </c>
      <c r="F61" s="64">
        <v>54</v>
      </c>
      <c r="G61" s="47"/>
      <c r="H61" s="42" t="s">
        <v>112</v>
      </c>
      <c r="I61" s="42" t="s">
        <v>177</v>
      </c>
      <c r="J61" s="26" t="s">
        <v>396</v>
      </c>
      <c r="L61" s="26" t="s">
        <v>629</v>
      </c>
      <c r="N61" s="6"/>
      <c r="O61" s="13">
        <f t="shared" si="0"/>
        <v>1</v>
      </c>
      <c r="P61" s="13">
        <f t="shared" si="1"/>
      </c>
    </row>
    <row r="62" spans="1:16" s="13" customFormat="1" ht="229.5">
      <c r="A62" s="14">
        <v>62</v>
      </c>
      <c r="B62" s="48" t="s">
        <v>397</v>
      </c>
      <c r="C62" s="48" t="s">
        <v>398</v>
      </c>
      <c r="D62" s="48" t="s">
        <v>1</v>
      </c>
      <c r="E62" s="23" t="s">
        <v>569</v>
      </c>
      <c r="F62" s="64">
        <v>54</v>
      </c>
      <c r="G62" s="47"/>
      <c r="H62" s="42"/>
      <c r="I62" s="42"/>
      <c r="J62" s="26" t="s">
        <v>308</v>
      </c>
      <c r="L62" s="26" t="s">
        <v>630</v>
      </c>
      <c r="N62" s="6"/>
      <c r="O62" s="13">
        <f t="shared" si="0"/>
        <v>1</v>
      </c>
      <c r="P62" s="13">
        <f t="shared" si="1"/>
      </c>
    </row>
    <row r="63" spans="1:16" s="13" customFormat="1" ht="140.25">
      <c r="A63" s="14">
        <v>63</v>
      </c>
      <c r="B63" s="48" t="s">
        <v>397</v>
      </c>
      <c r="C63" s="48" t="s">
        <v>398</v>
      </c>
      <c r="D63" s="48" t="s">
        <v>1</v>
      </c>
      <c r="E63" s="23" t="s">
        <v>569</v>
      </c>
      <c r="F63" s="64">
        <v>54</v>
      </c>
      <c r="G63" s="47"/>
      <c r="H63" s="42"/>
      <c r="I63" s="42"/>
      <c r="J63" s="26" t="s">
        <v>0</v>
      </c>
      <c r="L63" s="26" t="s">
        <v>631</v>
      </c>
      <c r="N63" s="6"/>
      <c r="O63" s="13">
        <f t="shared" si="0"/>
        <v>1</v>
      </c>
      <c r="P63" s="13">
        <f t="shared" si="1"/>
      </c>
    </row>
    <row r="64" spans="1:16" s="13" customFormat="1" ht="89.25">
      <c r="A64" s="14">
        <v>64</v>
      </c>
      <c r="B64" s="48" t="s">
        <v>314</v>
      </c>
      <c r="C64" s="48" t="s">
        <v>316</v>
      </c>
      <c r="D64" s="48" t="s">
        <v>315</v>
      </c>
      <c r="E64" s="23" t="s">
        <v>469</v>
      </c>
      <c r="F64" s="64">
        <v>54</v>
      </c>
      <c r="G64" s="64">
        <v>23</v>
      </c>
      <c r="H64" s="42" t="s">
        <v>112</v>
      </c>
      <c r="I64" s="42" t="s">
        <v>177</v>
      </c>
      <c r="J64" s="26" t="s">
        <v>15</v>
      </c>
      <c r="K64" s="26" t="s">
        <v>313</v>
      </c>
      <c r="L64" s="6" t="s">
        <v>632</v>
      </c>
      <c r="N64" s="6"/>
      <c r="O64" s="13">
        <f t="shared" si="0"/>
        <v>1</v>
      </c>
      <c r="P64" s="13">
        <f t="shared" si="1"/>
      </c>
    </row>
    <row r="65" spans="1:16" s="13" customFormat="1" ht="12.75">
      <c r="A65" s="14">
        <v>65</v>
      </c>
      <c r="B65" s="48" t="s">
        <v>392</v>
      </c>
      <c r="C65" s="48" t="s">
        <v>393</v>
      </c>
      <c r="D65" s="48" t="s">
        <v>259</v>
      </c>
      <c r="E65" s="23" t="s">
        <v>361</v>
      </c>
      <c r="F65" s="64">
        <v>1</v>
      </c>
      <c r="G65" s="64">
        <v>1</v>
      </c>
      <c r="H65" s="42" t="s">
        <v>122</v>
      </c>
      <c r="I65" s="42" t="s">
        <v>93</v>
      </c>
      <c r="J65" s="26" t="s">
        <v>362</v>
      </c>
      <c r="K65" s="26" t="s">
        <v>363</v>
      </c>
      <c r="L65" s="6" t="s">
        <v>209</v>
      </c>
      <c r="N65" s="6"/>
      <c r="O65" s="13">
        <f t="shared" si="0"/>
        <v>1</v>
      </c>
      <c r="P65" s="13">
        <f t="shared" si="1"/>
      </c>
    </row>
    <row r="66" spans="1:16" s="13" customFormat="1" ht="51">
      <c r="A66" s="14">
        <v>66</v>
      </c>
      <c r="B66" s="48" t="s">
        <v>392</v>
      </c>
      <c r="C66" s="48" t="s">
        <v>393</v>
      </c>
      <c r="D66" s="48" t="s">
        <v>259</v>
      </c>
      <c r="E66" s="23" t="s">
        <v>121</v>
      </c>
      <c r="F66" s="63">
        <v>2</v>
      </c>
      <c r="G66" s="63">
        <v>44</v>
      </c>
      <c r="H66" s="41" t="s">
        <v>122</v>
      </c>
      <c r="I66" s="41" t="s">
        <v>93</v>
      </c>
      <c r="J66" s="28" t="s">
        <v>366</v>
      </c>
      <c r="K66" s="28" t="s">
        <v>367</v>
      </c>
      <c r="L66" s="6" t="s">
        <v>633</v>
      </c>
      <c r="N66" s="6"/>
      <c r="O66" s="13">
        <f t="shared" si="0"/>
        <v>1</v>
      </c>
      <c r="P66" s="13">
        <f t="shared" si="1"/>
      </c>
    </row>
    <row r="67" spans="1:16" s="13" customFormat="1" ht="25.5">
      <c r="A67" s="14">
        <v>67</v>
      </c>
      <c r="B67" s="48" t="s">
        <v>392</v>
      </c>
      <c r="C67" s="48" t="s">
        <v>393</v>
      </c>
      <c r="D67" s="48" t="s">
        <v>259</v>
      </c>
      <c r="E67" s="23" t="s">
        <v>251</v>
      </c>
      <c r="F67" s="63">
        <v>4</v>
      </c>
      <c r="G67" s="64">
        <v>13</v>
      </c>
      <c r="H67" s="42" t="s">
        <v>122</v>
      </c>
      <c r="I67" s="42" t="s">
        <v>93</v>
      </c>
      <c r="J67" s="26" t="s">
        <v>364</v>
      </c>
      <c r="K67" s="26" t="s">
        <v>365</v>
      </c>
      <c r="L67" s="6" t="s">
        <v>209</v>
      </c>
      <c r="N67" s="6"/>
      <c r="O67" s="13">
        <f aca="true" t="shared" si="2" ref="O67:O130">IF(COUNTA(L67),1,0)</f>
        <v>1</v>
      </c>
      <c r="P67" s="13">
        <f aca="true" t="shared" si="3" ref="P67:P130">IF(O67=1,"",H67)</f>
      </c>
    </row>
    <row r="68" spans="1:16" s="13" customFormat="1" ht="51">
      <c r="A68" s="14">
        <v>68</v>
      </c>
      <c r="B68" s="48" t="s">
        <v>392</v>
      </c>
      <c r="C68" s="48" t="s">
        <v>393</v>
      </c>
      <c r="D68" s="48" t="s">
        <v>259</v>
      </c>
      <c r="E68" s="23" t="s">
        <v>368</v>
      </c>
      <c r="F68" s="63">
        <v>17</v>
      </c>
      <c r="G68" s="64">
        <v>1</v>
      </c>
      <c r="H68" s="42" t="s">
        <v>112</v>
      </c>
      <c r="I68" s="42" t="s">
        <v>177</v>
      </c>
      <c r="J68" s="26" t="s">
        <v>369</v>
      </c>
      <c r="K68" s="26" t="s">
        <v>370</v>
      </c>
      <c r="L68" s="6" t="s">
        <v>634</v>
      </c>
      <c r="N68" s="6"/>
      <c r="O68" s="13">
        <f t="shared" si="2"/>
        <v>1</v>
      </c>
      <c r="P68" s="13">
        <f t="shared" si="3"/>
      </c>
    </row>
    <row r="69" spans="1:16" s="13" customFormat="1" ht="38.25">
      <c r="A69" s="14">
        <v>69</v>
      </c>
      <c r="B69" s="48" t="s">
        <v>392</v>
      </c>
      <c r="C69" s="48" t="s">
        <v>393</v>
      </c>
      <c r="D69" s="48" t="s">
        <v>259</v>
      </c>
      <c r="E69" s="23" t="s">
        <v>371</v>
      </c>
      <c r="F69" s="63">
        <v>18</v>
      </c>
      <c r="G69" s="64">
        <v>1</v>
      </c>
      <c r="H69" s="42" t="s">
        <v>112</v>
      </c>
      <c r="I69" s="42" t="s">
        <v>177</v>
      </c>
      <c r="J69" s="26" t="s">
        <v>372</v>
      </c>
      <c r="K69" s="26" t="s">
        <v>391</v>
      </c>
      <c r="L69" s="6" t="s">
        <v>635</v>
      </c>
      <c r="N69" s="6"/>
      <c r="O69" s="13">
        <f t="shared" si="2"/>
        <v>1</v>
      </c>
      <c r="P69" s="13">
        <f t="shared" si="3"/>
      </c>
    </row>
    <row r="70" spans="1:16" s="13" customFormat="1" ht="165.75">
      <c r="A70" s="14">
        <v>70</v>
      </c>
      <c r="B70" s="48" t="s">
        <v>300</v>
      </c>
      <c r="C70" s="48" t="s">
        <v>301</v>
      </c>
      <c r="D70" s="48" t="s">
        <v>302</v>
      </c>
      <c r="E70" s="23" t="s">
        <v>566</v>
      </c>
      <c r="F70" s="63">
        <v>28</v>
      </c>
      <c r="G70" s="63">
        <v>1</v>
      </c>
      <c r="H70" s="41" t="s">
        <v>112</v>
      </c>
      <c r="I70" s="41" t="s">
        <v>93</v>
      </c>
      <c r="J70" s="28" t="s">
        <v>298</v>
      </c>
      <c r="K70" s="28" t="s">
        <v>299</v>
      </c>
      <c r="L70" s="6" t="s">
        <v>76</v>
      </c>
      <c r="N70" s="6"/>
      <c r="O70" s="13">
        <f t="shared" si="2"/>
        <v>1</v>
      </c>
      <c r="P70" s="13">
        <f t="shared" si="3"/>
      </c>
    </row>
    <row r="71" spans="1:16" s="13" customFormat="1" ht="89.25">
      <c r="A71" s="14">
        <v>71</v>
      </c>
      <c r="B71" s="48" t="s">
        <v>300</v>
      </c>
      <c r="C71" s="48" t="s">
        <v>301</v>
      </c>
      <c r="D71" s="48" t="s">
        <v>302</v>
      </c>
      <c r="E71" s="23" t="s">
        <v>569</v>
      </c>
      <c r="F71" s="64">
        <v>54</v>
      </c>
      <c r="G71" s="64">
        <v>39</v>
      </c>
      <c r="H71" s="42" t="s">
        <v>112</v>
      </c>
      <c r="I71" s="42" t="s">
        <v>93</v>
      </c>
      <c r="J71" s="26" t="s">
        <v>4</v>
      </c>
      <c r="K71" s="26" t="s">
        <v>5</v>
      </c>
      <c r="L71" s="6" t="s">
        <v>74</v>
      </c>
      <c r="N71" s="6"/>
      <c r="O71" s="13">
        <f t="shared" si="2"/>
        <v>1</v>
      </c>
      <c r="P71" s="13">
        <f t="shared" si="3"/>
      </c>
    </row>
    <row r="72" spans="1:16" s="13" customFormat="1" ht="76.5">
      <c r="A72" s="14">
        <v>72</v>
      </c>
      <c r="B72" s="48" t="s">
        <v>300</v>
      </c>
      <c r="C72" s="48" t="s">
        <v>301</v>
      </c>
      <c r="D72" s="48" t="s">
        <v>302</v>
      </c>
      <c r="E72" s="23" t="s">
        <v>115</v>
      </c>
      <c r="F72" s="64">
        <v>59</v>
      </c>
      <c r="G72" s="64">
        <v>1</v>
      </c>
      <c r="H72" s="42" t="s">
        <v>112</v>
      </c>
      <c r="I72" s="42" t="s">
        <v>93</v>
      </c>
      <c r="J72" s="26" t="s">
        <v>6</v>
      </c>
      <c r="K72" s="26" t="s">
        <v>7</v>
      </c>
      <c r="L72" s="6" t="s">
        <v>75</v>
      </c>
      <c r="N72" s="6"/>
      <c r="O72" s="13">
        <f t="shared" si="2"/>
        <v>1</v>
      </c>
      <c r="P72" s="13">
        <f t="shared" si="3"/>
      </c>
    </row>
    <row r="73" spans="1:16" s="13" customFormat="1" ht="127.5">
      <c r="A73" s="14">
        <v>73</v>
      </c>
      <c r="B73" s="48" t="s">
        <v>300</v>
      </c>
      <c r="C73" s="48" t="s">
        <v>301</v>
      </c>
      <c r="D73" s="48" t="s">
        <v>302</v>
      </c>
      <c r="E73" s="23" t="s">
        <v>115</v>
      </c>
      <c r="F73" s="63">
        <v>59</v>
      </c>
      <c r="G73" s="63">
        <v>1</v>
      </c>
      <c r="H73" s="41" t="s">
        <v>112</v>
      </c>
      <c r="I73" s="41" t="s">
        <v>93</v>
      </c>
      <c r="J73" s="28" t="s">
        <v>8</v>
      </c>
      <c r="K73" s="28" t="s">
        <v>9</v>
      </c>
      <c r="L73" s="6" t="s">
        <v>77</v>
      </c>
      <c r="N73" s="6"/>
      <c r="O73" s="13">
        <f t="shared" si="2"/>
        <v>1</v>
      </c>
      <c r="P73" s="13">
        <f t="shared" si="3"/>
      </c>
    </row>
    <row r="74" spans="1:16" s="56" customFormat="1" ht="102">
      <c r="A74" s="14">
        <v>74</v>
      </c>
      <c r="B74" s="55" t="s">
        <v>402</v>
      </c>
      <c r="C74" s="55" t="s">
        <v>403</v>
      </c>
      <c r="D74" s="48" t="s">
        <v>404</v>
      </c>
      <c r="E74" s="47" t="s">
        <v>115</v>
      </c>
      <c r="F74" s="64">
        <v>57</v>
      </c>
      <c r="G74" s="47"/>
      <c r="H74" s="42" t="s">
        <v>112</v>
      </c>
      <c r="I74" s="42" t="s">
        <v>93</v>
      </c>
      <c r="J74" s="26" t="s">
        <v>405</v>
      </c>
      <c r="K74" s="26" t="s">
        <v>406</v>
      </c>
      <c r="L74" s="6" t="s">
        <v>78</v>
      </c>
      <c r="N74" s="70"/>
      <c r="O74" s="13">
        <f t="shared" si="2"/>
        <v>1</v>
      </c>
      <c r="P74" s="13">
        <f t="shared" si="3"/>
      </c>
    </row>
    <row r="75" spans="1:16" s="56" customFormat="1" ht="216.75" customHeight="1">
      <c r="A75" s="14">
        <v>75</v>
      </c>
      <c r="B75" s="55" t="s">
        <v>402</v>
      </c>
      <c r="C75" s="55" t="s">
        <v>403</v>
      </c>
      <c r="D75" s="48" t="s">
        <v>404</v>
      </c>
      <c r="E75" s="46" t="s">
        <v>115</v>
      </c>
      <c r="F75" s="63">
        <v>59</v>
      </c>
      <c r="G75" s="46"/>
      <c r="H75" s="41" t="s">
        <v>112</v>
      </c>
      <c r="I75" s="41" t="s">
        <v>177</v>
      </c>
      <c r="J75" s="28" t="s">
        <v>407</v>
      </c>
      <c r="K75" s="28" t="s">
        <v>408</v>
      </c>
      <c r="L75" s="71" t="s">
        <v>501</v>
      </c>
      <c r="N75" s="70"/>
      <c r="O75" s="13">
        <f t="shared" si="2"/>
        <v>1</v>
      </c>
      <c r="P75" s="13">
        <f t="shared" si="3"/>
      </c>
    </row>
    <row r="76" spans="1:16" s="56" customFormat="1" ht="114.75">
      <c r="A76" s="14">
        <v>76</v>
      </c>
      <c r="B76" s="55" t="s">
        <v>402</v>
      </c>
      <c r="C76" s="55" t="s">
        <v>403</v>
      </c>
      <c r="D76" s="48" t="s">
        <v>404</v>
      </c>
      <c r="E76" s="47" t="s">
        <v>115</v>
      </c>
      <c r="F76" s="64">
        <v>59</v>
      </c>
      <c r="G76" s="64">
        <v>1</v>
      </c>
      <c r="H76" s="42" t="s">
        <v>112</v>
      </c>
      <c r="I76" s="42" t="s">
        <v>177</v>
      </c>
      <c r="J76" s="26" t="s">
        <v>409</v>
      </c>
      <c r="K76" s="26" t="s">
        <v>410</v>
      </c>
      <c r="L76" s="6" t="s">
        <v>636</v>
      </c>
      <c r="N76" s="70"/>
      <c r="O76" s="13">
        <f t="shared" si="2"/>
        <v>1</v>
      </c>
      <c r="P76" s="13">
        <f t="shared" si="3"/>
      </c>
    </row>
    <row r="77" spans="1:16" s="56" customFormat="1" ht="102">
      <c r="A77" s="14">
        <v>77</v>
      </c>
      <c r="B77" s="55" t="s">
        <v>402</v>
      </c>
      <c r="C77" s="55" t="s">
        <v>403</v>
      </c>
      <c r="D77" s="48" t="s">
        <v>404</v>
      </c>
      <c r="E77" s="47" t="s">
        <v>115</v>
      </c>
      <c r="F77" s="64">
        <v>59</v>
      </c>
      <c r="G77" s="64">
        <v>30</v>
      </c>
      <c r="H77" s="42" t="s">
        <v>112</v>
      </c>
      <c r="I77" s="42" t="s">
        <v>177</v>
      </c>
      <c r="J77" s="26" t="s">
        <v>413</v>
      </c>
      <c r="K77" s="26" t="s">
        <v>414</v>
      </c>
      <c r="L77" s="67" t="s">
        <v>342</v>
      </c>
      <c r="N77" s="70"/>
      <c r="O77" s="13">
        <f t="shared" si="2"/>
        <v>1</v>
      </c>
      <c r="P77" s="13">
        <f t="shared" si="3"/>
      </c>
    </row>
    <row r="78" spans="1:16" s="56" customFormat="1" ht="102">
      <c r="A78" s="14">
        <v>78</v>
      </c>
      <c r="B78" s="55" t="s">
        <v>402</v>
      </c>
      <c r="C78" s="55" t="s">
        <v>403</v>
      </c>
      <c r="D78" s="48" t="s">
        <v>404</v>
      </c>
      <c r="E78" s="47" t="s">
        <v>115</v>
      </c>
      <c r="F78" s="64">
        <v>59</v>
      </c>
      <c r="G78" s="64">
        <v>30</v>
      </c>
      <c r="H78" s="42" t="s">
        <v>112</v>
      </c>
      <c r="I78" s="42" t="s">
        <v>177</v>
      </c>
      <c r="J78" s="26" t="s">
        <v>415</v>
      </c>
      <c r="K78" s="26" t="s">
        <v>416</v>
      </c>
      <c r="L78" s="6" t="s">
        <v>343</v>
      </c>
      <c r="N78" s="70"/>
      <c r="O78" s="13">
        <f t="shared" si="2"/>
        <v>1</v>
      </c>
      <c r="P78" s="13">
        <f t="shared" si="3"/>
      </c>
    </row>
    <row r="79" spans="1:16" s="56" customFormat="1" ht="38.25">
      <c r="A79" s="14">
        <v>79</v>
      </c>
      <c r="B79" s="55" t="s">
        <v>402</v>
      </c>
      <c r="C79" s="55" t="s">
        <v>403</v>
      </c>
      <c r="D79" s="48" t="s">
        <v>404</v>
      </c>
      <c r="E79" s="47" t="s">
        <v>115</v>
      </c>
      <c r="F79" s="64">
        <v>60</v>
      </c>
      <c r="G79" s="64">
        <v>10</v>
      </c>
      <c r="H79" s="42" t="s">
        <v>112</v>
      </c>
      <c r="I79" s="42" t="s">
        <v>177</v>
      </c>
      <c r="J79" s="26" t="s">
        <v>411</v>
      </c>
      <c r="K79" s="26" t="s">
        <v>412</v>
      </c>
      <c r="L79" s="6" t="s">
        <v>344</v>
      </c>
      <c r="N79" s="70"/>
      <c r="O79" s="13">
        <f t="shared" si="2"/>
        <v>1</v>
      </c>
      <c r="P79" s="13">
        <f t="shared" si="3"/>
      </c>
    </row>
    <row r="80" spans="1:16" s="13" customFormat="1" ht="51">
      <c r="A80" s="14">
        <v>80</v>
      </c>
      <c r="B80" s="51" t="s">
        <v>66</v>
      </c>
      <c r="C80" s="51" t="s">
        <v>67</v>
      </c>
      <c r="D80" s="51" t="s">
        <v>68</v>
      </c>
      <c r="E80" s="23" t="s">
        <v>125</v>
      </c>
      <c r="F80" s="63">
        <v>24</v>
      </c>
      <c r="G80" s="63">
        <v>33</v>
      </c>
      <c r="H80" s="41" t="s">
        <v>122</v>
      </c>
      <c r="I80" s="41" t="s">
        <v>93</v>
      </c>
      <c r="J80" s="28" t="s">
        <v>64</v>
      </c>
      <c r="K80" s="28" t="s">
        <v>65</v>
      </c>
      <c r="L80" s="6" t="s">
        <v>345</v>
      </c>
      <c r="N80" s="6"/>
      <c r="O80" s="13">
        <f t="shared" si="2"/>
        <v>1</v>
      </c>
      <c r="P80" s="13">
        <f t="shared" si="3"/>
      </c>
    </row>
    <row r="81" spans="1:16" s="13" customFormat="1" ht="51">
      <c r="A81" s="14">
        <v>81</v>
      </c>
      <c r="B81" s="14" t="s">
        <v>44</v>
      </c>
      <c r="C81" s="14" t="s">
        <v>45</v>
      </c>
      <c r="D81" s="14" t="s">
        <v>46</v>
      </c>
      <c r="E81" s="23" t="s">
        <v>125</v>
      </c>
      <c r="F81" s="64">
        <v>24</v>
      </c>
      <c r="G81" s="64">
        <v>33</v>
      </c>
      <c r="H81" s="42" t="s">
        <v>112</v>
      </c>
      <c r="I81" s="42" t="s">
        <v>93</v>
      </c>
      <c r="J81" s="26" t="s">
        <v>24</v>
      </c>
      <c r="K81" s="26" t="s">
        <v>455</v>
      </c>
      <c r="L81" s="6" t="s">
        <v>345</v>
      </c>
      <c r="N81" s="6"/>
      <c r="O81" s="13">
        <f t="shared" si="2"/>
        <v>1</v>
      </c>
      <c r="P81" s="13">
        <f t="shared" si="3"/>
      </c>
    </row>
    <row r="82" spans="1:16" s="13" customFormat="1" ht="12.75">
      <c r="A82" s="14">
        <v>82</v>
      </c>
      <c r="B82" s="14" t="s">
        <v>44</v>
      </c>
      <c r="C82" s="14" t="s">
        <v>45</v>
      </c>
      <c r="D82" s="14" t="s">
        <v>46</v>
      </c>
      <c r="E82" s="23" t="s">
        <v>456</v>
      </c>
      <c r="F82" s="64">
        <v>26</v>
      </c>
      <c r="G82" s="64">
        <v>20</v>
      </c>
      <c r="H82" s="42" t="s">
        <v>112</v>
      </c>
      <c r="I82" s="42" t="s">
        <v>93</v>
      </c>
      <c r="J82" s="26" t="s">
        <v>457</v>
      </c>
      <c r="K82" s="26" t="s">
        <v>458</v>
      </c>
      <c r="L82" s="6"/>
      <c r="N82" s="6"/>
      <c r="O82" s="13">
        <f t="shared" si="2"/>
        <v>0</v>
      </c>
      <c r="P82" s="13" t="str">
        <f t="shared" si="3"/>
        <v>T</v>
      </c>
    </row>
    <row r="83" spans="1:16" s="13" customFormat="1" ht="12.75">
      <c r="A83" s="14">
        <v>83</v>
      </c>
      <c r="B83" s="14" t="s">
        <v>44</v>
      </c>
      <c r="C83" s="14" t="s">
        <v>45</v>
      </c>
      <c r="D83" s="14" t="s">
        <v>46</v>
      </c>
      <c r="E83" s="23" t="s">
        <v>459</v>
      </c>
      <c r="F83" s="63">
        <v>27</v>
      </c>
      <c r="G83" s="63">
        <v>27</v>
      </c>
      <c r="H83" s="41" t="s">
        <v>112</v>
      </c>
      <c r="I83" s="41" t="s">
        <v>93</v>
      </c>
      <c r="J83" s="28" t="s">
        <v>457</v>
      </c>
      <c r="K83" s="28" t="s">
        <v>458</v>
      </c>
      <c r="L83" s="6"/>
      <c r="N83" s="6"/>
      <c r="O83" s="13">
        <f t="shared" si="2"/>
        <v>0</v>
      </c>
      <c r="P83" s="13" t="str">
        <f t="shared" si="3"/>
        <v>T</v>
      </c>
    </row>
    <row r="84" spans="1:16" s="13" customFormat="1" ht="25.5">
      <c r="A84" s="14">
        <v>84</v>
      </c>
      <c r="B84" s="14" t="s">
        <v>44</v>
      </c>
      <c r="C84" s="14" t="s">
        <v>45</v>
      </c>
      <c r="D84" s="14" t="s">
        <v>46</v>
      </c>
      <c r="E84" s="23" t="s">
        <v>460</v>
      </c>
      <c r="F84" s="64">
        <v>28</v>
      </c>
      <c r="G84" s="64">
        <v>13</v>
      </c>
      <c r="H84" s="42" t="s">
        <v>112</v>
      </c>
      <c r="I84" s="41" t="s">
        <v>93</v>
      </c>
      <c r="J84" s="26" t="s">
        <v>461</v>
      </c>
      <c r="K84" s="26" t="s">
        <v>462</v>
      </c>
      <c r="L84" s="6" t="s">
        <v>502</v>
      </c>
      <c r="N84" s="6"/>
      <c r="O84" s="13">
        <f t="shared" si="2"/>
        <v>1</v>
      </c>
      <c r="P84" s="13">
        <f t="shared" si="3"/>
      </c>
    </row>
    <row r="85" spans="1:16" s="13" customFormat="1" ht="63.75">
      <c r="A85" s="14">
        <v>85</v>
      </c>
      <c r="B85" s="14" t="s">
        <v>44</v>
      </c>
      <c r="C85" s="14" t="s">
        <v>45</v>
      </c>
      <c r="D85" s="14" t="s">
        <v>46</v>
      </c>
      <c r="E85" s="23" t="s">
        <v>463</v>
      </c>
      <c r="F85" s="64">
        <v>29</v>
      </c>
      <c r="G85" s="64">
        <v>13</v>
      </c>
      <c r="H85" s="42" t="s">
        <v>112</v>
      </c>
      <c r="I85" s="41" t="s">
        <v>93</v>
      </c>
      <c r="J85" s="26" t="s">
        <v>464</v>
      </c>
      <c r="K85" s="26" t="s">
        <v>36</v>
      </c>
      <c r="L85" s="6" t="s">
        <v>503</v>
      </c>
      <c r="N85" s="6"/>
      <c r="O85" s="13">
        <f t="shared" si="2"/>
        <v>1</v>
      </c>
      <c r="P85" s="13">
        <f t="shared" si="3"/>
      </c>
    </row>
    <row r="86" spans="1:16" s="13" customFormat="1" ht="63.75">
      <c r="A86" s="14">
        <v>86</v>
      </c>
      <c r="B86" s="14" t="s">
        <v>44</v>
      </c>
      <c r="C86" s="14" t="s">
        <v>45</v>
      </c>
      <c r="D86" s="14" t="s">
        <v>46</v>
      </c>
      <c r="E86" s="23" t="s">
        <v>37</v>
      </c>
      <c r="F86" s="64">
        <v>31</v>
      </c>
      <c r="G86" s="64">
        <v>20</v>
      </c>
      <c r="H86" s="42" t="s">
        <v>112</v>
      </c>
      <c r="I86" s="41" t="s">
        <v>93</v>
      </c>
      <c r="J86" s="26" t="s">
        <v>464</v>
      </c>
      <c r="K86" s="26" t="s">
        <v>38</v>
      </c>
      <c r="L86" s="6" t="s">
        <v>503</v>
      </c>
      <c r="N86" s="6"/>
      <c r="O86" s="13">
        <f t="shared" si="2"/>
        <v>1</v>
      </c>
      <c r="P86" s="13">
        <f t="shared" si="3"/>
      </c>
    </row>
    <row r="87" spans="1:16" s="13" customFormat="1" ht="63.75">
      <c r="A87" s="14">
        <v>87</v>
      </c>
      <c r="B87" s="48" t="s">
        <v>44</v>
      </c>
      <c r="C87" s="48" t="s">
        <v>45</v>
      </c>
      <c r="D87" s="48" t="s">
        <v>46</v>
      </c>
      <c r="E87" s="23" t="s">
        <v>39</v>
      </c>
      <c r="F87" s="64">
        <v>33</v>
      </c>
      <c r="G87" s="64">
        <v>23</v>
      </c>
      <c r="H87" s="42" t="s">
        <v>112</v>
      </c>
      <c r="I87" s="41" t="s">
        <v>93</v>
      </c>
      <c r="J87" s="26" t="s">
        <v>464</v>
      </c>
      <c r="K87" s="26" t="s">
        <v>40</v>
      </c>
      <c r="L87" s="6" t="s">
        <v>503</v>
      </c>
      <c r="N87" s="6"/>
      <c r="O87" s="13">
        <f t="shared" si="2"/>
        <v>1</v>
      </c>
      <c r="P87" s="13">
        <f t="shared" si="3"/>
      </c>
    </row>
    <row r="88" spans="1:16" s="13" customFormat="1" ht="25.5">
      <c r="A88" s="14">
        <v>88</v>
      </c>
      <c r="B88" s="48" t="s">
        <v>44</v>
      </c>
      <c r="C88" s="48" t="s">
        <v>45</v>
      </c>
      <c r="D88" s="48" t="s">
        <v>46</v>
      </c>
      <c r="E88" s="23" t="s">
        <v>41</v>
      </c>
      <c r="F88" s="64">
        <v>35</v>
      </c>
      <c r="G88" s="64">
        <v>14</v>
      </c>
      <c r="H88" s="42" t="s">
        <v>122</v>
      </c>
      <c r="I88" s="41" t="s">
        <v>93</v>
      </c>
      <c r="J88" s="26" t="s">
        <v>42</v>
      </c>
      <c r="K88" s="26" t="s">
        <v>43</v>
      </c>
      <c r="L88" s="6" t="s">
        <v>209</v>
      </c>
      <c r="N88" s="6"/>
      <c r="O88" s="13">
        <f t="shared" si="2"/>
        <v>1</v>
      </c>
      <c r="P88" s="13">
        <f t="shared" si="3"/>
      </c>
    </row>
    <row r="89" spans="1:16" s="13" customFormat="1" ht="38.25">
      <c r="A89" s="14">
        <v>89</v>
      </c>
      <c r="B89" s="48" t="s">
        <v>529</v>
      </c>
      <c r="C89" s="48" t="s">
        <v>530</v>
      </c>
      <c r="D89" s="48" t="s">
        <v>531</v>
      </c>
      <c r="E89" s="23" t="s">
        <v>542</v>
      </c>
      <c r="F89" s="64">
        <v>11</v>
      </c>
      <c r="G89" s="64">
        <v>1</v>
      </c>
      <c r="H89" s="42" t="s">
        <v>543</v>
      </c>
      <c r="I89" s="41" t="s">
        <v>544</v>
      </c>
      <c r="J89" s="26" t="s">
        <v>504</v>
      </c>
      <c r="K89" s="26" t="s">
        <v>545</v>
      </c>
      <c r="L89" s="6" t="s">
        <v>505</v>
      </c>
      <c r="N89" s="6"/>
      <c r="O89" s="13">
        <f t="shared" si="2"/>
        <v>1</v>
      </c>
      <c r="P89" s="13">
        <f t="shared" si="3"/>
      </c>
    </row>
    <row r="90" spans="1:16" s="13" customFormat="1" ht="38.25">
      <c r="A90" s="14">
        <v>90</v>
      </c>
      <c r="B90" s="48" t="s">
        <v>529</v>
      </c>
      <c r="C90" s="48" t="s">
        <v>530</v>
      </c>
      <c r="D90" s="48" t="s">
        <v>531</v>
      </c>
      <c r="E90" s="23" t="s">
        <v>546</v>
      </c>
      <c r="F90" s="64">
        <v>13</v>
      </c>
      <c r="G90" s="64">
        <v>1</v>
      </c>
      <c r="H90" s="42" t="s">
        <v>547</v>
      </c>
      <c r="I90" s="41" t="s">
        <v>548</v>
      </c>
      <c r="J90" s="26" t="s">
        <v>549</v>
      </c>
      <c r="K90" s="26" t="s">
        <v>545</v>
      </c>
      <c r="L90" s="6" t="s">
        <v>505</v>
      </c>
      <c r="N90" s="6"/>
      <c r="O90" s="13">
        <f t="shared" si="2"/>
        <v>1</v>
      </c>
      <c r="P90" s="13">
        <f t="shared" si="3"/>
      </c>
    </row>
    <row r="91" spans="1:16" s="13" customFormat="1" ht="140.25">
      <c r="A91" s="14">
        <v>91</v>
      </c>
      <c r="B91" s="48" t="s">
        <v>529</v>
      </c>
      <c r="C91" s="48" t="s">
        <v>530</v>
      </c>
      <c r="D91" s="48" t="s">
        <v>531</v>
      </c>
      <c r="E91" s="23" t="s">
        <v>451</v>
      </c>
      <c r="F91" s="64">
        <v>56</v>
      </c>
      <c r="G91" s="64">
        <v>34</v>
      </c>
      <c r="H91" s="42" t="s">
        <v>452</v>
      </c>
      <c r="I91" s="41" t="s">
        <v>453</v>
      </c>
      <c r="J91" s="26" t="s">
        <v>527</v>
      </c>
      <c r="K91" s="26" t="s">
        <v>528</v>
      </c>
      <c r="L91" s="6" t="s">
        <v>506</v>
      </c>
      <c r="N91" s="6"/>
      <c r="O91" s="13">
        <f t="shared" si="2"/>
        <v>1</v>
      </c>
      <c r="P91" s="13">
        <f t="shared" si="3"/>
      </c>
    </row>
    <row r="92" spans="1:16" s="13" customFormat="1" ht="102">
      <c r="A92" s="14">
        <v>92</v>
      </c>
      <c r="B92" s="48" t="s">
        <v>529</v>
      </c>
      <c r="C92" s="48" t="s">
        <v>530</v>
      </c>
      <c r="D92" s="48" t="s">
        <v>531</v>
      </c>
      <c r="E92" s="23" t="s">
        <v>550</v>
      </c>
      <c r="F92" s="64">
        <v>57</v>
      </c>
      <c r="G92" s="64">
        <v>22</v>
      </c>
      <c r="H92" s="50" t="s">
        <v>547</v>
      </c>
      <c r="I92" s="53" t="s">
        <v>548</v>
      </c>
      <c r="J92" s="50" t="s">
        <v>449</v>
      </c>
      <c r="K92" s="50" t="s">
        <v>450</v>
      </c>
      <c r="L92" s="6" t="s">
        <v>507</v>
      </c>
      <c r="N92" s="6"/>
      <c r="O92" s="13">
        <f t="shared" si="2"/>
        <v>1</v>
      </c>
      <c r="P92" s="13">
        <f t="shared" si="3"/>
      </c>
    </row>
    <row r="93" spans="1:16" s="13" customFormat="1" ht="387" customHeight="1">
      <c r="A93" s="14">
        <v>93</v>
      </c>
      <c r="B93" s="48" t="s">
        <v>432</v>
      </c>
      <c r="C93" s="48" t="s">
        <v>433</v>
      </c>
      <c r="D93" s="48" t="s">
        <v>259</v>
      </c>
      <c r="E93" s="23" t="s">
        <v>333</v>
      </c>
      <c r="F93" s="64">
        <v>7</v>
      </c>
      <c r="G93" s="64">
        <v>3</v>
      </c>
      <c r="H93" s="42" t="s">
        <v>112</v>
      </c>
      <c r="I93" s="41" t="s">
        <v>177</v>
      </c>
      <c r="J93" s="26" t="s">
        <v>418</v>
      </c>
      <c r="K93" s="26" t="s">
        <v>419</v>
      </c>
      <c r="L93" s="6" t="s">
        <v>508</v>
      </c>
      <c r="N93" s="6"/>
      <c r="O93" s="13">
        <f t="shared" si="2"/>
        <v>1</v>
      </c>
      <c r="P93" s="13">
        <f t="shared" si="3"/>
      </c>
    </row>
    <row r="94" spans="1:16" s="13" customFormat="1" ht="255">
      <c r="A94" s="14">
        <v>94</v>
      </c>
      <c r="B94" s="48" t="s">
        <v>432</v>
      </c>
      <c r="C94" s="48" t="s">
        <v>433</v>
      </c>
      <c r="D94" s="48" t="s">
        <v>259</v>
      </c>
      <c r="E94" s="23" t="s">
        <v>124</v>
      </c>
      <c r="F94" s="64">
        <v>12</v>
      </c>
      <c r="G94" s="64">
        <v>2</v>
      </c>
      <c r="H94" s="42" t="s">
        <v>112</v>
      </c>
      <c r="I94" s="41" t="s">
        <v>177</v>
      </c>
      <c r="J94" s="26" t="s">
        <v>421</v>
      </c>
      <c r="K94" s="26" t="s">
        <v>422</v>
      </c>
      <c r="L94" s="6" t="s">
        <v>509</v>
      </c>
      <c r="N94" s="6"/>
      <c r="O94" s="13">
        <f t="shared" si="2"/>
        <v>1</v>
      </c>
      <c r="P94" s="13">
        <f t="shared" si="3"/>
      </c>
    </row>
    <row r="95" spans="1:16" s="13" customFormat="1" ht="102">
      <c r="A95" s="14">
        <v>95</v>
      </c>
      <c r="B95" s="48" t="s">
        <v>432</v>
      </c>
      <c r="C95" s="48" t="s">
        <v>433</v>
      </c>
      <c r="D95" s="48" t="s">
        <v>259</v>
      </c>
      <c r="E95" s="23" t="s">
        <v>230</v>
      </c>
      <c r="F95" s="64">
        <v>52</v>
      </c>
      <c r="G95" s="64">
        <v>39</v>
      </c>
      <c r="H95" s="42" t="s">
        <v>112</v>
      </c>
      <c r="I95" s="41" t="s">
        <v>177</v>
      </c>
      <c r="J95" s="26" t="s">
        <v>447</v>
      </c>
      <c r="K95" s="26" t="s">
        <v>420</v>
      </c>
      <c r="L95" s="6" t="s">
        <v>510</v>
      </c>
      <c r="N95" s="6"/>
      <c r="O95" s="13">
        <f t="shared" si="2"/>
        <v>1</v>
      </c>
      <c r="P95" s="13">
        <f t="shared" si="3"/>
      </c>
    </row>
    <row r="96" spans="1:16" s="13" customFormat="1" ht="178.5">
      <c r="A96" s="14">
        <v>96</v>
      </c>
      <c r="B96" s="48" t="s">
        <v>432</v>
      </c>
      <c r="C96" s="48" t="s">
        <v>433</v>
      </c>
      <c r="D96" s="48" t="s">
        <v>259</v>
      </c>
      <c r="E96" s="23" t="s">
        <v>237</v>
      </c>
      <c r="F96" s="63">
        <v>53</v>
      </c>
      <c r="G96" s="63">
        <v>20</v>
      </c>
      <c r="H96" s="41" t="s">
        <v>112</v>
      </c>
      <c r="I96" s="41" t="s">
        <v>177</v>
      </c>
      <c r="J96" s="28" t="s">
        <v>430</v>
      </c>
      <c r="K96" s="28" t="s">
        <v>431</v>
      </c>
      <c r="L96" s="6" t="s">
        <v>511</v>
      </c>
      <c r="N96" s="6"/>
      <c r="O96" s="13">
        <f t="shared" si="2"/>
        <v>1</v>
      </c>
      <c r="P96" s="13">
        <f t="shared" si="3"/>
      </c>
    </row>
    <row r="97" spans="1:16" s="13" customFormat="1" ht="25.5">
      <c r="A97" s="14">
        <v>97</v>
      </c>
      <c r="B97" s="48" t="s">
        <v>432</v>
      </c>
      <c r="C97" s="48" t="s">
        <v>433</v>
      </c>
      <c r="D97" s="48" t="s">
        <v>259</v>
      </c>
      <c r="E97" s="23" t="s">
        <v>240</v>
      </c>
      <c r="F97" s="64">
        <v>53</v>
      </c>
      <c r="G97" s="64">
        <v>48</v>
      </c>
      <c r="H97" s="42" t="s">
        <v>122</v>
      </c>
      <c r="I97" s="42" t="s">
        <v>93</v>
      </c>
      <c r="J97" s="26" t="s">
        <v>389</v>
      </c>
      <c r="K97" s="26" t="s">
        <v>390</v>
      </c>
      <c r="L97" s="6" t="s">
        <v>209</v>
      </c>
      <c r="N97" s="6"/>
      <c r="O97" s="13">
        <f t="shared" si="2"/>
        <v>1</v>
      </c>
      <c r="P97" s="13">
        <f t="shared" si="3"/>
      </c>
    </row>
    <row r="98" spans="1:16" s="13" customFormat="1" ht="395.25">
      <c r="A98" s="14">
        <v>98</v>
      </c>
      <c r="B98" s="48" t="s">
        <v>432</v>
      </c>
      <c r="C98" s="48" t="s">
        <v>433</v>
      </c>
      <c r="D98" s="48" t="s">
        <v>259</v>
      </c>
      <c r="E98" s="23" t="s">
        <v>240</v>
      </c>
      <c r="F98" s="64">
        <v>53</v>
      </c>
      <c r="G98" s="64">
        <v>50</v>
      </c>
      <c r="H98" s="42" t="s">
        <v>112</v>
      </c>
      <c r="I98" s="42" t="s">
        <v>177</v>
      </c>
      <c r="J98" s="26" t="s">
        <v>395</v>
      </c>
      <c r="K98" s="26" t="s">
        <v>446</v>
      </c>
      <c r="L98" s="6" t="s">
        <v>512</v>
      </c>
      <c r="N98" s="6"/>
      <c r="O98" s="13">
        <f t="shared" si="2"/>
        <v>1</v>
      </c>
      <c r="P98" s="13">
        <f t="shared" si="3"/>
      </c>
    </row>
    <row r="99" spans="1:16" s="13" customFormat="1" ht="140.25">
      <c r="A99" s="14">
        <v>99</v>
      </c>
      <c r="B99" s="48" t="s">
        <v>432</v>
      </c>
      <c r="C99" s="48" t="s">
        <v>433</v>
      </c>
      <c r="D99" s="48" t="s">
        <v>259</v>
      </c>
      <c r="E99" s="23" t="s">
        <v>426</v>
      </c>
      <c r="F99" s="64">
        <v>54</v>
      </c>
      <c r="G99" s="64">
        <v>6</v>
      </c>
      <c r="H99" s="42" t="s">
        <v>112</v>
      </c>
      <c r="I99" s="42" t="s">
        <v>177</v>
      </c>
      <c r="J99" s="26" t="s">
        <v>427</v>
      </c>
      <c r="K99" s="26" t="s">
        <v>428</v>
      </c>
      <c r="L99" s="6"/>
      <c r="N99" s="6"/>
      <c r="O99" s="13">
        <f t="shared" si="2"/>
        <v>0</v>
      </c>
      <c r="P99" s="13" t="str">
        <f t="shared" si="3"/>
        <v>T</v>
      </c>
    </row>
    <row r="100" spans="1:16" s="13" customFormat="1" ht="229.5">
      <c r="A100" s="14">
        <v>100</v>
      </c>
      <c r="B100" s="48" t="s">
        <v>432</v>
      </c>
      <c r="C100" s="48" t="s">
        <v>433</v>
      </c>
      <c r="D100" s="48" t="s">
        <v>259</v>
      </c>
      <c r="E100" s="23" t="s">
        <v>426</v>
      </c>
      <c r="F100" s="64">
        <v>54</v>
      </c>
      <c r="G100" s="64">
        <v>6</v>
      </c>
      <c r="H100" s="42" t="s">
        <v>112</v>
      </c>
      <c r="I100" s="42" t="s">
        <v>177</v>
      </c>
      <c r="J100" s="26" t="s">
        <v>429</v>
      </c>
      <c r="K100" s="26" t="s">
        <v>428</v>
      </c>
      <c r="L100" s="6"/>
      <c r="N100" s="6"/>
      <c r="O100" s="13">
        <f t="shared" si="2"/>
        <v>0</v>
      </c>
      <c r="P100" s="13" t="str">
        <f t="shared" si="3"/>
        <v>T</v>
      </c>
    </row>
    <row r="101" spans="1:16" s="13" customFormat="1" ht="38.25">
      <c r="A101" s="14">
        <v>101</v>
      </c>
      <c r="B101" s="48" t="s">
        <v>432</v>
      </c>
      <c r="C101" s="48" t="s">
        <v>433</v>
      </c>
      <c r="D101" s="48" t="s">
        <v>259</v>
      </c>
      <c r="E101" s="23" t="s">
        <v>387</v>
      </c>
      <c r="F101" s="63">
        <v>61</v>
      </c>
      <c r="G101" s="63">
        <v>30</v>
      </c>
      <c r="H101" s="41" t="s">
        <v>112</v>
      </c>
      <c r="I101" s="41" t="s">
        <v>177</v>
      </c>
      <c r="J101" s="28" t="s">
        <v>388</v>
      </c>
      <c r="K101" s="28" t="s">
        <v>388</v>
      </c>
      <c r="L101" s="6"/>
      <c r="N101" s="6"/>
      <c r="O101" s="13">
        <f t="shared" si="2"/>
        <v>0</v>
      </c>
      <c r="P101" s="13" t="str">
        <f t="shared" si="3"/>
        <v>T</v>
      </c>
    </row>
    <row r="102" spans="1:16" s="13" customFormat="1" ht="63.75">
      <c r="A102" s="14">
        <v>102</v>
      </c>
      <c r="B102" s="48" t="s">
        <v>432</v>
      </c>
      <c r="C102" s="48" t="s">
        <v>433</v>
      </c>
      <c r="D102" s="48" t="s">
        <v>259</v>
      </c>
      <c r="E102" s="23" t="s">
        <v>135</v>
      </c>
      <c r="F102" s="58" t="s">
        <v>381</v>
      </c>
      <c r="G102" s="64">
        <v>1</v>
      </c>
      <c r="H102" s="49" t="s">
        <v>112</v>
      </c>
      <c r="I102" s="49" t="s">
        <v>177</v>
      </c>
      <c r="J102" s="49" t="s">
        <v>382</v>
      </c>
      <c r="K102" s="26" t="s">
        <v>383</v>
      </c>
      <c r="L102" s="6"/>
      <c r="N102" s="6"/>
      <c r="O102" s="13">
        <f t="shared" si="2"/>
        <v>0</v>
      </c>
      <c r="P102" s="13" t="str">
        <f t="shared" si="3"/>
        <v>T</v>
      </c>
    </row>
    <row r="103" spans="1:16" s="13" customFormat="1" ht="51">
      <c r="A103" s="14">
        <v>103</v>
      </c>
      <c r="B103" s="48" t="s">
        <v>432</v>
      </c>
      <c r="C103" s="48" t="s">
        <v>433</v>
      </c>
      <c r="D103" s="48" t="s">
        <v>259</v>
      </c>
      <c r="E103" s="23" t="s">
        <v>135</v>
      </c>
      <c r="F103" s="58" t="s">
        <v>423</v>
      </c>
      <c r="G103" s="64">
        <v>1</v>
      </c>
      <c r="H103" s="50" t="s">
        <v>112</v>
      </c>
      <c r="I103" s="50" t="s">
        <v>177</v>
      </c>
      <c r="J103" s="50" t="s">
        <v>424</v>
      </c>
      <c r="K103" s="26" t="s">
        <v>425</v>
      </c>
      <c r="L103" s="6"/>
      <c r="N103" s="6"/>
      <c r="O103" s="13">
        <f t="shared" si="2"/>
        <v>0</v>
      </c>
      <c r="P103" s="13" t="str">
        <f t="shared" si="3"/>
        <v>T</v>
      </c>
    </row>
    <row r="104" spans="1:16" s="13" customFormat="1" ht="242.25">
      <c r="A104" s="14">
        <v>104</v>
      </c>
      <c r="B104" s="48" t="s">
        <v>432</v>
      </c>
      <c r="C104" s="48" t="s">
        <v>433</v>
      </c>
      <c r="D104" s="48" t="s">
        <v>259</v>
      </c>
      <c r="E104" s="23" t="s">
        <v>135</v>
      </c>
      <c r="F104" s="58"/>
      <c r="G104" s="47"/>
      <c r="H104" s="42" t="s">
        <v>112</v>
      </c>
      <c r="I104" s="42" t="s">
        <v>177</v>
      </c>
      <c r="J104" s="26" t="s">
        <v>379</v>
      </c>
      <c r="K104" s="26" t="s">
        <v>380</v>
      </c>
      <c r="L104" s="6"/>
      <c r="N104" s="6"/>
      <c r="O104" s="13">
        <f t="shared" si="2"/>
        <v>0</v>
      </c>
      <c r="P104" s="13" t="str">
        <f t="shared" si="3"/>
        <v>T</v>
      </c>
    </row>
    <row r="105" spans="1:16" s="13" customFormat="1" ht="165.75">
      <c r="A105" s="14">
        <v>105</v>
      </c>
      <c r="B105" s="48" t="s">
        <v>432</v>
      </c>
      <c r="C105" s="48" t="s">
        <v>433</v>
      </c>
      <c r="D105" s="48" t="s">
        <v>259</v>
      </c>
      <c r="E105" s="23" t="s">
        <v>135</v>
      </c>
      <c r="F105" s="58"/>
      <c r="G105" s="47"/>
      <c r="H105" s="42" t="s">
        <v>112</v>
      </c>
      <c r="I105" s="42" t="s">
        <v>177</v>
      </c>
      <c r="J105" s="26" t="s">
        <v>384</v>
      </c>
      <c r="K105" s="26" t="s">
        <v>386</v>
      </c>
      <c r="L105" s="6"/>
      <c r="N105" s="6"/>
      <c r="O105" s="13">
        <f t="shared" si="2"/>
        <v>0</v>
      </c>
      <c r="P105" s="13" t="str">
        <f t="shared" si="3"/>
        <v>T</v>
      </c>
    </row>
    <row r="106" spans="1:16" s="13" customFormat="1" ht="38.25">
      <c r="A106" s="14">
        <v>106</v>
      </c>
      <c r="B106" s="48" t="s">
        <v>539</v>
      </c>
      <c r="C106" s="48" t="s">
        <v>540</v>
      </c>
      <c r="D106" s="48" t="s">
        <v>541</v>
      </c>
      <c r="E106" s="23" t="s">
        <v>437</v>
      </c>
      <c r="F106" s="64">
        <v>7</v>
      </c>
      <c r="G106" s="47"/>
      <c r="H106" s="42" t="s">
        <v>112</v>
      </c>
      <c r="I106" s="42" t="s">
        <v>93</v>
      </c>
      <c r="J106" s="26" t="s">
        <v>438</v>
      </c>
      <c r="K106" s="26" t="s">
        <v>439</v>
      </c>
      <c r="L106" s="6" t="s">
        <v>274</v>
      </c>
      <c r="N106" s="6"/>
      <c r="O106" s="13">
        <f t="shared" si="2"/>
        <v>1</v>
      </c>
      <c r="P106" s="13">
        <f t="shared" si="3"/>
      </c>
    </row>
    <row r="107" spans="1:16" s="13" customFormat="1" ht="38.25">
      <c r="A107" s="14">
        <v>107</v>
      </c>
      <c r="B107" s="48" t="s">
        <v>539</v>
      </c>
      <c r="C107" s="48" t="s">
        <v>540</v>
      </c>
      <c r="D107" s="48" t="s">
        <v>541</v>
      </c>
      <c r="E107" s="23" t="s">
        <v>113</v>
      </c>
      <c r="F107" s="64">
        <v>8</v>
      </c>
      <c r="G107" s="47"/>
      <c r="H107" s="42" t="s">
        <v>122</v>
      </c>
      <c r="I107" s="42" t="s">
        <v>93</v>
      </c>
      <c r="J107" s="26" t="s">
        <v>440</v>
      </c>
      <c r="K107" s="26" t="s">
        <v>441</v>
      </c>
      <c r="L107" s="6"/>
      <c r="N107" s="6"/>
      <c r="O107" s="13">
        <f t="shared" si="2"/>
        <v>0</v>
      </c>
      <c r="P107" s="13" t="str">
        <f t="shared" si="3"/>
        <v>E</v>
      </c>
    </row>
    <row r="108" spans="1:16" s="13" customFormat="1" ht="51">
      <c r="A108" s="14">
        <v>108</v>
      </c>
      <c r="B108" s="48" t="s">
        <v>539</v>
      </c>
      <c r="C108" s="48" t="s">
        <v>540</v>
      </c>
      <c r="D108" s="48" t="s">
        <v>541</v>
      </c>
      <c r="E108" s="23" t="s">
        <v>368</v>
      </c>
      <c r="F108" s="64">
        <v>17</v>
      </c>
      <c r="G108" s="47"/>
      <c r="H108" s="42"/>
      <c r="I108" s="42"/>
      <c r="J108" s="26" t="s">
        <v>442</v>
      </c>
      <c r="K108" s="26" t="s">
        <v>443</v>
      </c>
      <c r="L108" s="6"/>
      <c r="N108" s="6"/>
      <c r="O108" s="13">
        <f t="shared" si="2"/>
        <v>0</v>
      </c>
      <c r="P108" s="13">
        <f t="shared" si="3"/>
        <v>0</v>
      </c>
    </row>
    <row r="109" spans="1:16" s="13" customFormat="1" ht="51">
      <c r="A109" s="14">
        <v>109</v>
      </c>
      <c r="B109" s="48" t="s">
        <v>539</v>
      </c>
      <c r="C109" s="48" t="s">
        <v>540</v>
      </c>
      <c r="D109" s="48" t="s">
        <v>541</v>
      </c>
      <c r="E109" s="23" t="s">
        <v>456</v>
      </c>
      <c r="F109" s="64">
        <v>25</v>
      </c>
      <c r="G109" s="47"/>
      <c r="H109" s="42" t="s">
        <v>122</v>
      </c>
      <c r="I109" s="42" t="s">
        <v>93</v>
      </c>
      <c r="J109" s="26" t="s">
        <v>444</v>
      </c>
      <c r="K109" s="26" t="s">
        <v>445</v>
      </c>
      <c r="L109" s="6"/>
      <c r="N109" s="6"/>
      <c r="O109" s="13">
        <f t="shared" si="2"/>
        <v>0</v>
      </c>
      <c r="P109" s="13" t="str">
        <f t="shared" si="3"/>
        <v>E</v>
      </c>
    </row>
    <row r="110" spans="1:16" s="13" customFormat="1" ht="25.5">
      <c r="A110" s="14">
        <v>110</v>
      </c>
      <c r="B110" s="48" t="s">
        <v>539</v>
      </c>
      <c r="C110" s="48" t="s">
        <v>540</v>
      </c>
      <c r="D110" s="48" t="s">
        <v>541</v>
      </c>
      <c r="E110" s="23" t="s">
        <v>456</v>
      </c>
      <c r="F110" s="64">
        <v>25</v>
      </c>
      <c r="G110" s="47"/>
      <c r="H110" s="45" t="s">
        <v>122</v>
      </c>
      <c r="I110" s="45" t="s">
        <v>93</v>
      </c>
      <c r="J110" s="54" t="s">
        <v>517</v>
      </c>
      <c r="K110" s="26" t="s">
        <v>518</v>
      </c>
      <c r="L110" s="6"/>
      <c r="N110" s="6"/>
      <c r="O110" s="13">
        <f t="shared" si="2"/>
        <v>0</v>
      </c>
      <c r="P110" s="13" t="str">
        <f t="shared" si="3"/>
        <v>E</v>
      </c>
    </row>
    <row r="111" spans="1:16" s="13" customFormat="1" ht="25.5">
      <c r="A111" s="14">
        <v>111</v>
      </c>
      <c r="B111" s="48" t="s">
        <v>539</v>
      </c>
      <c r="C111" s="48" t="s">
        <v>540</v>
      </c>
      <c r="D111" s="48" t="s">
        <v>541</v>
      </c>
      <c r="E111" s="23" t="s">
        <v>459</v>
      </c>
      <c r="F111" s="64">
        <v>27</v>
      </c>
      <c r="G111" s="47"/>
      <c r="H111" s="42" t="s">
        <v>122</v>
      </c>
      <c r="I111" s="42" t="s">
        <v>93</v>
      </c>
      <c r="J111" s="26" t="s">
        <v>517</v>
      </c>
      <c r="K111" s="26" t="s">
        <v>518</v>
      </c>
      <c r="L111" s="6"/>
      <c r="N111" s="6"/>
      <c r="O111" s="13">
        <f t="shared" si="2"/>
        <v>0</v>
      </c>
      <c r="P111" s="13" t="str">
        <f t="shared" si="3"/>
        <v>E</v>
      </c>
    </row>
    <row r="112" spans="1:16" s="13" customFormat="1" ht="51">
      <c r="A112" s="14">
        <v>112</v>
      </c>
      <c r="B112" s="48" t="s">
        <v>539</v>
      </c>
      <c r="C112" s="48" t="s">
        <v>540</v>
      </c>
      <c r="D112" s="48" t="s">
        <v>541</v>
      </c>
      <c r="E112" s="23" t="s">
        <v>230</v>
      </c>
      <c r="F112" s="64">
        <v>51</v>
      </c>
      <c r="G112" s="47"/>
      <c r="H112" s="42" t="s">
        <v>112</v>
      </c>
      <c r="I112" s="42" t="s">
        <v>93</v>
      </c>
      <c r="J112" s="26" t="s">
        <v>519</v>
      </c>
      <c r="K112" s="26" t="s">
        <v>441</v>
      </c>
      <c r="L112" s="6"/>
      <c r="N112" s="6"/>
      <c r="O112" s="13">
        <f t="shared" si="2"/>
        <v>0</v>
      </c>
      <c r="P112" s="13" t="str">
        <f t="shared" si="3"/>
        <v>T</v>
      </c>
    </row>
    <row r="113" spans="1:16" s="13" customFormat="1" ht="25.5">
      <c r="A113" s="14">
        <v>113</v>
      </c>
      <c r="B113" s="48" t="s">
        <v>539</v>
      </c>
      <c r="C113" s="48" t="s">
        <v>540</v>
      </c>
      <c r="D113" s="48" t="s">
        <v>541</v>
      </c>
      <c r="E113" s="23" t="s">
        <v>237</v>
      </c>
      <c r="F113" s="64">
        <v>53</v>
      </c>
      <c r="G113" s="47"/>
      <c r="H113" s="42" t="s">
        <v>122</v>
      </c>
      <c r="I113" s="42" t="s">
        <v>93</v>
      </c>
      <c r="J113" s="26" t="s">
        <v>520</v>
      </c>
      <c r="K113" s="26"/>
      <c r="L113" s="6"/>
      <c r="N113" s="6"/>
      <c r="O113" s="13">
        <f t="shared" si="2"/>
        <v>0</v>
      </c>
      <c r="P113" s="13" t="str">
        <f t="shared" si="3"/>
        <v>E</v>
      </c>
    </row>
    <row r="114" spans="1:16" s="13" customFormat="1" ht="76.5">
      <c r="A114" s="14">
        <v>114</v>
      </c>
      <c r="B114" s="48" t="s">
        <v>539</v>
      </c>
      <c r="C114" s="48" t="s">
        <v>540</v>
      </c>
      <c r="D114" s="48" t="s">
        <v>541</v>
      </c>
      <c r="E114" s="23" t="s">
        <v>237</v>
      </c>
      <c r="F114" s="63">
        <v>53</v>
      </c>
      <c r="G114" s="46"/>
      <c r="H114" s="41" t="s">
        <v>122</v>
      </c>
      <c r="I114" s="41"/>
      <c r="J114" s="28" t="s">
        <v>521</v>
      </c>
      <c r="K114" s="28" t="s">
        <v>522</v>
      </c>
      <c r="L114" s="6"/>
      <c r="N114" s="6"/>
      <c r="O114" s="13">
        <f t="shared" si="2"/>
        <v>0</v>
      </c>
      <c r="P114" s="13" t="str">
        <f t="shared" si="3"/>
        <v>E</v>
      </c>
    </row>
    <row r="115" spans="1:16" s="13" customFormat="1" ht="38.25">
      <c r="A115" s="14">
        <v>115</v>
      </c>
      <c r="B115" s="48" t="s">
        <v>539</v>
      </c>
      <c r="C115" s="48" t="s">
        <v>540</v>
      </c>
      <c r="D115" s="48" t="s">
        <v>541</v>
      </c>
      <c r="E115" s="23" t="s">
        <v>569</v>
      </c>
      <c r="F115" s="64">
        <v>54</v>
      </c>
      <c r="G115" s="47"/>
      <c r="H115" s="42" t="s">
        <v>112</v>
      </c>
      <c r="I115" s="42" t="s">
        <v>93</v>
      </c>
      <c r="J115" s="26" t="s">
        <v>523</v>
      </c>
      <c r="K115" s="26" t="s">
        <v>524</v>
      </c>
      <c r="L115" s="6"/>
      <c r="N115" s="6"/>
      <c r="O115" s="13">
        <f t="shared" si="2"/>
        <v>0</v>
      </c>
      <c r="P115" s="13" t="str">
        <f t="shared" si="3"/>
        <v>T</v>
      </c>
    </row>
    <row r="116" spans="1:16" s="13" customFormat="1" ht="153">
      <c r="A116" s="14">
        <v>116</v>
      </c>
      <c r="B116" s="48" t="s">
        <v>539</v>
      </c>
      <c r="C116" s="48" t="s">
        <v>540</v>
      </c>
      <c r="D116" s="48" t="s">
        <v>541</v>
      </c>
      <c r="E116" s="23" t="s">
        <v>569</v>
      </c>
      <c r="F116" s="64">
        <v>54</v>
      </c>
      <c r="G116" s="47"/>
      <c r="H116" s="42" t="s">
        <v>112</v>
      </c>
      <c r="I116" s="42" t="s">
        <v>93</v>
      </c>
      <c r="J116" s="26" t="s">
        <v>525</v>
      </c>
      <c r="K116" s="26" t="s">
        <v>526</v>
      </c>
      <c r="L116" s="6"/>
      <c r="N116" s="6"/>
      <c r="O116" s="13">
        <f t="shared" si="2"/>
        <v>0</v>
      </c>
      <c r="P116" s="13" t="str">
        <f t="shared" si="3"/>
        <v>T</v>
      </c>
    </row>
    <row r="117" spans="1:16" s="13" customFormat="1" ht="25.5">
      <c r="A117" s="14">
        <v>117</v>
      </c>
      <c r="B117" s="48" t="s">
        <v>539</v>
      </c>
      <c r="C117" s="48" t="s">
        <v>540</v>
      </c>
      <c r="D117" s="48" t="s">
        <v>541</v>
      </c>
      <c r="E117" s="23" t="s">
        <v>569</v>
      </c>
      <c r="F117" s="64">
        <v>54</v>
      </c>
      <c r="G117" s="47"/>
      <c r="H117" s="42" t="s">
        <v>112</v>
      </c>
      <c r="I117" s="42" t="s">
        <v>93</v>
      </c>
      <c r="J117" s="26" t="s">
        <v>535</v>
      </c>
      <c r="K117" s="26" t="s">
        <v>536</v>
      </c>
      <c r="L117" s="6"/>
      <c r="N117" s="6"/>
      <c r="O117" s="13">
        <f t="shared" si="2"/>
        <v>0</v>
      </c>
      <c r="P117" s="13" t="str">
        <f t="shared" si="3"/>
        <v>T</v>
      </c>
    </row>
    <row r="118" spans="1:16" s="13" customFormat="1" ht="25.5">
      <c r="A118" s="14">
        <v>118</v>
      </c>
      <c r="B118" s="48" t="s">
        <v>539</v>
      </c>
      <c r="C118" s="48" t="s">
        <v>540</v>
      </c>
      <c r="D118" s="48" t="s">
        <v>541</v>
      </c>
      <c r="E118" s="23" t="s">
        <v>387</v>
      </c>
      <c r="F118" s="64">
        <v>61</v>
      </c>
      <c r="G118" s="47"/>
      <c r="H118" s="42" t="s">
        <v>112</v>
      </c>
      <c r="I118" s="42" t="s">
        <v>93</v>
      </c>
      <c r="J118" s="26" t="s">
        <v>537</v>
      </c>
      <c r="K118" s="26"/>
      <c r="L118" s="6"/>
      <c r="N118" s="6"/>
      <c r="O118" s="13">
        <f t="shared" si="2"/>
        <v>0</v>
      </c>
      <c r="P118" s="13" t="str">
        <f t="shared" si="3"/>
        <v>T</v>
      </c>
    </row>
    <row r="119" spans="1:16" s="13" customFormat="1" ht="38.25">
      <c r="A119" s="14">
        <v>119</v>
      </c>
      <c r="B119" s="48" t="s">
        <v>539</v>
      </c>
      <c r="C119" s="48" t="s">
        <v>540</v>
      </c>
      <c r="D119" s="48" t="s">
        <v>541</v>
      </c>
      <c r="E119" s="23" t="s">
        <v>176</v>
      </c>
      <c r="F119" s="58"/>
      <c r="G119" s="47"/>
      <c r="H119" s="42" t="s">
        <v>122</v>
      </c>
      <c r="I119" s="42" t="s">
        <v>93</v>
      </c>
      <c r="J119" s="26" t="s">
        <v>538</v>
      </c>
      <c r="K119" s="26"/>
      <c r="L119" s="6"/>
      <c r="N119" s="6"/>
      <c r="O119" s="13">
        <f t="shared" si="2"/>
        <v>0</v>
      </c>
      <c r="P119" s="13" t="str">
        <f t="shared" si="3"/>
        <v>E</v>
      </c>
    </row>
    <row r="120" spans="1:16" s="13" customFormat="1" ht="89.25">
      <c r="A120" s="14">
        <v>120</v>
      </c>
      <c r="B120" s="48" t="s">
        <v>399</v>
      </c>
      <c r="C120" s="48" t="s">
        <v>10</v>
      </c>
      <c r="D120" s="48" t="s">
        <v>11</v>
      </c>
      <c r="E120" s="23" t="s">
        <v>569</v>
      </c>
      <c r="F120" s="64">
        <v>54</v>
      </c>
      <c r="G120" s="64">
        <v>39</v>
      </c>
      <c r="H120" s="42" t="s">
        <v>112</v>
      </c>
      <c r="I120" s="42" t="s">
        <v>93</v>
      </c>
      <c r="J120" s="26" t="s">
        <v>4</v>
      </c>
      <c r="K120" s="26" t="s">
        <v>5</v>
      </c>
      <c r="L120" s="6"/>
      <c r="N120" s="6"/>
      <c r="O120" s="13">
        <f t="shared" si="2"/>
        <v>0</v>
      </c>
      <c r="P120" s="13" t="str">
        <f t="shared" si="3"/>
        <v>T</v>
      </c>
    </row>
    <row r="121" spans="1:16" s="13" customFormat="1" ht="76.5">
      <c r="A121" s="14">
        <v>121</v>
      </c>
      <c r="B121" s="48" t="s">
        <v>399</v>
      </c>
      <c r="C121" s="48" t="s">
        <v>10</v>
      </c>
      <c r="D121" s="48" t="s">
        <v>11</v>
      </c>
      <c r="E121" s="23" t="s">
        <v>115</v>
      </c>
      <c r="F121" s="64">
        <v>59</v>
      </c>
      <c r="G121" s="64">
        <v>1</v>
      </c>
      <c r="H121" s="42" t="s">
        <v>112</v>
      </c>
      <c r="I121" s="42" t="s">
        <v>93</v>
      </c>
      <c r="J121" s="26" t="s">
        <v>6</v>
      </c>
      <c r="K121" s="26" t="s">
        <v>7</v>
      </c>
      <c r="L121" s="6"/>
      <c r="N121" s="6"/>
      <c r="O121" s="13">
        <f t="shared" si="2"/>
        <v>0</v>
      </c>
      <c r="P121" s="13" t="str">
        <f t="shared" si="3"/>
        <v>T</v>
      </c>
    </row>
    <row r="122" spans="1:16" s="13" customFormat="1" ht="38.25">
      <c r="A122" s="14">
        <v>122</v>
      </c>
      <c r="B122" s="48" t="s">
        <v>399</v>
      </c>
      <c r="C122" s="48" t="s">
        <v>10</v>
      </c>
      <c r="D122" s="48" t="s">
        <v>11</v>
      </c>
      <c r="E122" s="23" t="s">
        <v>115</v>
      </c>
      <c r="F122" s="64">
        <v>59</v>
      </c>
      <c r="G122" s="64">
        <v>1</v>
      </c>
      <c r="H122" s="42" t="s">
        <v>112</v>
      </c>
      <c r="I122" s="42" t="s">
        <v>93</v>
      </c>
      <c r="J122" s="26" t="s">
        <v>8</v>
      </c>
      <c r="K122" s="26" t="s">
        <v>9</v>
      </c>
      <c r="L122" s="6"/>
      <c r="N122" s="6"/>
      <c r="O122" s="13">
        <f t="shared" si="2"/>
        <v>0</v>
      </c>
      <c r="P122" s="13" t="str">
        <f t="shared" si="3"/>
        <v>T</v>
      </c>
    </row>
    <row r="123" spans="1:16" s="13" customFormat="1" ht="63.75">
      <c r="A123" s="14">
        <v>123</v>
      </c>
      <c r="B123" s="48" t="s">
        <v>257</v>
      </c>
      <c r="C123" s="48" t="s">
        <v>258</v>
      </c>
      <c r="D123" s="48" t="s">
        <v>259</v>
      </c>
      <c r="E123" s="23" t="s">
        <v>230</v>
      </c>
      <c r="F123" s="64">
        <v>51</v>
      </c>
      <c r="G123" s="64">
        <v>16</v>
      </c>
      <c r="H123" s="42" t="s">
        <v>112</v>
      </c>
      <c r="I123" s="42" t="s">
        <v>177</v>
      </c>
      <c r="J123" s="26" t="s">
        <v>241</v>
      </c>
      <c r="K123" s="26" t="s">
        <v>242</v>
      </c>
      <c r="L123" s="6"/>
      <c r="N123" s="6"/>
      <c r="O123" s="13">
        <f t="shared" si="2"/>
        <v>0</v>
      </c>
      <c r="P123" s="13" t="str">
        <f t="shared" si="3"/>
        <v>T</v>
      </c>
    </row>
    <row r="124" spans="1:16" s="13" customFormat="1" ht="89.25">
      <c r="A124" s="14">
        <v>124</v>
      </c>
      <c r="B124" s="48" t="s">
        <v>257</v>
      </c>
      <c r="C124" s="48" t="s">
        <v>258</v>
      </c>
      <c r="D124" s="48" t="s">
        <v>259</v>
      </c>
      <c r="E124" s="23" t="s">
        <v>230</v>
      </c>
      <c r="F124" s="64">
        <v>51</v>
      </c>
      <c r="G124" s="64">
        <v>29</v>
      </c>
      <c r="H124" s="42" t="s">
        <v>112</v>
      </c>
      <c r="I124" s="42" t="s">
        <v>177</v>
      </c>
      <c r="J124" s="26" t="s">
        <v>231</v>
      </c>
      <c r="K124" s="26" t="s">
        <v>232</v>
      </c>
      <c r="L124" s="6"/>
      <c r="N124" s="6"/>
      <c r="O124" s="13">
        <f t="shared" si="2"/>
        <v>0</v>
      </c>
      <c r="P124" s="13" t="str">
        <f t="shared" si="3"/>
        <v>T</v>
      </c>
    </row>
    <row r="125" spans="1:16" s="27" customFormat="1" ht="76.5">
      <c r="A125" s="14">
        <v>125</v>
      </c>
      <c r="B125" s="48" t="s">
        <v>257</v>
      </c>
      <c r="C125" s="48" t="s">
        <v>258</v>
      </c>
      <c r="D125" s="48" t="s">
        <v>259</v>
      </c>
      <c r="E125" s="23" t="s">
        <v>230</v>
      </c>
      <c r="F125" s="64">
        <v>51</v>
      </c>
      <c r="G125" s="64">
        <v>29</v>
      </c>
      <c r="H125" s="42" t="s">
        <v>112</v>
      </c>
      <c r="I125" s="42" t="s">
        <v>177</v>
      </c>
      <c r="J125" s="26" t="s">
        <v>233</v>
      </c>
      <c r="K125" s="26" t="s">
        <v>232</v>
      </c>
      <c r="L125" s="6"/>
      <c r="N125" s="67"/>
      <c r="O125" s="13">
        <f t="shared" si="2"/>
        <v>0</v>
      </c>
      <c r="P125" s="13" t="str">
        <f t="shared" si="3"/>
        <v>T</v>
      </c>
    </row>
    <row r="126" spans="1:16" s="13" customFormat="1" ht="102">
      <c r="A126" s="14">
        <v>126</v>
      </c>
      <c r="B126" s="48" t="s">
        <v>257</v>
      </c>
      <c r="C126" s="48" t="s">
        <v>258</v>
      </c>
      <c r="D126" s="48" t="s">
        <v>259</v>
      </c>
      <c r="E126" s="23" t="s">
        <v>230</v>
      </c>
      <c r="F126" s="64">
        <v>52</v>
      </c>
      <c r="G126" s="64">
        <v>7</v>
      </c>
      <c r="H126" s="42" t="s">
        <v>112</v>
      </c>
      <c r="I126" s="42" t="s">
        <v>177</v>
      </c>
      <c r="J126" s="26" t="s">
        <v>234</v>
      </c>
      <c r="K126" s="26" t="s">
        <v>232</v>
      </c>
      <c r="L126" s="6"/>
      <c r="N126" s="6"/>
      <c r="O126" s="13">
        <f t="shared" si="2"/>
        <v>0</v>
      </c>
      <c r="P126" s="13" t="str">
        <f t="shared" si="3"/>
        <v>T</v>
      </c>
    </row>
    <row r="127" spans="1:16" s="13" customFormat="1" ht="89.25">
      <c r="A127" s="14">
        <v>127</v>
      </c>
      <c r="B127" s="48" t="s">
        <v>257</v>
      </c>
      <c r="C127" s="48" t="s">
        <v>258</v>
      </c>
      <c r="D127" s="48" t="s">
        <v>259</v>
      </c>
      <c r="E127" s="23" t="s">
        <v>230</v>
      </c>
      <c r="F127" s="64">
        <v>52</v>
      </c>
      <c r="G127" s="64">
        <v>20</v>
      </c>
      <c r="H127" s="42" t="s">
        <v>112</v>
      </c>
      <c r="I127" s="42" t="s">
        <v>177</v>
      </c>
      <c r="J127" s="26" t="s">
        <v>235</v>
      </c>
      <c r="K127" s="26" t="s">
        <v>242</v>
      </c>
      <c r="L127" s="6"/>
      <c r="N127" s="6"/>
      <c r="O127" s="13">
        <f t="shared" si="2"/>
        <v>0</v>
      </c>
      <c r="P127" s="13" t="str">
        <f t="shared" si="3"/>
        <v>T</v>
      </c>
    </row>
    <row r="128" spans="1:16" s="13" customFormat="1" ht="165.75">
      <c r="A128" s="14">
        <v>128</v>
      </c>
      <c r="B128" s="48" t="s">
        <v>257</v>
      </c>
      <c r="C128" s="48" t="s">
        <v>258</v>
      </c>
      <c r="D128" s="48" t="s">
        <v>259</v>
      </c>
      <c r="E128" s="23" t="s">
        <v>230</v>
      </c>
      <c r="F128" s="63">
        <v>52</v>
      </c>
      <c r="G128" s="63">
        <v>34</v>
      </c>
      <c r="H128" s="41" t="s">
        <v>112</v>
      </c>
      <c r="I128" s="41" t="s">
        <v>177</v>
      </c>
      <c r="J128" s="28" t="s">
        <v>236</v>
      </c>
      <c r="K128" s="28" t="s">
        <v>242</v>
      </c>
      <c r="L128" s="6"/>
      <c r="N128" s="6"/>
      <c r="O128" s="13">
        <f t="shared" si="2"/>
        <v>0</v>
      </c>
      <c r="P128" s="13" t="str">
        <f t="shared" si="3"/>
        <v>T</v>
      </c>
    </row>
    <row r="129" spans="1:16" s="13" customFormat="1" ht="140.25">
      <c r="A129" s="14">
        <v>129</v>
      </c>
      <c r="B129" s="48" t="s">
        <v>257</v>
      </c>
      <c r="C129" s="48" t="s">
        <v>258</v>
      </c>
      <c r="D129" s="48" t="s">
        <v>259</v>
      </c>
      <c r="E129" s="23" t="s">
        <v>237</v>
      </c>
      <c r="F129" s="64">
        <v>53</v>
      </c>
      <c r="G129" s="64">
        <v>10</v>
      </c>
      <c r="H129" s="42" t="s">
        <v>112</v>
      </c>
      <c r="I129" s="42" t="s">
        <v>177</v>
      </c>
      <c r="J129" s="28" t="s">
        <v>238</v>
      </c>
      <c r="K129" s="28" t="s">
        <v>232</v>
      </c>
      <c r="L129" s="6"/>
      <c r="N129" s="6"/>
      <c r="O129" s="13">
        <f t="shared" si="2"/>
        <v>0</v>
      </c>
      <c r="P129" s="13" t="str">
        <f t="shared" si="3"/>
        <v>T</v>
      </c>
    </row>
    <row r="130" spans="1:16" s="13" customFormat="1" ht="127.5">
      <c r="A130" s="14">
        <v>130</v>
      </c>
      <c r="B130" s="48" t="s">
        <v>257</v>
      </c>
      <c r="C130" s="48" t="s">
        <v>258</v>
      </c>
      <c r="D130" s="48" t="s">
        <v>259</v>
      </c>
      <c r="E130" s="23" t="s">
        <v>237</v>
      </c>
      <c r="F130" s="62">
        <v>53</v>
      </c>
      <c r="G130" s="60">
        <v>19</v>
      </c>
      <c r="H130" s="45" t="s">
        <v>112</v>
      </c>
      <c r="I130" s="45" t="s">
        <v>177</v>
      </c>
      <c r="J130" s="54" t="s">
        <v>239</v>
      </c>
      <c r="K130" s="54" t="s">
        <v>232</v>
      </c>
      <c r="L130" s="6"/>
      <c r="N130" s="6"/>
      <c r="O130" s="13">
        <f t="shared" si="2"/>
        <v>0</v>
      </c>
      <c r="P130" s="13" t="str">
        <f t="shared" si="3"/>
        <v>T</v>
      </c>
    </row>
    <row r="131" spans="1:16" s="13" customFormat="1" ht="127.5">
      <c r="A131" s="14">
        <v>131</v>
      </c>
      <c r="B131" s="48" t="s">
        <v>257</v>
      </c>
      <c r="C131" s="48" t="s">
        <v>258</v>
      </c>
      <c r="D131" s="48" t="s">
        <v>259</v>
      </c>
      <c r="E131" s="23" t="s">
        <v>240</v>
      </c>
      <c r="F131" s="64">
        <v>53</v>
      </c>
      <c r="G131" s="64">
        <v>39</v>
      </c>
      <c r="H131" s="42" t="s">
        <v>112</v>
      </c>
      <c r="I131" s="42" t="s">
        <v>177</v>
      </c>
      <c r="J131" s="26" t="s">
        <v>243</v>
      </c>
      <c r="K131" s="26" t="s">
        <v>232</v>
      </c>
      <c r="L131" s="6"/>
      <c r="N131" s="6"/>
      <c r="O131" s="13">
        <f aca="true" t="shared" si="4" ref="O131:O161">IF(COUNTA(L131),1,0)</f>
        <v>0</v>
      </c>
      <c r="P131" s="13" t="str">
        <f aca="true" t="shared" si="5" ref="P131:P161">IF(O131=1,"",H131)</f>
        <v>T</v>
      </c>
    </row>
    <row r="132" spans="1:16" s="13" customFormat="1" ht="165.75">
      <c r="A132" s="14">
        <v>132</v>
      </c>
      <c r="B132" s="48" t="s">
        <v>257</v>
      </c>
      <c r="C132" s="48" t="s">
        <v>258</v>
      </c>
      <c r="D132" s="48" t="s">
        <v>259</v>
      </c>
      <c r="E132" s="23" t="s">
        <v>240</v>
      </c>
      <c r="F132" s="64">
        <v>53</v>
      </c>
      <c r="G132" s="64">
        <v>46</v>
      </c>
      <c r="H132" s="42" t="s">
        <v>112</v>
      </c>
      <c r="I132" s="42" t="s">
        <v>177</v>
      </c>
      <c r="J132" s="26" t="s">
        <v>244</v>
      </c>
      <c r="K132" s="26" t="s">
        <v>242</v>
      </c>
      <c r="L132" s="6"/>
      <c r="N132" s="6"/>
      <c r="O132" s="13">
        <f t="shared" si="4"/>
        <v>0</v>
      </c>
      <c r="P132" s="13" t="str">
        <f t="shared" si="5"/>
        <v>T</v>
      </c>
    </row>
    <row r="133" spans="1:16" s="13" customFormat="1" ht="76.5">
      <c r="A133" s="14">
        <v>133</v>
      </c>
      <c r="B133" s="48" t="s">
        <v>257</v>
      </c>
      <c r="C133" s="48" t="s">
        <v>258</v>
      </c>
      <c r="D133" s="48" t="s">
        <v>259</v>
      </c>
      <c r="E133" s="23" t="s">
        <v>240</v>
      </c>
      <c r="F133" s="64">
        <v>54</v>
      </c>
      <c r="G133" s="64">
        <v>1</v>
      </c>
      <c r="H133" s="42" t="s">
        <v>112</v>
      </c>
      <c r="I133" s="42" t="s">
        <v>177</v>
      </c>
      <c r="J133" s="26" t="s">
        <v>245</v>
      </c>
      <c r="K133" s="26" t="s">
        <v>232</v>
      </c>
      <c r="L133" s="6"/>
      <c r="N133" s="6"/>
      <c r="O133" s="13">
        <f t="shared" si="4"/>
        <v>0</v>
      </c>
      <c r="P133" s="13" t="str">
        <f t="shared" si="5"/>
        <v>T</v>
      </c>
    </row>
    <row r="134" spans="1:16" s="13" customFormat="1" ht="63.75">
      <c r="A134" s="14">
        <v>134</v>
      </c>
      <c r="B134" s="48" t="s">
        <v>257</v>
      </c>
      <c r="C134" s="48" t="s">
        <v>258</v>
      </c>
      <c r="D134" s="48" t="s">
        <v>259</v>
      </c>
      <c r="E134" s="23" t="s">
        <v>246</v>
      </c>
      <c r="F134" s="64">
        <v>56</v>
      </c>
      <c r="G134" s="64">
        <v>49</v>
      </c>
      <c r="H134" s="42" t="s">
        <v>112</v>
      </c>
      <c r="I134" s="42" t="s">
        <v>177</v>
      </c>
      <c r="J134" s="26" t="s">
        <v>247</v>
      </c>
      <c r="K134" s="26" t="s">
        <v>242</v>
      </c>
      <c r="L134" s="6"/>
      <c r="N134" s="6"/>
      <c r="O134" s="13">
        <f t="shared" si="4"/>
        <v>0</v>
      </c>
      <c r="P134" s="13" t="str">
        <f t="shared" si="5"/>
        <v>T</v>
      </c>
    </row>
    <row r="135" spans="1:16" s="13" customFormat="1" ht="76.5">
      <c r="A135" s="14">
        <v>135</v>
      </c>
      <c r="B135" s="48" t="s">
        <v>257</v>
      </c>
      <c r="C135" s="48" t="s">
        <v>258</v>
      </c>
      <c r="D135" s="48" t="s">
        <v>259</v>
      </c>
      <c r="E135" s="23" t="s">
        <v>246</v>
      </c>
      <c r="F135" s="64">
        <v>56</v>
      </c>
      <c r="G135" s="64">
        <v>53</v>
      </c>
      <c r="H135" s="42" t="s">
        <v>112</v>
      </c>
      <c r="I135" s="42" t="s">
        <v>177</v>
      </c>
      <c r="J135" s="26" t="s">
        <v>248</v>
      </c>
      <c r="K135" s="26" t="s">
        <v>232</v>
      </c>
      <c r="L135" s="6"/>
      <c r="N135" s="6"/>
      <c r="O135" s="13">
        <f t="shared" si="4"/>
        <v>0</v>
      </c>
      <c r="P135" s="13" t="str">
        <f t="shared" si="5"/>
        <v>T</v>
      </c>
    </row>
    <row r="136" spans="1:16" s="13" customFormat="1" ht="140.25">
      <c r="A136" s="14">
        <v>136</v>
      </c>
      <c r="B136" s="48" t="s">
        <v>257</v>
      </c>
      <c r="C136" s="48" t="s">
        <v>258</v>
      </c>
      <c r="D136" s="48" t="s">
        <v>259</v>
      </c>
      <c r="E136" s="23" t="s">
        <v>115</v>
      </c>
      <c r="F136" s="64">
        <v>57</v>
      </c>
      <c r="G136" s="64">
        <v>28</v>
      </c>
      <c r="H136" s="42" t="s">
        <v>112</v>
      </c>
      <c r="I136" s="42" t="s">
        <v>177</v>
      </c>
      <c r="J136" s="26" t="s">
        <v>254</v>
      </c>
      <c r="K136" s="26" t="s">
        <v>242</v>
      </c>
      <c r="L136" s="6"/>
      <c r="N136" s="6"/>
      <c r="O136" s="13">
        <f t="shared" si="4"/>
        <v>0</v>
      </c>
      <c r="P136" s="13" t="str">
        <f t="shared" si="5"/>
        <v>T</v>
      </c>
    </row>
    <row r="137" spans="1:16" s="13" customFormat="1" ht="127.5">
      <c r="A137" s="14">
        <v>137</v>
      </c>
      <c r="B137" s="48" t="s">
        <v>257</v>
      </c>
      <c r="C137" s="48" t="s">
        <v>258</v>
      </c>
      <c r="D137" s="48" t="s">
        <v>259</v>
      </c>
      <c r="E137" s="23" t="s">
        <v>115</v>
      </c>
      <c r="F137" s="64">
        <v>59</v>
      </c>
      <c r="G137" s="64">
        <v>24</v>
      </c>
      <c r="H137" s="42" t="s">
        <v>112</v>
      </c>
      <c r="I137" s="42" t="s">
        <v>177</v>
      </c>
      <c r="J137" s="54" t="s">
        <v>255</v>
      </c>
      <c r="K137" s="26" t="s">
        <v>232</v>
      </c>
      <c r="L137" s="6"/>
      <c r="N137" s="6"/>
      <c r="O137" s="13">
        <f t="shared" si="4"/>
        <v>0</v>
      </c>
      <c r="P137" s="13" t="str">
        <f t="shared" si="5"/>
        <v>T</v>
      </c>
    </row>
    <row r="138" spans="1:16" s="13" customFormat="1" ht="25.5">
      <c r="A138" s="14">
        <v>138</v>
      </c>
      <c r="B138" s="48" t="s">
        <v>257</v>
      </c>
      <c r="C138" s="48" t="s">
        <v>258</v>
      </c>
      <c r="D138" s="48" t="s">
        <v>259</v>
      </c>
      <c r="E138" s="23" t="s">
        <v>95</v>
      </c>
      <c r="F138" s="64">
        <v>61</v>
      </c>
      <c r="G138" s="64">
        <v>22</v>
      </c>
      <c r="H138" s="42" t="s">
        <v>122</v>
      </c>
      <c r="I138" s="42" t="s">
        <v>93</v>
      </c>
      <c r="J138" s="26" t="s">
        <v>256</v>
      </c>
      <c r="K138" s="26" t="s">
        <v>242</v>
      </c>
      <c r="L138" s="6"/>
      <c r="N138" s="6"/>
      <c r="O138" s="13">
        <f t="shared" si="4"/>
        <v>0</v>
      </c>
      <c r="P138" s="13" t="str">
        <f t="shared" si="5"/>
        <v>E</v>
      </c>
    </row>
    <row r="139" spans="1:16" s="13" customFormat="1" ht="25.5">
      <c r="A139" s="14">
        <v>139</v>
      </c>
      <c r="B139" s="48" t="s">
        <v>644</v>
      </c>
      <c r="C139" s="48" t="s">
        <v>645</v>
      </c>
      <c r="D139" s="48" t="s">
        <v>646</v>
      </c>
      <c r="E139" s="23" t="s">
        <v>251</v>
      </c>
      <c r="F139" s="64">
        <v>4</v>
      </c>
      <c r="G139" s="64">
        <v>13</v>
      </c>
      <c r="H139" s="42" t="s">
        <v>122</v>
      </c>
      <c r="I139" s="42" t="s">
        <v>93</v>
      </c>
      <c r="J139" s="26" t="s">
        <v>252</v>
      </c>
      <c r="K139" s="26" t="s">
        <v>253</v>
      </c>
      <c r="L139" s="6"/>
      <c r="N139" s="6"/>
      <c r="O139" s="13">
        <f t="shared" si="4"/>
        <v>0</v>
      </c>
      <c r="P139" s="13" t="str">
        <f t="shared" si="5"/>
        <v>E</v>
      </c>
    </row>
    <row r="140" spans="1:16" s="13" customFormat="1" ht="280.5">
      <c r="A140" s="14">
        <v>140</v>
      </c>
      <c r="B140" s="48" t="s">
        <v>644</v>
      </c>
      <c r="C140" s="48" t="s">
        <v>645</v>
      </c>
      <c r="D140" s="48" t="s">
        <v>646</v>
      </c>
      <c r="E140" s="23" t="s">
        <v>569</v>
      </c>
      <c r="F140" s="64">
        <v>37</v>
      </c>
      <c r="G140" s="64">
        <v>41</v>
      </c>
      <c r="H140" s="42" t="s">
        <v>112</v>
      </c>
      <c r="I140" s="42" t="s">
        <v>177</v>
      </c>
      <c r="J140" s="26" t="s">
        <v>647</v>
      </c>
      <c r="K140" s="26" t="s">
        <v>648</v>
      </c>
      <c r="L140" s="6"/>
      <c r="N140" s="6"/>
      <c r="O140" s="13">
        <f t="shared" si="4"/>
        <v>0</v>
      </c>
      <c r="P140" s="13" t="str">
        <f t="shared" si="5"/>
        <v>T</v>
      </c>
    </row>
    <row r="141" spans="1:16" s="13" customFormat="1" ht="140.25">
      <c r="A141" s="14">
        <v>141</v>
      </c>
      <c r="B141" s="48" t="s">
        <v>644</v>
      </c>
      <c r="C141" s="48" t="s">
        <v>645</v>
      </c>
      <c r="D141" s="48" t="s">
        <v>646</v>
      </c>
      <c r="E141" s="23" t="s">
        <v>569</v>
      </c>
      <c r="F141" s="64">
        <v>54</v>
      </c>
      <c r="G141" s="47" t="s">
        <v>649</v>
      </c>
      <c r="H141" s="42" t="s">
        <v>112</v>
      </c>
      <c r="I141" s="42" t="s">
        <v>177</v>
      </c>
      <c r="J141" s="26" t="s">
        <v>642</v>
      </c>
      <c r="K141" s="26" t="s">
        <v>643</v>
      </c>
      <c r="L141" s="6"/>
      <c r="N141" s="6"/>
      <c r="O141" s="13">
        <f t="shared" si="4"/>
        <v>0</v>
      </c>
      <c r="P141" s="13" t="str">
        <f t="shared" si="5"/>
        <v>T</v>
      </c>
    </row>
    <row r="142" spans="1:16" s="13" customFormat="1" ht="76.5">
      <c r="A142" s="14">
        <v>142</v>
      </c>
      <c r="B142" s="48" t="s">
        <v>644</v>
      </c>
      <c r="C142" s="48" t="s">
        <v>645</v>
      </c>
      <c r="D142" s="48" t="s">
        <v>646</v>
      </c>
      <c r="E142" s="23" t="s">
        <v>649</v>
      </c>
      <c r="F142" s="58" t="s">
        <v>649</v>
      </c>
      <c r="G142" s="47" t="s">
        <v>649</v>
      </c>
      <c r="H142" s="42" t="s">
        <v>112</v>
      </c>
      <c r="I142" s="42" t="s">
        <v>177</v>
      </c>
      <c r="J142" s="26" t="s">
        <v>249</v>
      </c>
      <c r="K142" s="26" t="s">
        <v>250</v>
      </c>
      <c r="L142" s="6"/>
      <c r="N142" s="6"/>
      <c r="O142" s="13">
        <f t="shared" si="4"/>
        <v>0</v>
      </c>
      <c r="P142" s="13" t="str">
        <f t="shared" si="5"/>
        <v>T</v>
      </c>
    </row>
    <row r="143" spans="1:16" s="13" customFormat="1" ht="165.75">
      <c r="A143" s="14">
        <v>143</v>
      </c>
      <c r="B143" s="48" t="s">
        <v>609</v>
      </c>
      <c r="C143" s="48" t="s">
        <v>610</v>
      </c>
      <c r="D143" s="48" t="s">
        <v>611</v>
      </c>
      <c r="E143" s="23" t="s">
        <v>569</v>
      </c>
      <c r="F143" s="64">
        <v>54</v>
      </c>
      <c r="G143" s="64">
        <v>32</v>
      </c>
      <c r="H143" s="42" t="s">
        <v>112</v>
      </c>
      <c r="I143" s="42" t="s">
        <v>177</v>
      </c>
      <c r="J143" s="26" t="s">
        <v>598</v>
      </c>
      <c r="K143" s="26" t="s">
        <v>599</v>
      </c>
      <c r="L143" s="6"/>
      <c r="N143" s="6"/>
      <c r="O143" s="13">
        <f t="shared" si="4"/>
        <v>0</v>
      </c>
      <c r="P143" s="13" t="str">
        <f t="shared" si="5"/>
        <v>T</v>
      </c>
    </row>
    <row r="144" spans="1:16" s="13" customFormat="1" ht="178.5">
      <c r="A144" s="14">
        <v>144</v>
      </c>
      <c r="B144" s="48" t="s">
        <v>609</v>
      </c>
      <c r="C144" s="48" t="s">
        <v>610</v>
      </c>
      <c r="D144" s="48" t="s">
        <v>611</v>
      </c>
      <c r="E144" s="23" t="s">
        <v>569</v>
      </c>
      <c r="F144" s="64">
        <v>55</v>
      </c>
      <c r="G144" s="64">
        <v>1</v>
      </c>
      <c r="H144" s="42" t="s">
        <v>112</v>
      </c>
      <c r="I144" s="42" t="s">
        <v>177</v>
      </c>
      <c r="J144" s="26" t="s">
        <v>607</v>
      </c>
      <c r="K144" s="26" t="s">
        <v>608</v>
      </c>
      <c r="L144" s="6"/>
      <c r="N144" s="6"/>
      <c r="O144" s="13">
        <f t="shared" si="4"/>
        <v>0</v>
      </c>
      <c r="P144" s="13" t="str">
        <f t="shared" si="5"/>
        <v>T</v>
      </c>
    </row>
    <row r="145" spans="1:16" s="13" customFormat="1" ht="89.25">
      <c r="A145" s="14">
        <v>145</v>
      </c>
      <c r="B145" s="48" t="s">
        <v>609</v>
      </c>
      <c r="C145" s="48" t="s">
        <v>610</v>
      </c>
      <c r="D145" s="48" t="s">
        <v>611</v>
      </c>
      <c r="E145" s="23" t="s">
        <v>600</v>
      </c>
      <c r="F145" s="63">
        <v>61</v>
      </c>
      <c r="G145" s="63">
        <v>8</v>
      </c>
      <c r="H145" s="41" t="s">
        <v>112</v>
      </c>
      <c r="I145" s="41" t="s">
        <v>177</v>
      </c>
      <c r="J145" s="28" t="s">
        <v>601</v>
      </c>
      <c r="K145" s="28" t="s">
        <v>602</v>
      </c>
      <c r="L145" s="6"/>
      <c r="N145" s="6"/>
      <c r="O145" s="13">
        <f t="shared" si="4"/>
        <v>0</v>
      </c>
      <c r="P145" s="13" t="str">
        <f t="shared" si="5"/>
        <v>T</v>
      </c>
    </row>
    <row r="146" spans="1:16" s="13" customFormat="1" ht="51">
      <c r="A146" s="14">
        <v>146</v>
      </c>
      <c r="B146" s="48" t="s">
        <v>185</v>
      </c>
      <c r="C146" s="48" t="s">
        <v>186</v>
      </c>
      <c r="D146" s="48" t="s">
        <v>187</v>
      </c>
      <c r="E146" s="23" t="s">
        <v>176</v>
      </c>
      <c r="F146" s="58"/>
      <c r="G146" s="47"/>
      <c r="H146" s="42" t="s">
        <v>112</v>
      </c>
      <c r="I146" s="42" t="s">
        <v>177</v>
      </c>
      <c r="J146" s="26" t="s">
        <v>79</v>
      </c>
      <c r="K146" s="26" t="s">
        <v>182</v>
      </c>
      <c r="L146" s="6" t="s">
        <v>198</v>
      </c>
      <c r="N146" s="6"/>
      <c r="O146" s="13">
        <f t="shared" si="4"/>
        <v>1</v>
      </c>
      <c r="P146" s="13">
        <f t="shared" si="5"/>
      </c>
    </row>
    <row r="147" spans="1:16" s="13" customFormat="1" ht="51">
      <c r="A147" s="14">
        <v>147</v>
      </c>
      <c r="B147" s="48" t="s">
        <v>185</v>
      </c>
      <c r="C147" s="48" t="s">
        <v>186</v>
      </c>
      <c r="D147" s="48" t="s">
        <v>187</v>
      </c>
      <c r="E147" s="23" t="s">
        <v>176</v>
      </c>
      <c r="F147" s="58"/>
      <c r="G147" s="47"/>
      <c r="H147" s="42" t="s">
        <v>112</v>
      </c>
      <c r="I147" s="42" t="s">
        <v>177</v>
      </c>
      <c r="J147" s="26" t="s">
        <v>183</v>
      </c>
      <c r="K147" s="26" t="s">
        <v>184</v>
      </c>
      <c r="L147" s="6" t="s">
        <v>198</v>
      </c>
      <c r="N147" s="6"/>
      <c r="O147" s="13">
        <f t="shared" si="4"/>
        <v>1</v>
      </c>
      <c r="P147" s="13">
        <f t="shared" si="5"/>
      </c>
    </row>
    <row r="148" spans="1:16" s="13" customFormat="1" ht="114.75">
      <c r="A148" s="14">
        <v>148</v>
      </c>
      <c r="B148" s="48" t="s">
        <v>582</v>
      </c>
      <c r="C148" s="48" t="s">
        <v>583</v>
      </c>
      <c r="D148" s="48" t="s">
        <v>259</v>
      </c>
      <c r="E148" s="23" t="s">
        <v>230</v>
      </c>
      <c r="F148" s="63">
        <v>52</v>
      </c>
      <c r="G148" s="63">
        <v>39</v>
      </c>
      <c r="H148" s="41" t="s">
        <v>112</v>
      </c>
      <c r="I148" s="41" t="s">
        <v>177</v>
      </c>
      <c r="J148" s="28" t="s">
        <v>534</v>
      </c>
      <c r="K148" s="28" t="s">
        <v>573</v>
      </c>
      <c r="L148" s="6"/>
      <c r="N148" s="6"/>
      <c r="O148" s="13">
        <f t="shared" si="4"/>
        <v>0</v>
      </c>
      <c r="P148" s="13" t="str">
        <f t="shared" si="5"/>
        <v>T</v>
      </c>
    </row>
    <row r="149" spans="1:16" s="13" customFormat="1" ht="255">
      <c r="A149" s="14">
        <v>149</v>
      </c>
      <c r="B149" s="48" t="s">
        <v>582</v>
      </c>
      <c r="C149" s="48" t="s">
        <v>583</v>
      </c>
      <c r="D149" s="48" t="s">
        <v>259</v>
      </c>
      <c r="E149" s="23" t="s">
        <v>240</v>
      </c>
      <c r="F149" s="64">
        <v>53</v>
      </c>
      <c r="G149" s="64">
        <v>50</v>
      </c>
      <c r="H149" s="42" t="s">
        <v>112</v>
      </c>
      <c r="I149" s="42" t="s">
        <v>177</v>
      </c>
      <c r="J149" s="26" t="s">
        <v>448</v>
      </c>
      <c r="K149" s="26" t="s">
        <v>581</v>
      </c>
      <c r="L149" s="6"/>
      <c r="N149" s="6"/>
      <c r="O149" s="13">
        <f t="shared" si="4"/>
        <v>0</v>
      </c>
      <c r="P149" s="13" t="str">
        <f t="shared" si="5"/>
        <v>T</v>
      </c>
    </row>
    <row r="150" spans="1:16" s="13" customFormat="1" ht="51">
      <c r="A150" s="14">
        <v>150</v>
      </c>
      <c r="B150" s="48" t="s">
        <v>291</v>
      </c>
      <c r="C150" s="48" t="s">
        <v>292</v>
      </c>
      <c r="D150" s="48" t="s">
        <v>293</v>
      </c>
      <c r="E150" s="23" t="s">
        <v>215</v>
      </c>
      <c r="F150" s="64">
        <v>2</v>
      </c>
      <c r="G150" s="64">
        <v>20</v>
      </c>
      <c r="H150" s="42" t="s">
        <v>193</v>
      </c>
      <c r="I150" s="42" t="s">
        <v>613</v>
      </c>
      <c r="J150" s="26" t="s">
        <v>216</v>
      </c>
      <c r="K150" s="26" t="s">
        <v>217</v>
      </c>
      <c r="L150" s="6"/>
      <c r="N150" s="6"/>
      <c r="O150" s="13">
        <f t="shared" si="4"/>
        <v>0</v>
      </c>
      <c r="P150" s="13" t="str">
        <f t="shared" si="5"/>
        <v>T</v>
      </c>
    </row>
    <row r="151" spans="1:16" s="13" customFormat="1" ht="38.25">
      <c r="A151" s="14">
        <v>151</v>
      </c>
      <c r="B151" s="48" t="s">
        <v>291</v>
      </c>
      <c r="C151" s="48" t="s">
        <v>292</v>
      </c>
      <c r="D151" s="48" t="s">
        <v>293</v>
      </c>
      <c r="E151" s="23" t="s">
        <v>616</v>
      </c>
      <c r="F151" s="64">
        <v>2</v>
      </c>
      <c r="G151" s="64">
        <v>37</v>
      </c>
      <c r="H151" s="42" t="s">
        <v>193</v>
      </c>
      <c r="I151" s="42" t="s">
        <v>613</v>
      </c>
      <c r="J151" s="26" t="s">
        <v>618</v>
      </c>
      <c r="K151" s="26" t="s">
        <v>619</v>
      </c>
      <c r="L151" s="6" t="s">
        <v>275</v>
      </c>
      <c r="N151" s="6"/>
      <c r="O151" s="13">
        <f t="shared" si="4"/>
        <v>1</v>
      </c>
      <c r="P151" s="13">
        <f t="shared" si="5"/>
      </c>
    </row>
    <row r="152" spans="1:16" s="13" customFormat="1" ht="76.5">
      <c r="A152" s="14">
        <v>152</v>
      </c>
      <c r="B152" s="48" t="s">
        <v>291</v>
      </c>
      <c r="C152" s="48" t="s">
        <v>292</v>
      </c>
      <c r="D152" s="48" t="s">
        <v>293</v>
      </c>
      <c r="E152" s="23" t="s">
        <v>612</v>
      </c>
      <c r="F152" s="64">
        <v>5</v>
      </c>
      <c r="G152" s="64">
        <v>18</v>
      </c>
      <c r="H152" s="42" t="s">
        <v>193</v>
      </c>
      <c r="I152" s="42" t="s">
        <v>613</v>
      </c>
      <c r="J152" s="26" t="s">
        <v>614</v>
      </c>
      <c r="K152" s="26" t="s">
        <v>615</v>
      </c>
      <c r="L152" s="6" t="s">
        <v>276</v>
      </c>
      <c r="N152" s="6"/>
      <c r="O152" s="13">
        <f t="shared" si="4"/>
        <v>1</v>
      </c>
      <c r="P152" s="13">
        <f t="shared" si="5"/>
      </c>
    </row>
    <row r="153" spans="1:16" s="13" customFormat="1" ht="89.25">
      <c r="A153" s="14">
        <v>153</v>
      </c>
      <c r="B153" s="48" t="s">
        <v>291</v>
      </c>
      <c r="C153" s="48" t="s">
        <v>292</v>
      </c>
      <c r="D153" s="48" t="s">
        <v>293</v>
      </c>
      <c r="E153" s="23" t="s">
        <v>212</v>
      </c>
      <c r="F153" s="64">
        <v>52</v>
      </c>
      <c r="G153" s="64">
        <v>18</v>
      </c>
      <c r="H153" s="42" t="s">
        <v>547</v>
      </c>
      <c r="I153" s="42" t="s">
        <v>621</v>
      </c>
      <c r="J153" s="26" t="s">
        <v>278</v>
      </c>
      <c r="K153" s="26" t="s">
        <v>277</v>
      </c>
      <c r="L153" s="6" t="s">
        <v>279</v>
      </c>
      <c r="N153" s="6"/>
      <c r="O153" s="13">
        <f t="shared" si="4"/>
        <v>1</v>
      </c>
      <c r="P153" s="13">
        <f t="shared" si="5"/>
      </c>
    </row>
    <row r="154" spans="1:16" s="13" customFormat="1" ht="140.25">
      <c r="A154" s="14">
        <v>154</v>
      </c>
      <c r="B154" s="48" t="s">
        <v>291</v>
      </c>
      <c r="C154" s="48" t="s">
        <v>292</v>
      </c>
      <c r="D154" s="48" t="s">
        <v>293</v>
      </c>
      <c r="E154" s="23" t="s">
        <v>617</v>
      </c>
      <c r="F154" s="64">
        <v>53</v>
      </c>
      <c r="G154" s="64">
        <v>15</v>
      </c>
      <c r="H154" s="42" t="s">
        <v>547</v>
      </c>
      <c r="I154" s="42" t="s">
        <v>621</v>
      </c>
      <c r="J154" s="26" t="s">
        <v>211</v>
      </c>
      <c r="K154" s="26" t="s">
        <v>280</v>
      </c>
      <c r="L154" s="6" t="s">
        <v>281</v>
      </c>
      <c r="N154" s="6"/>
      <c r="O154" s="13">
        <f t="shared" si="4"/>
        <v>1</v>
      </c>
      <c r="P154" s="13">
        <f t="shared" si="5"/>
      </c>
    </row>
    <row r="155" spans="1:16" s="13" customFormat="1" ht="51">
      <c r="A155" s="14">
        <v>155</v>
      </c>
      <c r="B155" s="48" t="s">
        <v>291</v>
      </c>
      <c r="C155" s="48" t="s">
        <v>292</v>
      </c>
      <c r="D155" s="48" t="s">
        <v>293</v>
      </c>
      <c r="E155" s="23" t="s">
        <v>550</v>
      </c>
      <c r="F155" s="64">
        <v>57</v>
      </c>
      <c r="G155" s="64">
        <v>24</v>
      </c>
      <c r="H155" s="42" t="s">
        <v>189</v>
      </c>
      <c r="I155" s="42" t="s">
        <v>613</v>
      </c>
      <c r="J155" s="26" t="s">
        <v>218</v>
      </c>
      <c r="K155" s="26" t="s">
        <v>282</v>
      </c>
      <c r="L155" s="6" t="s">
        <v>283</v>
      </c>
      <c r="N155" s="6"/>
      <c r="O155" s="13">
        <f t="shared" si="4"/>
        <v>1</v>
      </c>
      <c r="P155" s="13">
        <f t="shared" si="5"/>
      </c>
    </row>
    <row r="156" spans="1:16" s="13" customFormat="1" ht="165.75">
      <c r="A156" s="14">
        <v>156</v>
      </c>
      <c r="B156" s="48" t="s">
        <v>291</v>
      </c>
      <c r="C156" s="48" t="s">
        <v>292</v>
      </c>
      <c r="D156" s="48" t="s">
        <v>293</v>
      </c>
      <c r="E156" s="23" t="s">
        <v>620</v>
      </c>
      <c r="F156" s="64">
        <v>59</v>
      </c>
      <c r="G156" s="64">
        <v>31</v>
      </c>
      <c r="H156" s="42" t="s">
        <v>547</v>
      </c>
      <c r="I156" s="42" t="s">
        <v>621</v>
      </c>
      <c r="J156" s="26" t="s">
        <v>622</v>
      </c>
      <c r="K156" s="26" t="s">
        <v>623</v>
      </c>
      <c r="L156" s="6" t="s">
        <v>284</v>
      </c>
      <c r="N156" s="6"/>
      <c r="O156" s="13">
        <f t="shared" si="4"/>
        <v>1</v>
      </c>
      <c r="P156" s="13">
        <f t="shared" si="5"/>
      </c>
    </row>
    <row r="157" spans="1:16" s="13" customFormat="1" ht="89.25">
      <c r="A157" s="14">
        <v>157</v>
      </c>
      <c r="B157" s="48" t="s">
        <v>291</v>
      </c>
      <c r="C157" s="48" t="s">
        <v>292</v>
      </c>
      <c r="D157" s="48" t="s">
        <v>293</v>
      </c>
      <c r="E157" s="23" t="s">
        <v>550</v>
      </c>
      <c r="F157" s="63">
        <v>59</v>
      </c>
      <c r="G157" s="63">
        <v>8</v>
      </c>
      <c r="H157" s="41" t="s">
        <v>547</v>
      </c>
      <c r="I157" s="41" t="s">
        <v>621</v>
      </c>
      <c r="J157" s="28" t="s">
        <v>213</v>
      </c>
      <c r="K157" s="28" t="s">
        <v>285</v>
      </c>
      <c r="L157" s="6" t="s">
        <v>286</v>
      </c>
      <c r="N157" s="6"/>
      <c r="O157" s="13">
        <f t="shared" si="4"/>
        <v>1</v>
      </c>
      <c r="P157" s="13">
        <f t="shared" si="5"/>
      </c>
    </row>
    <row r="158" spans="1:16" s="13" customFormat="1" ht="25.5">
      <c r="A158" s="14">
        <v>158</v>
      </c>
      <c r="B158" s="48" t="s">
        <v>291</v>
      </c>
      <c r="C158" s="48" t="s">
        <v>292</v>
      </c>
      <c r="D158" s="48" t="s">
        <v>293</v>
      </c>
      <c r="E158" s="23" t="s">
        <v>219</v>
      </c>
      <c r="F158" s="58"/>
      <c r="G158" s="47"/>
      <c r="H158" s="42" t="s">
        <v>651</v>
      </c>
      <c r="I158" s="42" t="s">
        <v>621</v>
      </c>
      <c r="J158" s="26" t="s">
        <v>652</v>
      </c>
      <c r="K158" s="26" t="s">
        <v>290</v>
      </c>
      <c r="L158" s="6" t="s">
        <v>209</v>
      </c>
      <c r="N158" s="6"/>
      <c r="O158" s="13">
        <f t="shared" si="4"/>
        <v>1</v>
      </c>
      <c r="P158" s="13">
        <f t="shared" si="5"/>
      </c>
    </row>
    <row r="159" spans="1:16" s="13" customFormat="1" ht="38.25">
      <c r="A159" s="14">
        <v>159</v>
      </c>
      <c r="B159" s="51" t="s">
        <v>179</v>
      </c>
      <c r="C159" s="51" t="s">
        <v>180</v>
      </c>
      <c r="D159" s="51" t="s">
        <v>62</v>
      </c>
      <c r="E159" s="23" t="s">
        <v>188</v>
      </c>
      <c r="F159" s="64">
        <v>6</v>
      </c>
      <c r="G159" s="64">
        <v>12</v>
      </c>
      <c r="H159" s="42" t="s">
        <v>189</v>
      </c>
      <c r="I159" s="42" t="s">
        <v>190</v>
      </c>
      <c r="J159" s="26" t="s">
        <v>191</v>
      </c>
      <c r="K159" s="26" t="s">
        <v>191</v>
      </c>
      <c r="L159" s="6" t="s">
        <v>274</v>
      </c>
      <c r="N159" s="6"/>
      <c r="O159" s="13">
        <f t="shared" si="4"/>
        <v>1</v>
      </c>
      <c r="P159" s="13">
        <f t="shared" si="5"/>
      </c>
    </row>
    <row r="160" spans="1:16" s="13" customFormat="1" ht="76.5">
      <c r="A160" s="14">
        <v>160</v>
      </c>
      <c r="B160" s="51" t="s">
        <v>179</v>
      </c>
      <c r="C160" s="51" t="s">
        <v>180</v>
      </c>
      <c r="D160" s="51" t="s">
        <v>62</v>
      </c>
      <c r="E160" s="23" t="s">
        <v>192</v>
      </c>
      <c r="F160" s="64">
        <v>56</v>
      </c>
      <c r="G160" s="64">
        <v>36</v>
      </c>
      <c r="H160" s="42" t="s">
        <v>193</v>
      </c>
      <c r="I160" s="42" t="s">
        <v>190</v>
      </c>
      <c r="J160" s="26" t="s">
        <v>194</v>
      </c>
      <c r="K160" s="26" t="s">
        <v>129</v>
      </c>
      <c r="L160" s="6" t="s">
        <v>273</v>
      </c>
      <c r="N160" s="6"/>
      <c r="O160" s="13">
        <f t="shared" si="4"/>
        <v>1</v>
      </c>
      <c r="P160" s="13">
        <f t="shared" si="5"/>
      </c>
    </row>
    <row r="161" spans="1:16" s="13" customFormat="1" ht="25.5">
      <c r="A161" s="14">
        <v>161</v>
      </c>
      <c r="B161" s="51" t="s">
        <v>179</v>
      </c>
      <c r="C161" s="51" t="s">
        <v>180</v>
      </c>
      <c r="D161" s="51" t="s">
        <v>62</v>
      </c>
      <c r="E161" s="23" t="s">
        <v>130</v>
      </c>
      <c r="F161" s="64">
        <v>67</v>
      </c>
      <c r="G161" s="64">
        <v>44</v>
      </c>
      <c r="H161" s="42" t="s">
        <v>193</v>
      </c>
      <c r="I161" s="42" t="s">
        <v>190</v>
      </c>
      <c r="J161" s="26" t="s">
        <v>131</v>
      </c>
      <c r="K161" s="26" t="s">
        <v>178</v>
      </c>
      <c r="L161" s="6" t="s">
        <v>272</v>
      </c>
      <c r="N161" s="6"/>
      <c r="O161" s="13">
        <f t="shared" si="4"/>
        <v>1</v>
      </c>
      <c r="P161" s="13">
        <f t="shared" si="5"/>
      </c>
    </row>
    <row r="162" s="13" customFormat="1" ht="12.75">
      <c r="N162" s="6"/>
    </row>
    <row r="163" spans="8:14" s="13" customFormat="1" ht="12.75">
      <c r="H163" s="56"/>
      <c r="N163" s="6"/>
    </row>
    <row r="164" spans="12:17" s="13" customFormat="1" ht="12.75">
      <c r="L164" s="6">
        <f>COUNTA(L2:L161)</f>
        <v>109</v>
      </c>
      <c r="M164" s="13" t="s">
        <v>309</v>
      </c>
      <c r="N164" s="6"/>
      <c r="P164" s="13">
        <f>COUNTIF(P2:P161,"T")</f>
        <v>41</v>
      </c>
      <c r="Q164" s="13" t="s">
        <v>18</v>
      </c>
    </row>
    <row r="165" spans="12:14" s="13" customFormat="1" ht="12.75">
      <c r="L165" s="6">
        <f>COUNTBLANK(L2:L161)</f>
        <v>51</v>
      </c>
      <c r="M165" s="13" t="s">
        <v>310</v>
      </c>
      <c r="N165" s="6"/>
    </row>
    <row r="166" spans="12:14" s="13" customFormat="1" ht="12.75">
      <c r="L166" s="6">
        <f>L165+L164</f>
        <v>160</v>
      </c>
      <c r="M166" s="13" t="s">
        <v>311</v>
      </c>
      <c r="N166" s="6"/>
    </row>
    <row r="167" spans="12:14" s="13" customFormat="1" ht="12.75">
      <c r="L167" s="72">
        <f>L164/L166</f>
        <v>0.68125</v>
      </c>
      <c r="M167" s="13" t="s">
        <v>312</v>
      </c>
      <c r="N167" s="6"/>
    </row>
    <row r="168" spans="12:14" s="13" customFormat="1" ht="12.75">
      <c r="L168" s="6"/>
      <c r="N168" s="6"/>
    </row>
    <row r="169" spans="12:14" s="29" customFormat="1" ht="12.75">
      <c r="L169" s="6"/>
      <c r="N169" s="68"/>
    </row>
    <row r="170" spans="12:14" s="13" customFormat="1" ht="12.75">
      <c r="L170" s="6"/>
      <c r="N170" s="6"/>
    </row>
    <row r="171" spans="12:14" s="13" customFormat="1" ht="12.75">
      <c r="L171" s="6"/>
      <c r="N171" s="6"/>
    </row>
    <row r="172" spans="12:14" s="13" customFormat="1" ht="12.75">
      <c r="L172" s="6"/>
      <c r="N172" s="6"/>
    </row>
    <row r="173" spans="12:14" s="13" customFormat="1" ht="12.75">
      <c r="L173" s="6"/>
      <c r="N173" s="6"/>
    </row>
    <row r="174" spans="12:14" s="13" customFormat="1" ht="12.75">
      <c r="L174" s="6"/>
      <c r="N174" s="6"/>
    </row>
    <row r="175" spans="12:14" s="13" customFormat="1" ht="12.75">
      <c r="L175" s="6"/>
      <c r="N175" s="6"/>
    </row>
    <row r="176" spans="12:14" s="13" customFormat="1" ht="12.75">
      <c r="L176" s="6"/>
      <c r="N176" s="6"/>
    </row>
    <row r="177" spans="12:14" s="13" customFormat="1" ht="12.75">
      <c r="L177" s="6"/>
      <c r="N177" s="6"/>
    </row>
    <row r="178" spans="12:14" s="13" customFormat="1" ht="12.75">
      <c r="L178" s="6"/>
      <c r="N178" s="6"/>
    </row>
    <row r="179" spans="12:14" s="13" customFormat="1" ht="12.75">
      <c r="L179" s="6"/>
      <c r="N179" s="6"/>
    </row>
    <row r="180" spans="12:14" s="13" customFormat="1" ht="12.75">
      <c r="L180" s="6"/>
      <c r="N180" s="6"/>
    </row>
    <row r="181" spans="12:14" s="13" customFormat="1" ht="12.75">
      <c r="L181" s="6"/>
      <c r="N181" s="6"/>
    </row>
    <row r="182" spans="12:14" s="13" customFormat="1" ht="12.75">
      <c r="L182" s="6"/>
      <c r="N182" s="6"/>
    </row>
    <row r="183" spans="12:14" s="13" customFormat="1" ht="12.75">
      <c r="L183" s="6"/>
      <c r="N183" s="6"/>
    </row>
    <row r="184" spans="12:14" s="13" customFormat="1" ht="12.75">
      <c r="L184" s="6"/>
      <c r="N184" s="6"/>
    </row>
    <row r="185" spans="12:14" s="13" customFormat="1" ht="12.75">
      <c r="L185" s="6"/>
      <c r="N185" s="6"/>
    </row>
    <row r="186" spans="12:14" s="13" customFormat="1" ht="12.75">
      <c r="L186" s="6"/>
      <c r="N186" s="6"/>
    </row>
    <row r="187" spans="12:14" s="13" customFormat="1" ht="12.75">
      <c r="L187" s="6"/>
      <c r="N187" s="6"/>
    </row>
    <row r="188" spans="12:14" s="13" customFormat="1" ht="12.75">
      <c r="L188" s="6"/>
      <c r="N188" s="6"/>
    </row>
    <row r="189" spans="12:14" s="13" customFormat="1" ht="12.75">
      <c r="L189" s="6"/>
      <c r="N189" s="6"/>
    </row>
    <row r="190" spans="12:14" s="13" customFormat="1" ht="12.75">
      <c r="L190" s="6"/>
      <c r="N190" s="6"/>
    </row>
    <row r="191" spans="12:14" s="13" customFormat="1" ht="12.75">
      <c r="L191" s="6"/>
      <c r="N191" s="6"/>
    </row>
    <row r="192" spans="12:14" s="13" customFormat="1" ht="12.75">
      <c r="L192" s="6"/>
      <c r="N192" s="6"/>
    </row>
    <row r="193" spans="12:14" s="13" customFormat="1" ht="12.75">
      <c r="L193" s="6"/>
      <c r="N193" s="6"/>
    </row>
    <row r="194" spans="12:14" s="13" customFormat="1" ht="12.75">
      <c r="L194" s="6"/>
      <c r="N194" s="6"/>
    </row>
    <row r="195" spans="12:14" s="13" customFormat="1" ht="12.75">
      <c r="L195" s="6"/>
      <c r="N195" s="6"/>
    </row>
    <row r="196" spans="12:14" s="13" customFormat="1" ht="12.75">
      <c r="L196" s="6"/>
      <c r="N196" s="6"/>
    </row>
    <row r="197" spans="12:14" s="13" customFormat="1" ht="12.75">
      <c r="L197" s="6"/>
      <c r="N197" s="6"/>
    </row>
    <row r="198" spans="12:14" s="13" customFormat="1" ht="12.75">
      <c r="L198" s="6"/>
      <c r="N198" s="6"/>
    </row>
    <row r="199" spans="12:14" s="13" customFormat="1" ht="12.75">
      <c r="L199" s="6"/>
      <c r="N199" s="6"/>
    </row>
    <row r="200" spans="12:14" s="13" customFormat="1" ht="12.75">
      <c r="L200" s="6"/>
      <c r="N200" s="6"/>
    </row>
    <row r="201" spans="12:14" s="13" customFormat="1" ht="12.75">
      <c r="L201" s="6"/>
      <c r="N201" s="6"/>
    </row>
    <row r="202" spans="12:14" s="13" customFormat="1" ht="12.75">
      <c r="L202" s="6"/>
      <c r="N202" s="6"/>
    </row>
    <row r="203" spans="12:14" s="13" customFormat="1" ht="12.75">
      <c r="L203" s="6"/>
      <c r="N203" s="6"/>
    </row>
    <row r="204" spans="12:14" s="13" customFormat="1" ht="12.75">
      <c r="L204" s="6"/>
      <c r="N204" s="6"/>
    </row>
    <row r="205" spans="12:14" s="13" customFormat="1" ht="12.75">
      <c r="L205" s="6"/>
      <c r="N205" s="6"/>
    </row>
    <row r="206" spans="12:14" s="13" customFormat="1" ht="12.75">
      <c r="L206" s="6"/>
      <c r="N206" s="6"/>
    </row>
    <row r="207" spans="12:14" s="13" customFormat="1" ht="12.75">
      <c r="L207" s="6"/>
      <c r="N207" s="6"/>
    </row>
    <row r="208" s="13" customFormat="1" ht="12.75">
      <c r="N208" s="6"/>
    </row>
    <row r="209" s="13" customFormat="1" ht="12.75">
      <c r="N209" s="6"/>
    </row>
    <row r="210" s="13" customFormat="1" ht="12.75">
      <c r="N210" s="6"/>
    </row>
    <row r="211" s="13" customFormat="1" ht="12.75">
      <c r="N211" s="6"/>
    </row>
    <row r="212" s="13" customFormat="1" ht="12.75">
      <c r="N212" s="6"/>
    </row>
    <row r="213" s="13" customFormat="1" ht="12.75">
      <c r="N213" s="6"/>
    </row>
    <row r="214" s="13" customFormat="1" ht="12.75">
      <c r="N214" s="6"/>
    </row>
    <row r="215" s="13" customFormat="1" ht="12.75">
      <c r="N215" s="6"/>
    </row>
    <row r="216" s="13" customFormat="1" ht="12.75">
      <c r="N216" s="6"/>
    </row>
    <row r="217" s="13" customFormat="1" ht="12.75">
      <c r="N217" s="6"/>
    </row>
    <row r="218" s="13" customFormat="1" ht="12.75">
      <c r="N218" s="6"/>
    </row>
    <row r="219" s="13" customFormat="1" ht="12.75">
      <c r="N219" s="6"/>
    </row>
    <row r="220" s="13" customFormat="1" ht="12.75">
      <c r="N220" s="6"/>
    </row>
    <row r="221" s="13" customFormat="1" ht="12.75">
      <c r="N221" s="6"/>
    </row>
    <row r="222" s="13" customFormat="1" ht="12.75">
      <c r="N222" s="6"/>
    </row>
    <row r="223" s="13" customFormat="1" ht="12.75">
      <c r="N223" s="6"/>
    </row>
    <row r="224" s="13" customFormat="1" ht="12.75">
      <c r="N224" s="6"/>
    </row>
    <row r="225" s="13" customFormat="1" ht="12.75">
      <c r="N225" s="6"/>
    </row>
    <row r="226" s="13" customFormat="1" ht="12.75">
      <c r="N226" s="6"/>
    </row>
    <row r="227" s="13" customFormat="1" ht="12.75">
      <c r="N227" s="6"/>
    </row>
    <row r="228" s="13" customFormat="1" ht="12.75">
      <c r="N228" s="6"/>
    </row>
    <row r="229" s="13" customFormat="1" ht="12.75">
      <c r="N229" s="6"/>
    </row>
    <row r="230" s="13" customFormat="1" ht="12.75">
      <c r="N230" s="6"/>
    </row>
    <row r="231" s="13" customFormat="1" ht="12.75">
      <c r="N231" s="6"/>
    </row>
    <row r="232" s="13" customFormat="1" ht="12.75">
      <c r="N232" s="6"/>
    </row>
    <row r="233" s="13" customFormat="1" ht="12.75">
      <c r="N233" s="6"/>
    </row>
    <row r="234" s="13" customFormat="1" ht="12.75">
      <c r="N234" s="6"/>
    </row>
    <row r="235" s="13" customFormat="1" ht="12.75">
      <c r="N235" s="6"/>
    </row>
    <row r="236" s="13" customFormat="1" ht="12.75">
      <c r="N236" s="6"/>
    </row>
    <row r="237" s="13" customFormat="1" ht="12.75">
      <c r="N237" s="6"/>
    </row>
    <row r="238" s="13" customFormat="1" ht="12.75">
      <c r="N238" s="6"/>
    </row>
    <row r="239" s="13" customFormat="1" ht="12.75">
      <c r="N239" s="6"/>
    </row>
    <row r="240" s="13" customFormat="1" ht="12.75">
      <c r="N240" s="6"/>
    </row>
    <row r="241" s="13" customFormat="1" ht="12.75">
      <c r="N241" s="6"/>
    </row>
    <row r="242" s="13" customFormat="1" ht="12.75">
      <c r="N242" s="6"/>
    </row>
    <row r="243" s="13" customFormat="1" ht="12.75">
      <c r="N243" s="6"/>
    </row>
    <row r="244" s="13" customFormat="1" ht="12.75">
      <c r="N244" s="6"/>
    </row>
    <row r="245" s="13" customFormat="1" ht="12.75">
      <c r="N245" s="6"/>
    </row>
    <row r="246" s="13" customFormat="1" ht="12.75">
      <c r="N246" s="6"/>
    </row>
    <row r="247" s="13" customFormat="1" ht="12.75">
      <c r="N247" s="6"/>
    </row>
    <row r="248" s="13" customFormat="1" ht="12.75">
      <c r="N248" s="6"/>
    </row>
    <row r="249" s="13" customFormat="1" ht="12.75">
      <c r="N249" s="6"/>
    </row>
    <row r="250" s="13" customFormat="1" ht="12.75">
      <c r="N250" s="6"/>
    </row>
    <row r="251" s="13" customFormat="1" ht="12.75">
      <c r="N251" s="6"/>
    </row>
    <row r="252" s="13" customFormat="1" ht="12.75">
      <c r="N252" s="6"/>
    </row>
    <row r="253" s="13" customFormat="1" ht="12.75">
      <c r="N253" s="6"/>
    </row>
    <row r="254" s="13" customFormat="1" ht="12.75">
      <c r="N254" s="6"/>
    </row>
    <row r="255" s="13" customFormat="1" ht="12.75">
      <c r="N255" s="6"/>
    </row>
    <row r="256" s="13" customFormat="1" ht="12.75">
      <c r="N256" s="6"/>
    </row>
    <row r="257" s="13" customFormat="1" ht="12.75">
      <c r="N257" s="6"/>
    </row>
    <row r="258" s="13" customFormat="1" ht="12.75">
      <c r="N258" s="6"/>
    </row>
    <row r="259" s="13" customFormat="1" ht="12.75">
      <c r="N259" s="6"/>
    </row>
    <row r="260" s="13" customFormat="1" ht="12.75">
      <c r="N260" s="6"/>
    </row>
    <row r="261" s="13" customFormat="1" ht="12.75">
      <c r="N261" s="6"/>
    </row>
    <row r="262" s="13" customFormat="1" ht="12.75">
      <c r="N262" s="6"/>
    </row>
    <row r="263" s="13" customFormat="1" ht="12.75">
      <c r="N263" s="6"/>
    </row>
    <row r="264" s="13" customFormat="1" ht="12.75">
      <c r="N264" s="6"/>
    </row>
    <row r="265" s="13" customFormat="1" ht="12.75">
      <c r="N265" s="6"/>
    </row>
    <row r="266" s="13" customFormat="1" ht="12.75">
      <c r="N266" s="6"/>
    </row>
    <row r="267" s="13" customFormat="1" ht="12.75">
      <c r="N267" s="6"/>
    </row>
    <row r="268" s="13" customFormat="1" ht="12.75">
      <c r="N268" s="6"/>
    </row>
    <row r="269" s="13" customFormat="1" ht="12.75">
      <c r="N269" s="6"/>
    </row>
    <row r="270" s="13" customFormat="1" ht="12.75">
      <c r="N270" s="6"/>
    </row>
    <row r="271" s="13" customFormat="1" ht="12.75">
      <c r="N271" s="6"/>
    </row>
    <row r="272" s="13" customFormat="1" ht="12.75">
      <c r="N272" s="6"/>
    </row>
    <row r="273" s="13" customFormat="1" ht="12.75">
      <c r="N273" s="6"/>
    </row>
    <row r="274" s="13" customFormat="1" ht="12.75">
      <c r="N274" s="6"/>
    </row>
    <row r="275" s="13" customFormat="1" ht="12.75">
      <c r="N275" s="6"/>
    </row>
    <row r="276" s="13" customFormat="1" ht="12.75">
      <c r="N276" s="6"/>
    </row>
    <row r="277" s="13" customFormat="1" ht="12.75">
      <c r="N277" s="6"/>
    </row>
    <row r="278" s="13" customFormat="1" ht="12.75">
      <c r="N278" s="6"/>
    </row>
    <row r="279" s="13" customFormat="1" ht="12.75">
      <c r="N279" s="6"/>
    </row>
    <row r="280" s="13" customFormat="1" ht="12.75">
      <c r="N280" s="6"/>
    </row>
    <row r="281" s="13" customFormat="1" ht="12.75">
      <c r="N281" s="6"/>
    </row>
    <row r="282" s="13" customFormat="1" ht="12.75">
      <c r="N282" s="6"/>
    </row>
    <row r="283" s="13" customFormat="1" ht="12.75">
      <c r="N283" s="6"/>
    </row>
    <row r="284" s="13" customFormat="1" ht="12.75">
      <c r="N284" s="6"/>
    </row>
    <row r="285" s="13" customFormat="1" ht="12.75">
      <c r="N285" s="6"/>
    </row>
    <row r="286" s="13" customFormat="1" ht="12.75">
      <c r="N286" s="6"/>
    </row>
    <row r="287" s="13" customFormat="1" ht="12.75">
      <c r="N287" s="6"/>
    </row>
    <row r="288" s="13" customFormat="1" ht="12.75">
      <c r="N288" s="6"/>
    </row>
    <row r="289" s="13" customFormat="1" ht="12.75">
      <c r="N289" s="6"/>
    </row>
    <row r="290" s="13" customFormat="1" ht="12.75">
      <c r="N290" s="6"/>
    </row>
    <row r="291" s="13" customFormat="1" ht="12.75">
      <c r="N291" s="6"/>
    </row>
    <row r="292" s="13" customFormat="1" ht="12.75">
      <c r="N292" s="6"/>
    </row>
    <row r="293" s="13" customFormat="1" ht="12.75">
      <c r="N293" s="6"/>
    </row>
    <row r="294" spans="1:15" ht="12.75">
      <c r="A294" s="12"/>
      <c r="B294" s="12"/>
      <c r="C294" s="12"/>
      <c r="D294" s="12"/>
      <c r="E294" s="12"/>
      <c r="F294" s="12"/>
      <c r="G294" s="12"/>
      <c r="H294" s="12"/>
      <c r="I294" s="12"/>
      <c r="J294" s="12"/>
      <c r="K294" s="12"/>
      <c r="L294" s="12"/>
      <c r="M294" s="12"/>
      <c r="N294" s="69"/>
      <c r="O294" s="12"/>
    </row>
    <row r="295" spans="1:15" ht="12.75">
      <c r="A295" s="12"/>
      <c r="B295" s="12"/>
      <c r="C295" s="12"/>
      <c r="D295" s="12"/>
      <c r="E295" s="12"/>
      <c r="F295" s="12"/>
      <c r="G295" s="12"/>
      <c r="H295" s="12"/>
      <c r="I295" s="12"/>
      <c r="J295" s="12"/>
      <c r="K295" s="12"/>
      <c r="L295" s="12"/>
      <c r="M295" s="12"/>
      <c r="N295" s="69"/>
      <c r="O295" s="12"/>
    </row>
    <row r="296" s="13" customFormat="1" ht="12.75">
      <c r="N296" s="6"/>
    </row>
    <row r="297" s="13" customFormat="1" ht="12.75">
      <c r="N297" s="6"/>
    </row>
    <row r="298" s="13" customFormat="1" ht="12.75">
      <c r="N298" s="6"/>
    </row>
    <row r="299" s="13" customFormat="1" ht="12.75">
      <c r="N299" s="6"/>
    </row>
    <row r="300" s="13" customFormat="1" ht="12.75">
      <c r="N300" s="6"/>
    </row>
    <row r="301" s="13" customFormat="1" ht="12.75">
      <c r="N301" s="6"/>
    </row>
    <row r="302" s="13" customFormat="1" ht="12.75">
      <c r="N302" s="6"/>
    </row>
    <row r="303" s="13" customFormat="1" ht="12.75">
      <c r="N303" s="6"/>
    </row>
    <row r="304" s="13" customFormat="1" ht="12.75">
      <c r="N304" s="6"/>
    </row>
    <row r="305" s="13" customFormat="1" ht="12.75">
      <c r="N305" s="6"/>
    </row>
    <row r="306" s="13" customFormat="1" ht="12.75">
      <c r="N306" s="6"/>
    </row>
    <row r="307" s="13" customFormat="1" ht="12.75">
      <c r="N307" s="6"/>
    </row>
    <row r="308" s="13" customFormat="1" ht="12.75">
      <c r="N308" s="6"/>
    </row>
    <row r="309" s="13" customFormat="1" ht="12.75">
      <c r="N309" s="6"/>
    </row>
    <row r="310" s="13" customFormat="1" ht="12.75">
      <c r="N310" s="6"/>
    </row>
    <row r="311" s="13" customFormat="1" ht="12.75">
      <c r="N311" s="6"/>
    </row>
    <row r="312" s="13" customFormat="1" ht="12.75">
      <c r="N312" s="6"/>
    </row>
    <row r="313" s="13" customFormat="1" ht="12.75">
      <c r="N313" s="6"/>
    </row>
    <row r="314" s="13" customFormat="1" ht="12.75">
      <c r="N314" s="6"/>
    </row>
    <row r="315" s="13" customFormat="1" ht="12.75">
      <c r="N315" s="6"/>
    </row>
    <row r="316" s="13" customFormat="1" ht="12.75">
      <c r="N316" s="6"/>
    </row>
    <row r="317" s="13" customFormat="1" ht="12.75">
      <c r="N317" s="6"/>
    </row>
    <row r="318" s="13" customFormat="1" ht="12.75">
      <c r="N318" s="6"/>
    </row>
    <row r="319" s="13" customFormat="1" ht="12.75">
      <c r="N319" s="6"/>
    </row>
    <row r="320" s="13" customFormat="1" ht="12.75">
      <c r="N320" s="6"/>
    </row>
    <row r="321" s="13" customFormat="1" ht="12.75">
      <c r="N321" s="6"/>
    </row>
    <row r="322" s="13" customFormat="1" ht="12.75">
      <c r="N322" s="6"/>
    </row>
    <row r="323" s="13" customFormat="1" ht="12.75">
      <c r="N323" s="6"/>
    </row>
    <row r="324" s="13" customFormat="1" ht="12.75">
      <c r="N324" s="6"/>
    </row>
    <row r="325" s="13" customFormat="1" ht="12.75">
      <c r="N325" s="6"/>
    </row>
    <row r="326" s="13" customFormat="1" ht="12.75">
      <c r="N326" s="6"/>
    </row>
    <row r="327" s="13" customFormat="1" ht="12.75">
      <c r="N327" s="6"/>
    </row>
    <row r="328" s="13" customFormat="1" ht="12.75">
      <c r="N328" s="6"/>
    </row>
    <row r="329" s="13" customFormat="1" ht="12.75">
      <c r="N329" s="6"/>
    </row>
    <row r="330" s="13" customFormat="1" ht="12.75">
      <c r="N330" s="6"/>
    </row>
    <row r="331" s="13" customFormat="1" ht="12.75">
      <c r="N331" s="6"/>
    </row>
    <row r="332" s="13" customFormat="1" ht="12.75">
      <c r="N332" s="6"/>
    </row>
    <row r="333" s="13" customFormat="1" ht="12.75">
      <c r="N333" s="6"/>
    </row>
    <row r="334" s="13" customFormat="1" ht="12.75">
      <c r="N334" s="6"/>
    </row>
    <row r="335" s="13" customFormat="1" ht="12.75">
      <c r="N335" s="6"/>
    </row>
    <row r="336" s="13" customFormat="1" ht="12.75">
      <c r="N336" s="6"/>
    </row>
    <row r="337" s="13" customFormat="1" ht="12.75">
      <c r="N337" s="6"/>
    </row>
    <row r="338" s="13" customFormat="1" ht="12.75">
      <c r="N338" s="6"/>
    </row>
    <row r="339" s="13" customFormat="1" ht="12.75">
      <c r="N339" s="6"/>
    </row>
    <row r="340" s="13" customFormat="1" ht="12.75">
      <c r="N340" s="6"/>
    </row>
    <row r="341" s="13" customFormat="1" ht="12.75">
      <c r="N341" s="6"/>
    </row>
    <row r="342" s="13" customFormat="1" ht="12.75">
      <c r="N342" s="6"/>
    </row>
    <row r="343" s="13" customFormat="1" ht="12.75">
      <c r="N343" s="6"/>
    </row>
    <row r="344" s="13" customFormat="1" ht="12.75">
      <c r="N344" s="6"/>
    </row>
    <row r="345" s="13" customFormat="1" ht="12.75">
      <c r="N345" s="6"/>
    </row>
    <row r="346" s="13" customFormat="1" ht="12.75">
      <c r="N346" s="6"/>
    </row>
    <row r="347" s="13" customFormat="1" ht="12.75">
      <c r="N347" s="6"/>
    </row>
    <row r="348" s="13" customFormat="1" ht="12.75">
      <c r="N348" s="6"/>
    </row>
    <row r="349" s="13" customFormat="1" ht="12.75">
      <c r="N349" s="6"/>
    </row>
    <row r="350" s="13" customFormat="1" ht="12.75">
      <c r="N350" s="6"/>
    </row>
    <row r="351" s="13" customFormat="1" ht="12.75">
      <c r="N351" s="6"/>
    </row>
    <row r="352" s="13" customFormat="1" ht="12.75">
      <c r="N352" s="6"/>
    </row>
    <row r="353" s="13" customFormat="1" ht="12.75">
      <c r="N353" s="6"/>
    </row>
    <row r="354" s="13" customFormat="1" ht="12.75">
      <c r="N354" s="6"/>
    </row>
    <row r="355" s="13" customFormat="1" ht="12.75">
      <c r="N355" s="6"/>
    </row>
    <row r="356" s="13" customFormat="1" ht="12.75">
      <c r="N356" s="6"/>
    </row>
    <row r="357" s="13" customFormat="1" ht="12.75">
      <c r="N357" s="6"/>
    </row>
    <row r="358" s="13" customFormat="1" ht="12.75">
      <c r="N358" s="6"/>
    </row>
    <row r="359" s="13" customFormat="1" ht="12.75">
      <c r="N359" s="6"/>
    </row>
    <row r="360" s="13" customFormat="1" ht="12.75">
      <c r="N360" s="6"/>
    </row>
    <row r="361" s="13" customFormat="1" ht="12.75">
      <c r="N361" s="6"/>
    </row>
    <row r="362" s="13" customFormat="1" ht="12.75">
      <c r="N362" s="6"/>
    </row>
    <row r="363" s="13" customFormat="1" ht="12.75">
      <c r="N363" s="6"/>
    </row>
    <row r="364" s="13" customFormat="1" ht="12.75">
      <c r="N364" s="6"/>
    </row>
    <row r="365" s="13" customFormat="1" ht="12.75">
      <c r="N365" s="6"/>
    </row>
    <row r="366" s="13" customFormat="1" ht="12.75">
      <c r="N366" s="6"/>
    </row>
    <row r="367" s="13" customFormat="1" ht="12.75">
      <c r="N367" s="6"/>
    </row>
    <row r="368" s="13" customFormat="1" ht="12.75">
      <c r="N368" s="6"/>
    </row>
    <row r="369" s="13" customFormat="1" ht="12.75">
      <c r="N369" s="6"/>
    </row>
    <row r="370" s="13" customFormat="1" ht="12.75">
      <c r="N370" s="6"/>
    </row>
    <row r="371" s="13" customFormat="1" ht="12.75">
      <c r="N371" s="6"/>
    </row>
    <row r="372" s="13" customFormat="1" ht="12.75">
      <c r="N372" s="6"/>
    </row>
    <row r="373" s="13" customFormat="1" ht="12.75">
      <c r="N373" s="6"/>
    </row>
    <row r="374" s="13" customFormat="1" ht="12.75">
      <c r="N374" s="6"/>
    </row>
    <row r="375" s="13" customFormat="1" ht="12.75">
      <c r="N375" s="6"/>
    </row>
    <row r="376" s="13" customFormat="1" ht="12.75">
      <c r="N376" s="6"/>
    </row>
    <row r="377" s="13" customFormat="1" ht="12.75">
      <c r="N377" s="6"/>
    </row>
    <row r="378" s="13" customFormat="1" ht="12.75">
      <c r="N378" s="6"/>
    </row>
    <row r="379" s="13" customFormat="1" ht="12.75">
      <c r="N379" s="6"/>
    </row>
    <row r="380" s="13" customFormat="1" ht="12.75">
      <c r="N380" s="6"/>
    </row>
    <row r="381" s="13" customFormat="1" ht="12.75">
      <c r="N381" s="6"/>
    </row>
    <row r="382" s="13" customFormat="1" ht="12.75">
      <c r="N382" s="6"/>
    </row>
    <row r="383" s="13" customFormat="1" ht="12.75">
      <c r="N383" s="6"/>
    </row>
    <row r="384" s="13" customFormat="1" ht="12.75">
      <c r="N384" s="6"/>
    </row>
    <row r="385" s="13" customFormat="1" ht="12.75">
      <c r="N385" s="6"/>
    </row>
    <row r="386" s="13" customFormat="1" ht="12.75">
      <c r="N386" s="6"/>
    </row>
    <row r="387" s="13" customFormat="1" ht="12.75">
      <c r="N387" s="6"/>
    </row>
    <row r="388" s="13" customFormat="1" ht="12.75">
      <c r="N388" s="6"/>
    </row>
    <row r="389" s="13" customFormat="1" ht="12.75">
      <c r="N389" s="6"/>
    </row>
    <row r="390" s="13" customFormat="1" ht="12.75">
      <c r="N390" s="6"/>
    </row>
    <row r="391" s="13" customFormat="1" ht="12.75">
      <c r="N391" s="6"/>
    </row>
    <row r="392" s="13" customFormat="1" ht="12.75">
      <c r="N392" s="6"/>
    </row>
    <row r="393" s="13" customFormat="1" ht="12.75">
      <c r="N393" s="6"/>
    </row>
    <row r="394" s="13" customFormat="1" ht="12.75">
      <c r="N394" s="6"/>
    </row>
    <row r="395" s="13" customFormat="1" ht="12.75">
      <c r="N395" s="6"/>
    </row>
    <row r="396" s="13" customFormat="1" ht="12.75">
      <c r="N396" s="6"/>
    </row>
    <row r="397" s="13" customFormat="1" ht="12.75">
      <c r="N397" s="6"/>
    </row>
    <row r="398" s="13" customFormat="1" ht="12.75">
      <c r="N398" s="6"/>
    </row>
    <row r="399" s="13" customFormat="1" ht="12.75">
      <c r="N399" s="6"/>
    </row>
    <row r="400" s="13" customFormat="1" ht="12.75">
      <c r="N400" s="6"/>
    </row>
    <row r="401" s="13" customFormat="1" ht="12.75">
      <c r="N401" s="6"/>
    </row>
    <row r="402" s="13" customFormat="1" ht="12.75">
      <c r="N402" s="6"/>
    </row>
    <row r="403" s="13" customFormat="1" ht="12.75">
      <c r="N403" s="6"/>
    </row>
    <row r="404" s="13" customFormat="1" ht="12.75">
      <c r="N404" s="6"/>
    </row>
    <row r="405" s="13" customFormat="1" ht="12.75">
      <c r="N405" s="6"/>
    </row>
    <row r="406" s="13" customFormat="1" ht="12.75">
      <c r="N406" s="6"/>
    </row>
    <row r="407" s="13" customFormat="1" ht="12.75">
      <c r="N407" s="6"/>
    </row>
    <row r="408" s="13" customFormat="1" ht="12.75">
      <c r="N408" s="6"/>
    </row>
    <row r="409" s="13" customFormat="1" ht="12.75">
      <c r="N409" s="6"/>
    </row>
    <row r="410" s="13" customFormat="1" ht="12.75">
      <c r="N410" s="6"/>
    </row>
    <row r="411" s="13" customFormat="1" ht="12.75">
      <c r="N411" s="6"/>
    </row>
    <row r="412" s="13" customFormat="1" ht="12.75">
      <c r="N412" s="6"/>
    </row>
    <row r="413" s="13" customFormat="1" ht="12.75">
      <c r="N413" s="6"/>
    </row>
    <row r="414" s="13" customFormat="1" ht="12.75">
      <c r="N414" s="6"/>
    </row>
    <row r="415" s="13" customFormat="1" ht="12.75">
      <c r="N415" s="6"/>
    </row>
    <row r="416" s="13" customFormat="1" ht="12.75">
      <c r="N416" s="6"/>
    </row>
    <row r="417" s="13" customFormat="1" ht="12.75">
      <c r="N417" s="6"/>
    </row>
    <row r="418" s="13" customFormat="1" ht="12.75">
      <c r="N418" s="6"/>
    </row>
    <row r="419" s="13" customFormat="1" ht="12.75">
      <c r="N419" s="6"/>
    </row>
    <row r="420" s="13" customFormat="1" ht="12.75">
      <c r="N420" s="6"/>
    </row>
    <row r="421" s="13" customFormat="1" ht="12.75">
      <c r="N421" s="6"/>
    </row>
    <row r="422" s="13" customFormat="1" ht="12.75">
      <c r="N422" s="6"/>
    </row>
    <row r="423" s="13" customFormat="1" ht="12.75">
      <c r="N423" s="6"/>
    </row>
    <row r="424" s="13" customFormat="1" ht="12.75">
      <c r="N424" s="6"/>
    </row>
    <row r="425" s="13" customFormat="1" ht="12.75">
      <c r="N425" s="6"/>
    </row>
    <row r="426" s="13" customFormat="1" ht="12.75">
      <c r="N426" s="6"/>
    </row>
    <row r="427" s="13" customFormat="1" ht="12.75">
      <c r="N427" s="6"/>
    </row>
    <row r="428" s="13" customFormat="1" ht="12.75">
      <c r="N428" s="6"/>
    </row>
    <row r="429" s="13" customFormat="1" ht="12.75">
      <c r="N429" s="6"/>
    </row>
    <row r="430" s="13" customFormat="1" ht="12.75">
      <c r="N430" s="6"/>
    </row>
    <row r="431" s="13" customFormat="1" ht="12.75">
      <c r="N431" s="6"/>
    </row>
    <row r="432" s="13" customFormat="1" ht="12.75">
      <c r="N432" s="6"/>
    </row>
    <row r="433" s="13" customFormat="1" ht="12.75">
      <c r="N433" s="6"/>
    </row>
    <row r="434" s="13" customFormat="1" ht="12.75">
      <c r="N434" s="6"/>
    </row>
    <row r="435" s="13" customFormat="1" ht="12.75">
      <c r="N435" s="6"/>
    </row>
    <row r="436" s="13" customFormat="1" ht="12.75">
      <c r="N436" s="6"/>
    </row>
    <row r="437" s="13" customFormat="1" ht="12.75">
      <c r="N437" s="6"/>
    </row>
    <row r="438" s="13" customFormat="1" ht="12.75">
      <c r="N438" s="6"/>
    </row>
    <row r="439" s="13" customFormat="1" ht="12.75">
      <c r="N439" s="6"/>
    </row>
    <row r="440" s="13" customFormat="1" ht="12.75">
      <c r="N440" s="6"/>
    </row>
    <row r="441" s="13" customFormat="1" ht="12.75">
      <c r="N441" s="6"/>
    </row>
    <row r="442" s="13" customFormat="1" ht="12.75">
      <c r="N442" s="6"/>
    </row>
    <row r="443" s="13" customFormat="1" ht="12.75">
      <c r="N443" s="6"/>
    </row>
    <row r="444" s="13" customFormat="1" ht="12.75">
      <c r="N444" s="6"/>
    </row>
    <row r="445" s="13" customFormat="1" ht="12.75">
      <c r="N445" s="6"/>
    </row>
    <row r="446" s="13" customFormat="1" ht="12.75">
      <c r="N446" s="6"/>
    </row>
    <row r="447" s="13" customFormat="1" ht="12.75">
      <c r="N447" s="6"/>
    </row>
    <row r="448" s="13" customFormat="1" ht="12.75">
      <c r="N448" s="6"/>
    </row>
    <row r="449" s="13" customFormat="1" ht="12.75">
      <c r="N449" s="6"/>
    </row>
    <row r="450" s="13" customFormat="1" ht="12.75">
      <c r="N450" s="6"/>
    </row>
    <row r="451" s="13" customFormat="1" ht="12.75">
      <c r="N451" s="6"/>
    </row>
    <row r="452" s="13" customFormat="1" ht="12.75">
      <c r="N452" s="6"/>
    </row>
    <row r="453" s="13" customFormat="1" ht="12.75">
      <c r="N453" s="6"/>
    </row>
    <row r="454" s="13" customFormat="1" ht="12.75">
      <c r="N454" s="6"/>
    </row>
    <row r="455" s="13" customFormat="1" ht="12.75">
      <c r="N455" s="6"/>
    </row>
    <row r="456" s="13" customFormat="1" ht="12.75">
      <c r="N456" s="6"/>
    </row>
    <row r="457" s="13" customFormat="1" ht="12.75">
      <c r="N457" s="6"/>
    </row>
    <row r="458" s="13" customFormat="1" ht="12.75">
      <c r="N458" s="6"/>
    </row>
    <row r="459" s="13" customFormat="1" ht="12.75">
      <c r="N459" s="6"/>
    </row>
    <row r="460" s="13" customFormat="1" ht="12.75">
      <c r="N460" s="6"/>
    </row>
    <row r="461" s="13" customFormat="1" ht="12.75">
      <c r="N461" s="6"/>
    </row>
    <row r="462" s="13" customFormat="1" ht="12.75">
      <c r="N462" s="6"/>
    </row>
    <row r="463" s="13" customFormat="1" ht="12.75">
      <c r="N463" s="6"/>
    </row>
    <row r="464" s="13" customFormat="1" ht="12.75">
      <c r="N464" s="6"/>
    </row>
    <row r="465" s="13" customFormat="1" ht="12.75">
      <c r="N465" s="6"/>
    </row>
    <row r="466" s="13" customFormat="1" ht="12.75">
      <c r="N466" s="6"/>
    </row>
    <row r="467" s="13" customFormat="1" ht="12.75">
      <c r="N467" s="6"/>
    </row>
    <row r="468" s="13" customFormat="1" ht="12.75">
      <c r="N468" s="6"/>
    </row>
    <row r="469" s="13" customFormat="1" ht="12.75">
      <c r="N469" s="6"/>
    </row>
    <row r="470" s="13" customFormat="1" ht="12.75">
      <c r="N470" s="6"/>
    </row>
    <row r="471" s="13" customFormat="1" ht="12.75">
      <c r="N471" s="6"/>
    </row>
    <row r="472" s="13" customFormat="1" ht="12.75">
      <c r="N472" s="6"/>
    </row>
    <row r="473" s="13" customFormat="1" ht="12.75">
      <c r="N473" s="6"/>
    </row>
    <row r="474" s="13" customFormat="1" ht="12.75">
      <c r="N474" s="6"/>
    </row>
    <row r="475" s="13" customFormat="1" ht="12.75">
      <c r="N475" s="6"/>
    </row>
    <row r="476" s="13" customFormat="1" ht="12.75">
      <c r="N476" s="6"/>
    </row>
    <row r="477" s="13" customFormat="1" ht="12.75">
      <c r="N477" s="6"/>
    </row>
    <row r="478" s="13" customFormat="1" ht="12.75">
      <c r="N478" s="6"/>
    </row>
    <row r="479" s="13" customFormat="1" ht="12.75">
      <c r="N479" s="6"/>
    </row>
    <row r="480" s="13" customFormat="1" ht="12.75">
      <c r="N480" s="6"/>
    </row>
    <row r="481" s="13" customFormat="1" ht="12.75">
      <c r="N481" s="6"/>
    </row>
    <row r="482" s="13" customFormat="1" ht="12.75">
      <c r="N482" s="6"/>
    </row>
    <row r="483" s="13" customFormat="1" ht="12.75">
      <c r="N483" s="6"/>
    </row>
    <row r="484" s="13" customFormat="1" ht="12.75">
      <c r="N484" s="6"/>
    </row>
    <row r="485" s="13" customFormat="1" ht="12.75">
      <c r="N485" s="6"/>
    </row>
    <row r="486" s="13" customFormat="1" ht="12.75">
      <c r="N486" s="6"/>
    </row>
    <row r="487" s="13" customFormat="1" ht="12.75">
      <c r="N487" s="6"/>
    </row>
    <row r="488" s="13" customFormat="1" ht="12.75">
      <c r="N488" s="6"/>
    </row>
    <row r="489" s="13" customFormat="1" ht="12.75">
      <c r="N489" s="6"/>
    </row>
    <row r="490" s="13" customFormat="1" ht="12.75">
      <c r="N490" s="6"/>
    </row>
    <row r="491" s="13" customFormat="1" ht="12.75">
      <c r="N491" s="6"/>
    </row>
    <row r="492" s="13" customFormat="1" ht="12.75">
      <c r="N492" s="6"/>
    </row>
    <row r="493" s="13" customFormat="1" ht="12.75">
      <c r="N493" s="6"/>
    </row>
    <row r="494" s="13" customFormat="1" ht="12.75">
      <c r="N494" s="6"/>
    </row>
    <row r="495" s="13" customFormat="1" ht="12.75">
      <c r="N495" s="6"/>
    </row>
    <row r="496" s="13" customFormat="1" ht="12.75">
      <c r="N496" s="6"/>
    </row>
    <row r="497" s="13" customFormat="1" ht="12.75">
      <c r="N497" s="6"/>
    </row>
    <row r="498" s="13" customFormat="1" ht="12.75">
      <c r="N498" s="6"/>
    </row>
    <row r="499" s="13" customFormat="1" ht="12.75">
      <c r="N499" s="6"/>
    </row>
    <row r="500" s="13" customFormat="1" ht="12.75">
      <c r="N500" s="6"/>
    </row>
    <row r="501" s="13" customFormat="1" ht="12.75">
      <c r="N501" s="6"/>
    </row>
    <row r="502" s="13" customFormat="1" ht="12.75">
      <c r="N502" s="6"/>
    </row>
    <row r="503" s="13" customFormat="1" ht="12.75">
      <c r="N503" s="6"/>
    </row>
    <row r="504" s="13" customFormat="1" ht="12.75">
      <c r="N504" s="6"/>
    </row>
    <row r="505" s="13" customFormat="1" ht="12.75">
      <c r="N505" s="6"/>
    </row>
    <row r="506" s="13" customFormat="1" ht="12.75">
      <c r="N506" s="6"/>
    </row>
    <row r="507" s="13" customFormat="1" ht="12.75">
      <c r="N507" s="6"/>
    </row>
    <row r="508" s="13" customFormat="1" ht="12.75">
      <c r="N508" s="6"/>
    </row>
    <row r="509" s="13" customFormat="1" ht="12.75">
      <c r="N509" s="6"/>
    </row>
    <row r="510" s="13" customFormat="1" ht="12.75">
      <c r="N510" s="6"/>
    </row>
    <row r="511" s="13" customFormat="1" ht="12.75">
      <c r="N511" s="6"/>
    </row>
    <row r="512" s="13" customFormat="1" ht="12.75">
      <c r="N512" s="6"/>
    </row>
    <row r="513" s="13" customFormat="1" ht="12.75">
      <c r="N513" s="6"/>
    </row>
    <row r="514" s="13" customFormat="1" ht="12.75">
      <c r="N514" s="6"/>
    </row>
    <row r="515" s="13" customFormat="1" ht="12.75">
      <c r="N515" s="6"/>
    </row>
    <row r="516" s="13" customFormat="1" ht="12.75">
      <c r="N516" s="6"/>
    </row>
    <row r="517" s="13" customFormat="1" ht="12.75">
      <c r="N517" s="6"/>
    </row>
    <row r="518" s="13" customFormat="1" ht="12.75">
      <c r="N518" s="6"/>
    </row>
    <row r="519" s="13" customFormat="1" ht="12.75">
      <c r="N519" s="6"/>
    </row>
    <row r="520" s="13" customFormat="1" ht="12.75">
      <c r="N520" s="6"/>
    </row>
    <row r="521" s="13" customFormat="1" ht="12.75">
      <c r="N521" s="6"/>
    </row>
    <row r="522" s="13" customFormat="1" ht="12.75">
      <c r="N522" s="6"/>
    </row>
    <row r="523" s="13" customFormat="1" ht="12.75">
      <c r="N523" s="6"/>
    </row>
    <row r="524" s="13" customFormat="1" ht="12.75">
      <c r="N524" s="6"/>
    </row>
    <row r="525" spans="1:15" ht="12.75">
      <c r="A525" s="12"/>
      <c r="B525" s="12"/>
      <c r="C525" s="12"/>
      <c r="D525" s="12"/>
      <c r="E525" s="12"/>
      <c r="F525" s="12"/>
      <c r="G525" s="12"/>
      <c r="H525" s="12"/>
      <c r="I525" s="12"/>
      <c r="J525" s="12"/>
      <c r="K525" s="12"/>
      <c r="L525" s="12"/>
      <c r="M525" s="12"/>
      <c r="N525" s="69"/>
      <c r="O525" s="12"/>
    </row>
    <row r="526" spans="1:15" ht="12.75">
      <c r="A526" s="12"/>
      <c r="B526" s="12"/>
      <c r="C526" s="12"/>
      <c r="D526" s="12"/>
      <c r="E526" s="12"/>
      <c r="F526" s="12"/>
      <c r="G526" s="12"/>
      <c r="H526" s="12"/>
      <c r="I526" s="12"/>
      <c r="J526" s="12"/>
      <c r="K526" s="12"/>
      <c r="L526" s="12"/>
      <c r="M526" s="12"/>
      <c r="N526" s="69"/>
      <c r="O526" s="12"/>
    </row>
    <row r="527" spans="1:15" ht="12.75">
      <c r="A527" s="12"/>
      <c r="B527" s="12"/>
      <c r="C527" s="12"/>
      <c r="D527" s="12"/>
      <c r="E527" s="12"/>
      <c r="F527" s="12"/>
      <c r="G527" s="12"/>
      <c r="H527" s="12"/>
      <c r="I527" s="12"/>
      <c r="J527" s="12"/>
      <c r="K527" s="12"/>
      <c r="L527" s="12"/>
      <c r="M527" s="12"/>
      <c r="N527" s="69"/>
      <c r="O527" s="12"/>
    </row>
    <row r="528" spans="1:15" ht="12.75">
      <c r="A528" s="12"/>
      <c r="B528" s="12"/>
      <c r="C528" s="12"/>
      <c r="D528" s="12"/>
      <c r="E528" s="12"/>
      <c r="F528" s="12"/>
      <c r="G528" s="12"/>
      <c r="H528" s="12"/>
      <c r="I528" s="12"/>
      <c r="J528" s="12"/>
      <c r="K528" s="12"/>
      <c r="L528" s="12"/>
      <c r="M528" s="12"/>
      <c r="N528" s="69"/>
      <c r="O528" s="12"/>
    </row>
    <row r="529" spans="1:15" ht="12.75">
      <c r="A529" s="12"/>
      <c r="B529" s="12"/>
      <c r="C529" s="12"/>
      <c r="D529" s="12"/>
      <c r="E529" s="12"/>
      <c r="F529" s="12"/>
      <c r="G529" s="12"/>
      <c r="H529" s="12"/>
      <c r="I529" s="12"/>
      <c r="J529" s="12"/>
      <c r="K529" s="12"/>
      <c r="L529" s="12"/>
      <c r="M529" s="12"/>
      <c r="N529" s="69"/>
      <c r="O529" s="12"/>
    </row>
    <row r="530" spans="1:15" ht="12.75">
      <c r="A530" s="12"/>
      <c r="B530" s="12"/>
      <c r="C530" s="12"/>
      <c r="D530" s="12"/>
      <c r="E530" s="12"/>
      <c r="F530" s="12"/>
      <c r="G530" s="12"/>
      <c r="H530" s="12"/>
      <c r="I530" s="12"/>
      <c r="J530" s="12"/>
      <c r="K530" s="12"/>
      <c r="L530" s="12"/>
      <c r="M530" s="12"/>
      <c r="N530" s="69"/>
      <c r="O530" s="12"/>
    </row>
    <row r="531" spans="1:15" ht="12.75">
      <c r="A531" s="12"/>
      <c r="B531" s="12"/>
      <c r="C531" s="12"/>
      <c r="D531" s="12"/>
      <c r="E531" s="12"/>
      <c r="F531" s="12"/>
      <c r="G531" s="12"/>
      <c r="H531" s="12"/>
      <c r="I531" s="12"/>
      <c r="J531" s="12"/>
      <c r="K531" s="12"/>
      <c r="L531" s="12"/>
      <c r="M531" s="12"/>
      <c r="N531" s="69"/>
      <c r="O531" s="12"/>
    </row>
    <row r="532" spans="1:15" ht="12.75">
      <c r="A532" s="12"/>
      <c r="B532" s="12"/>
      <c r="C532" s="12"/>
      <c r="D532" s="12"/>
      <c r="E532" s="12"/>
      <c r="F532" s="12"/>
      <c r="G532" s="12"/>
      <c r="H532" s="12"/>
      <c r="I532" s="12"/>
      <c r="J532" s="12"/>
      <c r="K532" s="12"/>
      <c r="L532" s="12"/>
      <c r="M532" s="12"/>
      <c r="N532" s="69"/>
      <c r="O532" s="12"/>
    </row>
    <row r="533" spans="1:15" ht="12.75">
      <c r="A533" s="12"/>
      <c r="B533" s="12"/>
      <c r="C533" s="12"/>
      <c r="D533" s="12"/>
      <c r="E533" s="12"/>
      <c r="F533" s="12"/>
      <c r="G533" s="12"/>
      <c r="H533" s="12"/>
      <c r="I533" s="12"/>
      <c r="J533" s="12"/>
      <c r="K533" s="12"/>
      <c r="L533" s="12"/>
      <c r="M533" s="12"/>
      <c r="N533" s="69"/>
      <c r="O533" s="12"/>
    </row>
    <row r="534" spans="1:15" ht="12.75">
      <c r="A534" s="12"/>
      <c r="B534" s="12"/>
      <c r="C534" s="12"/>
      <c r="D534" s="12"/>
      <c r="E534" s="12"/>
      <c r="F534" s="12"/>
      <c r="G534" s="12"/>
      <c r="H534" s="12"/>
      <c r="I534" s="12"/>
      <c r="J534" s="12"/>
      <c r="K534" s="12"/>
      <c r="L534" s="12"/>
      <c r="M534" s="12"/>
      <c r="N534" s="69"/>
      <c r="O534" s="12"/>
    </row>
    <row r="535" spans="1:15" ht="12.75">
      <c r="A535" s="12"/>
      <c r="B535" s="12"/>
      <c r="C535" s="12"/>
      <c r="D535" s="12"/>
      <c r="E535" s="12"/>
      <c r="F535" s="12"/>
      <c r="G535" s="12"/>
      <c r="H535" s="12"/>
      <c r="I535" s="12"/>
      <c r="J535" s="12"/>
      <c r="K535" s="12"/>
      <c r="L535" s="12"/>
      <c r="M535" s="12"/>
      <c r="N535" s="69"/>
      <c r="O535" s="12"/>
    </row>
    <row r="536" spans="1:15" ht="12.75">
      <c r="A536" s="12"/>
      <c r="B536" s="12"/>
      <c r="C536" s="12"/>
      <c r="D536" s="12"/>
      <c r="E536" s="12"/>
      <c r="F536" s="12"/>
      <c r="G536" s="12"/>
      <c r="H536" s="12"/>
      <c r="I536" s="12"/>
      <c r="J536" s="12"/>
      <c r="K536" s="12"/>
      <c r="L536" s="12"/>
      <c r="M536" s="12"/>
      <c r="N536" s="69"/>
      <c r="O536" s="12"/>
    </row>
    <row r="537" spans="1:15" ht="12.75">
      <c r="A537" s="12"/>
      <c r="B537" s="12"/>
      <c r="C537" s="12"/>
      <c r="D537" s="12"/>
      <c r="E537" s="12"/>
      <c r="F537" s="12"/>
      <c r="G537" s="12"/>
      <c r="H537" s="12"/>
      <c r="I537" s="12"/>
      <c r="J537" s="12"/>
      <c r="K537" s="12"/>
      <c r="L537" s="12"/>
      <c r="M537" s="12"/>
      <c r="N537" s="69"/>
      <c r="O537" s="12"/>
    </row>
    <row r="538" spans="1:15" ht="12.75">
      <c r="A538" s="12"/>
      <c r="B538" s="12"/>
      <c r="C538" s="12"/>
      <c r="D538" s="12"/>
      <c r="E538" s="12"/>
      <c r="F538" s="12"/>
      <c r="G538" s="12"/>
      <c r="H538" s="12"/>
      <c r="I538" s="12"/>
      <c r="J538" s="12"/>
      <c r="K538" s="12"/>
      <c r="L538" s="12"/>
      <c r="M538" s="12"/>
      <c r="N538" s="69"/>
      <c r="O538" s="12"/>
    </row>
    <row r="539" spans="1:15" ht="12.75">
      <c r="A539" s="12"/>
      <c r="B539" s="12"/>
      <c r="C539" s="12"/>
      <c r="D539" s="12"/>
      <c r="E539" s="12"/>
      <c r="F539" s="12"/>
      <c r="G539" s="12"/>
      <c r="H539" s="12"/>
      <c r="I539" s="12"/>
      <c r="J539" s="12"/>
      <c r="K539" s="12"/>
      <c r="L539" s="12"/>
      <c r="M539" s="12"/>
      <c r="N539" s="69"/>
      <c r="O539" s="12"/>
    </row>
    <row r="540" spans="1:15" ht="12.75">
      <c r="A540" s="12"/>
      <c r="B540" s="12"/>
      <c r="C540" s="12"/>
      <c r="D540" s="12"/>
      <c r="E540" s="12"/>
      <c r="F540" s="12"/>
      <c r="G540" s="12"/>
      <c r="H540" s="12"/>
      <c r="I540" s="12"/>
      <c r="J540" s="12"/>
      <c r="K540" s="12"/>
      <c r="L540" s="12"/>
      <c r="M540" s="12"/>
      <c r="N540" s="69"/>
      <c r="O540" s="12"/>
    </row>
    <row r="541" spans="1:15" ht="12.75">
      <c r="A541" s="12"/>
      <c r="B541" s="12"/>
      <c r="C541" s="12"/>
      <c r="D541" s="12"/>
      <c r="E541" s="12"/>
      <c r="F541" s="12"/>
      <c r="G541" s="12"/>
      <c r="H541" s="12"/>
      <c r="I541" s="12"/>
      <c r="J541" s="12"/>
      <c r="K541" s="12"/>
      <c r="L541" s="12"/>
      <c r="M541" s="12"/>
      <c r="N541" s="69"/>
      <c r="O541" s="12"/>
    </row>
    <row r="542" spans="1:15" ht="12.75">
      <c r="A542" s="12"/>
      <c r="B542" s="12"/>
      <c r="C542" s="12"/>
      <c r="D542" s="12"/>
      <c r="E542" s="12"/>
      <c r="F542" s="12"/>
      <c r="G542" s="12"/>
      <c r="H542" s="12"/>
      <c r="I542" s="12"/>
      <c r="J542" s="12"/>
      <c r="K542" s="12"/>
      <c r="L542" s="12"/>
      <c r="M542" s="12"/>
      <c r="N542" s="69"/>
      <c r="O542" s="12"/>
    </row>
    <row r="543" spans="1:15" ht="12.75">
      <c r="A543" s="12"/>
      <c r="B543" s="12"/>
      <c r="C543" s="12"/>
      <c r="D543" s="12"/>
      <c r="E543" s="12"/>
      <c r="F543" s="12"/>
      <c r="G543" s="12"/>
      <c r="H543" s="12"/>
      <c r="I543" s="12"/>
      <c r="J543" s="12"/>
      <c r="K543" s="12"/>
      <c r="L543" s="12"/>
      <c r="M543" s="12"/>
      <c r="N543" s="69"/>
      <c r="O543" s="12"/>
    </row>
    <row r="544" spans="1:15" ht="12.75">
      <c r="A544" s="12"/>
      <c r="B544" s="12"/>
      <c r="C544" s="12"/>
      <c r="D544" s="12"/>
      <c r="E544" s="12"/>
      <c r="F544" s="12"/>
      <c r="G544" s="12"/>
      <c r="H544" s="12"/>
      <c r="I544" s="12"/>
      <c r="J544" s="12"/>
      <c r="K544" s="12"/>
      <c r="L544" s="12"/>
      <c r="M544" s="12"/>
      <c r="N544" s="69"/>
      <c r="O544" s="12"/>
    </row>
    <row r="545" spans="1:15" ht="12.75">
      <c r="A545" s="12"/>
      <c r="B545" s="12"/>
      <c r="C545" s="12"/>
      <c r="D545" s="12"/>
      <c r="E545" s="12"/>
      <c r="F545" s="12"/>
      <c r="G545" s="12"/>
      <c r="H545" s="12"/>
      <c r="I545" s="12"/>
      <c r="J545" s="12"/>
      <c r="K545" s="12"/>
      <c r="L545" s="12"/>
      <c r="M545" s="12"/>
      <c r="N545" s="69"/>
      <c r="O545" s="12"/>
    </row>
    <row r="546" spans="1:15" ht="12.75">
      <c r="A546" s="12"/>
      <c r="B546" s="12"/>
      <c r="C546" s="12"/>
      <c r="D546" s="12"/>
      <c r="E546" s="12"/>
      <c r="F546" s="12"/>
      <c r="G546" s="12"/>
      <c r="H546" s="12"/>
      <c r="I546" s="12"/>
      <c r="J546" s="12"/>
      <c r="K546" s="12"/>
      <c r="L546" s="12"/>
      <c r="M546" s="12"/>
      <c r="N546" s="69"/>
      <c r="O546" s="12"/>
    </row>
    <row r="547" spans="1:15" ht="12.75">
      <c r="A547" s="12"/>
      <c r="B547" s="12"/>
      <c r="C547" s="12"/>
      <c r="D547" s="12"/>
      <c r="E547" s="12"/>
      <c r="F547" s="12"/>
      <c r="G547" s="12"/>
      <c r="H547" s="12"/>
      <c r="I547" s="12"/>
      <c r="J547" s="12"/>
      <c r="K547" s="12"/>
      <c r="L547" s="12"/>
      <c r="M547" s="12"/>
      <c r="N547" s="69"/>
      <c r="O547" s="12"/>
    </row>
    <row r="548" spans="1:15" ht="12.75">
      <c r="A548" s="12"/>
      <c r="B548" s="12"/>
      <c r="C548" s="12"/>
      <c r="D548" s="12"/>
      <c r="E548" s="12"/>
      <c r="F548" s="12"/>
      <c r="G548" s="12"/>
      <c r="H548" s="12"/>
      <c r="I548" s="12"/>
      <c r="J548" s="12"/>
      <c r="K548" s="12"/>
      <c r="L548" s="12"/>
      <c r="M548" s="12"/>
      <c r="N548" s="69"/>
      <c r="O548" s="12"/>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97"/>
  <sheetViews>
    <sheetView zoomScale="150" zoomScaleNormal="150" workbookViewId="0" topLeftCell="A1">
      <pane ySplit="4" topLeftCell="BM5" activePane="bottomLeft" state="frozen"/>
      <selection pane="topLeft" activeCell="A1" sqref="A1"/>
      <selection pane="bottomLeft" activeCell="A54" sqref="A54:IV54"/>
    </sheetView>
  </sheetViews>
  <sheetFormatPr defaultColWidth="9.140625" defaultRowHeight="12.75"/>
  <cols>
    <col min="1" max="1" width="33.140625" style="0" customWidth="1"/>
    <col min="2" max="5" width="11.421875" style="0" customWidth="1"/>
    <col min="6" max="6" width="12.8515625" style="0" customWidth="1"/>
    <col min="7" max="16384" width="11.421875" style="0" customWidth="1"/>
  </cols>
  <sheetData>
    <row r="1" spans="1:16" s="37" customFormat="1" ht="12.75">
      <c r="A1" s="7" t="s">
        <v>160</v>
      </c>
      <c r="B1" s="30"/>
      <c r="C1" s="31"/>
      <c r="D1" s="31"/>
      <c r="E1" s="31"/>
      <c r="F1" s="32"/>
      <c r="G1" s="33"/>
      <c r="H1" s="33"/>
      <c r="I1" s="30"/>
      <c r="J1" s="34"/>
      <c r="K1" s="35"/>
      <c r="L1" s="35"/>
      <c r="M1" s="36"/>
      <c r="N1" s="34"/>
      <c r="O1" s="31"/>
      <c r="P1" s="31"/>
    </row>
    <row r="2" spans="1:16" s="37" customFormat="1" ht="12.75">
      <c r="A2" s="7" t="s">
        <v>161</v>
      </c>
      <c r="B2" s="30"/>
      <c r="C2" s="31"/>
      <c r="D2" s="31"/>
      <c r="E2" s="31"/>
      <c r="F2" s="32"/>
      <c r="G2" s="33"/>
      <c r="H2" s="33"/>
      <c r="I2" s="30"/>
      <c r="J2" s="34"/>
      <c r="K2" s="35"/>
      <c r="L2" s="35"/>
      <c r="M2" s="36"/>
      <c r="N2" s="34"/>
      <c r="O2" s="31"/>
      <c r="P2" s="31"/>
    </row>
    <row r="3" ht="12.75">
      <c r="A3" s="7"/>
    </row>
    <row r="4" spans="1:6" s="7" customFormat="1" ht="12.75">
      <c r="A4" s="7" t="s">
        <v>83</v>
      </c>
      <c r="B4" s="7" t="s">
        <v>84</v>
      </c>
      <c r="C4" s="7" t="s">
        <v>85</v>
      </c>
      <c r="D4" s="7" t="s">
        <v>86</v>
      </c>
      <c r="E4" s="7" t="s">
        <v>87</v>
      </c>
      <c r="F4" s="7" t="s">
        <v>88</v>
      </c>
    </row>
    <row r="5" spans="1:5" ht="12.75">
      <c r="A5" t="s">
        <v>484</v>
      </c>
      <c r="C5">
        <v>1</v>
      </c>
      <c r="D5">
        <v>0</v>
      </c>
      <c r="E5">
        <v>0</v>
      </c>
    </row>
    <row r="6" spans="1:5" ht="12.75">
      <c r="A6" t="s">
        <v>92</v>
      </c>
      <c r="C6">
        <v>1</v>
      </c>
      <c r="D6">
        <v>0</v>
      </c>
      <c r="E6">
        <v>0</v>
      </c>
    </row>
    <row r="7" spans="1:5" ht="12.75">
      <c r="A7" t="s">
        <v>474</v>
      </c>
      <c r="C7">
        <v>1</v>
      </c>
      <c r="D7">
        <v>0</v>
      </c>
      <c r="E7">
        <v>0</v>
      </c>
    </row>
    <row r="8" spans="1:5" ht="12.75">
      <c r="A8" t="s">
        <v>162</v>
      </c>
      <c r="C8">
        <v>1</v>
      </c>
      <c r="D8">
        <v>0</v>
      </c>
      <c r="E8">
        <v>0</v>
      </c>
    </row>
    <row r="9" spans="1:5" ht="12.75">
      <c r="A9" t="s">
        <v>472</v>
      </c>
      <c r="C9">
        <v>1</v>
      </c>
      <c r="D9">
        <v>0</v>
      </c>
      <c r="E9">
        <v>0</v>
      </c>
    </row>
    <row r="10" spans="1:5" ht="12.75">
      <c r="A10" t="s">
        <v>481</v>
      </c>
      <c r="C10">
        <v>1</v>
      </c>
      <c r="D10">
        <v>0</v>
      </c>
      <c r="E10">
        <v>0</v>
      </c>
    </row>
    <row r="11" spans="1:5" ht="12.75">
      <c r="A11" t="s">
        <v>163</v>
      </c>
      <c r="C11">
        <v>1</v>
      </c>
      <c r="D11">
        <v>0</v>
      </c>
      <c r="E11">
        <v>0</v>
      </c>
    </row>
    <row r="12" spans="1:6" ht="12.75">
      <c r="A12" t="s">
        <v>486</v>
      </c>
      <c r="C12">
        <v>1</v>
      </c>
      <c r="D12">
        <v>0</v>
      </c>
      <c r="E12">
        <v>0</v>
      </c>
      <c r="F12" t="s">
        <v>164</v>
      </c>
    </row>
    <row r="13" spans="1:5" ht="12.75">
      <c r="A13" t="s">
        <v>482</v>
      </c>
      <c r="C13">
        <v>1</v>
      </c>
      <c r="D13">
        <v>0</v>
      </c>
      <c r="E13">
        <v>0</v>
      </c>
    </row>
    <row r="14" spans="1:5" ht="12.75">
      <c r="A14" t="s">
        <v>154</v>
      </c>
      <c r="C14">
        <v>0</v>
      </c>
      <c r="D14">
        <v>0</v>
      </c>
      <c r="E14">
        <v>1</v>
      </c>
    </row>
    <row r="15" spans="1:5" ht="12.75">
      <c r="A15" t="s">
        <v>90</v>
      </c>
      <c r="C15">
        <v>1</v>
      </c>
      <c r="D15">
        <v>0</v>
      </c>
      <c r="E15">
        <v>0</v>
      </c>
    </row>
    <row r="16" spans="1:6" ht="12.75">
      <c r="A16" s="38" t="s">
        <v>470</v>
      </c>
      <c r="B16" s="38"/>
      <c r="C16" s="38">
        <v>0</v>
      </c>
      <c r="D16" s="38">
        <v>1</v>
      </c>
      <c r="E16" s="38">
        <v>0</v>
      </c>
      <c r="F16" s="38" t="s">
        <v>48</v>
      </c>
    </row>
    <row r="17" spans="1:5" ht="12.75">
      <c r="A17" t="s">
        <v>145</v>
      </c>
      <c r="C17">
        <v>1</v>
      </c>
      <c r="D17">
        <v>0</v>
      </c>
      <c r="E17">
        <v>0</v>
      </c>
    </row>
    <row r="18" spans="1:5" ht="12.75">
      <c r="A18" t="s">
        <v>471</v>
      </c>
      <c r="C18">
        <v>1</v>
      </c>
      <c r="D18">
        <v>0</v>
      </c>
      <c r="E18">
        <v>0</v>
      </c>
    </row>
    <row r="19" spans="1:5" ht="12.75">
      <c r="A19" t="s">
        <v>153</v>
      </c>
      <c r="C19">
        <v>1</v>
      </c>
      <c r="D19">
        <v>0</v>
      </c>
      <c r="E19">
        <v>0</v>
      </c>
    </row>
    <row r="20" spans="1:5" ht="12.75">
      <c r="A20" t="s">
        <v>478</v>
      </c>
      <c r="C20">
        <v>1</v>
      </c>
      <c r="D20">
        <v>0</v>
      </c>
      <c r="E20">
        <v>0</v>
      </c>
    </row>
    <row r="21" spans="1:5" ht="12.75">
      <c r="A21" t="s">
        <v>475</v>
      </c>
      <c r="C21">
        <v>1</v>
      </c>
      <c r="D21">
        <v>0</v>
      </c>
      <c r="E21">
        <v>0</v>
      </c>
    </row>
    <row r="22" spans="1:5" ht="12.75">
      <c r="A22" t="s">
        <v>146</v>
      </c>
      <c r="C22">
        <v>1</v>
      </c>
      <c r="D22">
        <v>0</v>
      </c>
      <c r="E22">
        <v>0</v>
      </c>
    </row>
    <row r="23" spans="1:5" ht="12.75">
      <c r="A23" t="s">
        <v>147</v>
      </c>
      <c r="C23">
        <v>1</v>
      </c>
      <c r="D23">
        <v>0</v>
      </c>
      <c r="E23">
        <v>0</v>
      </c>
    </row>
    <row r="24" spans="1:5" ht="12.75">
      <c r="A24" t="s">
        <v>485</v>
      </c>
      <c r="C24">
        <v>1</v>
      </c>
      <c r="D24">
        <v>0</v>
      </c>
      <c r="E24">
        <v>0</v>
      </c>
    </row>
    <row r="25" spans="1:5" ht="12.75">
      <c r="A25" t="s">
        <v>477</v>
      </c>
      <c r="C25">
        <v>0</v>
      </c>
      <c r="D25">
        <v>0</v>
      </c>
      <c r="E25">
        <v>1</v>
      </c>
    </row>
    <row r="26" spans="1:5" ht="12.75">
      <c r="A26" t="s">
        <v>473</v>
      </c>
      <c r="C26">
        <v>1</v>
      </c>
      <c r="D26">
        <v>0</v>
      </c>
      <c r="E26">
        <v>0</v>
      </c>
    </row>
    <row r="27" spans="1:5" ht="12.75">
      <c r="A27" t="s">
        <v>488</v>
      </c>
      <c r="C27">
        <v>0</v>
      </c>
      <c r="D27">
        <v>0</v>
      </c>
      <c r="E27">
        <v>1</v>
      </c>
    </row>
    <row r="28" spans="1:5" ht="12.75">
      <c r="A28" t="s">
        <v>148</v>
      </c>
      <c r="C28">
        <v>1</v>
      </c>
      <c r="D28">
        <v>0</v>
      </c>
      <c r="E28">
        <v>0</v>
      </c>
    </row>
    <row r="29" spans="1:5" ht="12.75">
      <c r="A29" t="s">
        <v>149</v>
      </c>
      <c r="C29">
        <v>0</v>
      </c>
      <c r="D29">
        <v>0</v>
      </c>
      <c r="E29">
        <v>1</v>
      </c>
    </row>
    <row r="30" spans="1:5" ht="12.75">
      <c r="A30" t="s">
        <v>150</v>
      </c>
      <c r="C30">
        <v>1</v>
      </c>
      <c r="D30">
        <v>0</v>
      </c>
      <c r="E30">
        <v>0</v>
      </c>
    </row>
    <row r="31" spans="1:5" ht="12.75">
      <c r="A31" t="s">
        <v>151</v>
      </c>
      <c r="C31">
        <v>1</v>
      </c>
      <c r="D31">
        <v>0</v>
      </c>
      <c r="E31">
        <v>0</v>
      </c>
    </row>
    <row r="32" spans="1:5" ht="12.75">
      <c r="A32" t="s">
        <v>91</v>
      </c>
      <c r="C32">
        <v>1</v>
      </c>
      <c r="D32">
        <v>0</v>
      </c>
      <c r="E32">
        <v>0</v>
      </c>
    </row>
    <row r="33" spans="1:5" ht="12.75">
      <c r="A33" t="s">
        <v>476</v>
      </c>
      <c r="C33">
        <v>1</v>
      </c>
      <c r="D33">
        <v>0</v>
      </c>
      <c r="E33">
        <v>0</v>
      </c>
    </row>
    <row r="34" spans="1:5" ht="12.75">
      <c r="A34" t="s">
        <v>152</v>
      </c>
      <c r="C34">
        <v>1</v>
      </c>
      <c r="D34">
        <v>0</v>
      </c>
      <c r="E34">
        <v>0</v>
      </c>
    </row>
    <row r="35" spans="1:5" ht="12.75">
      <c r="A35" t="s">
        <v>89</v>
      </c>
      <c r="C35">
        <v>1</v>
      </c>
      <c r="D35">
        <v>0</v>
      </c>
      <c r="E35">
        <v>0</v>
      </c>
    </row>
    <row r="36" spans="1:5" ht="12.75">
      <c r="A36" t="s">
        <v>479</v>
      </c>
      <c r="C36">
        <v>1</v>
      </c>
      <c r="D36">
        <v>0</v>
      </c>
      <c r="E36">
        <v>0</v>
      </c>
    </row>
    <row r="37" spans="1:5" ht="12.75">
      <c r="A37" t="s">
        <v>487</v>
      </c>
      <c r="C37">
        <v>1</v>
      </c>
      <c r="D37">
        <v>0</v>
      </c>
      <c r="E37">
        <v>0</v>
      </c>
    </row>
    <row r="38" spans="1:5" ht="12.75">
      <c r="A38" t="s">
        <v>483</v>
      </c>
      <c r="C38">
        <v>1</v>
      </c>
      <c r="D38">
        <v>0</v>
      </c>
      <c r="E38">
        <v>0</v>
      </c>
    </row>
    <row r="39" spans="1:5" ht="12.75">
      <c r="A39" t="s">
        <v>480</v>
      </c>
      <c r="C39">
        <v>1</v>
      </c>
      <c r="D39">
        <v>0</v>
      </c>
      <c r="E39">
        <v>0</v>
      </c>
    </row>
    <row r="40" spans="1:6" ht="12.75">
      <c r="A40" t="s">
        <v>47</v>
      </c>
      <c r="C40">
        <v>1</v>
      </c>
      <c r="D40">
        <v>0</v>
      </c>
      <c r="E40">
        <v>0</v>
      </c>
      <c r="F40" t="s">
        <v>48</v>
      </c>
    </row>
    <row r="41" spans="1:5" ht="12.75">
      <c r="A41" t="s">
        <v>49</v>
      </c>
      <c r="C41">
        <v>0</v>
      </c>
      <c r="D41">
        <v>0</v>
      </c>
      <c r="E41">
        <v>1</v>
      </c>
    </row>
    <row r="42" spans="1:5" ht="12.75">
      <c r="A42" t="s">
        <v>50</v>
      </c>
      <c r="C42">
        <v>0</v>
      </c>
      <c r="D42">
        <v>0</v>
      </c>
      <c r="E42">
        <v>1</v>
      </c>
    </row>
    <row r="43" spans="1:5" ht="12.75">
      <c r="A43" t="s">
        <v>51</v>
      </c>
      <c r="C43">
        <v>0</v>
      </c>
      <c r="D43">
        <v>0</v>
      </c>
      <c r="E43">
        <v>1</v>
      </c>
    </row>
    <row r="44" spans="1:5" ht="12.75">
      <c r="A44" t="s">
        <v>52</v>
      </c>
      <c r="C44">
        <v>1</v>
      </c>
      <c r="D44">
        <v>0</v>
      </c>
      <c r="E44">
        <v>0</v>
      </c>
    </row>
    <row r="45" spans="1:5" ht="12.75">
      <c r="A45" t="s">
        <v>53</v>
      </c>
      <c r="C45">
        <v>1</v>
      </c>
      <c r="D45">
        <v>0</v>
      </c>
      <c r="E45">
        <v>0</v>
      </c>
    </row>
    <row r="46" spans="1:5" ht="12.75">
      <c r="A46" t="s">
        <v>54</v>
      </c>
      <c r="C46">
        <v>0</v>
      </c>
      <c r="D46">
        <v>0</v>
      </c>
      <c r="E46">
        <v>1</v>
      </c>
    </row>
    <row r="47" spans="1:5" ht="12.75">
      <c r="A47" t="s">
        <v>55</v>
      </c>
      <c r="C47">
        <v>1</v>
      </c>
      <c r="D47">
        <v>0</v>
      </c>
      <c r="E47">
        <v>0</v>
      </c>
    </row>
    <row r="48" spans="1:5" ht="12.75">
      <c r="A48" t="s">
        <v>56</v>
      </c>
      <c r="C48">
        <v>1</v>
      </c>
      <c r="D48">
        <v>0</v>
      </c>
      <c r="E48">
        <v>0</v>
      </c>
    </row>
    <row r="49" spans="1:5" ht="12.75">
      <c r="A49" t="s">
        <v>57</v>
      </c>
      <c r="C49">
        <v>1</v>
      </c>
      <c r="D49">
        <v>0</v>
      </c>
      <c r="E49">
        <v>0</v>
      </c>
    </row>
    <row r="50" spans="1:5" ht="12.75">
      <c r="A50" t="s">
        <v>58</v>
      </c>
      <c r="C50">
        <v>1</v>
      </c>
      <c r="D50">
        <v>0</v>
      </c>
      <c r="E50">
        <v>0</v>
      </c>
    </row>
    <row r="51" spans="1:5" ht="12.75">
      <c r="A51" t="s">
        <v>173</v>
      </c>
      <c r="C51">
        <v>1</v>
      </c>
      <c r="D51">
        <v>0</v>
      </c>
      <c r="E51">
        <v>0</v>
      </c>
    </row>
    <row r="52" spans="1:5" ht="12.75">
      <c r="A52" t="s">
        <v>174</v>
      </c>
      <c r="C52">
        <v>1</v>
      </c>
      <c r="D52">
        <v>0</v>
      </c>
      <c r="E52">
        <v>0</v>
      </c>
    </row>
    <row r="53" spans="1:5" ht="12.75">
      <c r="A53" t="s">
        <v>175</v>
      </c>
      <c r="C53">
        <v>1</v>
      </c>
      <c r="D53">
        <v>0</v>
      </c>
      <c r="E53">
        <v>0</v>
      </c>
    </row>
    <row r="54" spans="1:6" ht="12.75">
      <c r="A54" t="s">
        <v>63</v>
      </c>
      <c r="C54">
        <v>1</v>
      </c>
      <c r="D54">
        <v>0</v>
      </c>
      <c r="E54">
        <v>0</v>
      </c>
      <c r="F54" t="s">
        <v>48</v>
      </c>
    </row>
    <row r="55" spans="1:6" ht="12.75">
      <c r="A55" t="s">
        <v>69</v>
      </c>
      <c r="C55">
        <v>1</v>
      </c>
      <c r="D55">
        <v>0</v>
      </c>
      <c r="E55">
        <v>0</v>
      </c>
      <c r="F55" t="s">
        <v>48</v>
      </c>
    </row>
    <row r="56" spans="1:5" ht="12.75">
      <c r="A56" t="s">
        <v>70</v>
      </c>
      <c r="C56">
        <v>1</v>
      </c>
      <c r="D56">
        <v>0</v>
      </c>
      <c r="E56">
        <v>0</v>
      </c>
    </row>
    <row r="57" spans="1:5" ht="12.75">
      <c r="A57" t="s">
        <v>71</v>
      </c>
      <c r="C57">
        <v>1</v>
      </c>
      <c r="D57">
        <v>0</v>
      </c>
      <c r="E57">
        <v>0</v>
      </c>
    </row>
    <row r="58" spans="1:5" ht="12.75">
      <c r="A58" t="s">
        <v>72</v>
      </c>
      <c r="C58">
        <v>1</v>
      </c>
      <c r="D58">
        <v>0</v>
      </c>
      <c r="E58">
        <v>0</v>
      </c>
    </row>
    <row r="59" spans="1:5" ht="12.75">
      <c r="A59" t="s">
        <v>73</v>
      </c>
      <c r="C59">
        <v>1</v>
      </c>
      <c r="D59">
        <v>0</v>
      </c>
      <c r="E59">
        <v>0</v>
      </c>
    </row>
    <row r="60" spans="1:5" ht="12.75">
      <c r="A60" t="s">
        <v>474</v>
      </c>
      <c r="C60">
        <v>1</v>
      </c>
      <c r="D60">
        <v>0</v>
      </c>
      <c r="E60">
        <v>1</v>
      </c>
    </row>
    <row r="61" spans="1:5" ht="12.75">
      <c r="A61" t="s">
        <v>60</v>
      </c>
      <c r="C61">
        <v>1</v>
      </c>
      <c r="D61">
        <v>0</v>
      </c>
      <c r="E61">
        <v>0</v>
      </c>
    </row>
    <row r="62" spans="1:6" ht="12.75">
      <c r="A62" t="s">
        <v>499</v>
      </c>
      <c r="C62">
        <v>1</v>
      </c>
      <c r="D62">
        <v>0</v>
      </c>
      <c r="E62">
        <v>0</v>
      </c>
      <c r="F62" t="s">
        <v>164</v>
      </c>
    </row>
    <row r="63" spans="1:5" ht="12.75">
      <c r="A63" t="s">
        <v>500</v>
      </c>
      <c r="C63">
        <v>0</v>
      </c>
      <c r="D63">
        <v>0</v>
      </c>
      <c r="E63">
        <v>1</v>
      </c>
    </row>
    <row r="64" spans="1:6" ht="12.75">
      <c r="A64" t="s">
        <v>140</v>
      </c>
      <c r="C64">
        <v>0</v>
      </c>
      <c r="D64">
        <v>1</v>
      </c>
      <c r="E64">
        <v>0</v>
      </c>
      <c r="F64" t="s">
        <v>164</v>
      </c>
    </row>
    <row r="65" spans="1:6" ht="12.75">
      <c r="A65" t="s">
        <v>141</v>
      </c>
      <c r="C65">
        <v>0</v>
      </c>
      <c r="D65">
        <v>1</v>
      </c>
      <c r="E65">
        <v>0</v>
      </c>
      <c r="F65" t="s">
        <v>142</v>
      </c>
    </row>
    <row r="66" spans="1:5" ht="12.75">
      <c r="A66" t="s">
        <v>260</v>
      </c>
      <c r="C66">
        <v>1</v>
      </c>
      <c r="D66">
        <v>0</v>
      </c>
      <c r="E66">
        <v>0</v>
      </c>
    </row>
    <row r="67" spans="1:5" ht="12.75">
      <c r="A67" t="s">
        <v>261</v>
      </c>
      <c r="C67">
        <v>0</v>
      </c>
      <c r="D67">
        <v>0</v>
      </c>
      <c r="E67">
        <v>1</v>
      </c>
    </row>
    <row r="68" spans="1:6" ht="12.75">
      <c r="A68" t="s">
        <v>262</v>
      </c>
      <c r="C68">
        <v>0</v>
      </c>
      <c r="D68">
        <v>1</v>
      </c>
      <c r="E68">
        <v>0</v>
      </c>
      <c r="F68" t="s">
        <v>48</v>
      </c>
    </row>
    <row r="69" spans="1:5" ht="12.75">
      <c r="A69" t="s">
        <v>2</v>
      </c>
      <c r="C69">
        <v>1</v>
      </c>
      <c r="D69">
        <v>0</v>
      </c>
      <c r="E69">
        <v>0</v>
      </c>
    </row>
    <row r="70" spans="1:6" ht="12.75">
      <c r="A70" t="s">
        <v>3</v>
      </c>
      <c r="C70">
        <v>0</v>
      </c>
      <c r="D70">
        <v>1</v>
      </c>
      <c r="E70">
        <v>0</v>
      </c>
      <c r="F70" t="s">
        <v>48</v>
      </c>
    </row>
    <row r="71" spans="1:5" ht="12.75">
      <c r="A71" t="s">
        <v>12</v>
      </c>
      <c r="C71">
        <v>1</v>
      </c>
      <c r="D71">
        <v>0</v>
      </c>
      <c r="E71">
        <v>0</v>
      </c>
    </row>
    <row r="72" spans="1:5" ht="12.75">
      <c r="A72" t="s">
        <v>13</v>
      </c>
      <c r="C72">
        <v>1</v>
      </c>
      <c r="D72">
        <v>0</v>
      </c>
      <c r="E72">
        <v>0</v>
      </c>
    </row>
    <row r="73" spans="1:5" ht="12.75">
      <c r="A73" t="s">
        <v>14</v>
      </c>
      <c r="C73">
        <v>1</v>
      </c>
      <c r="D73">
        <v>0</v>
      </c>
      <c r="E73">
        <v>0</v>
      </c>
    </row>
    <row r="74" spans="1:6" ht="12.75">
      <c r="A74" t="s">
        <v>317</v>
      </c>
      <c r="C74">
        <v>0</v>
      </c>
      <c r="D74">
        <v>1</v>
      </c>
      <c r="E74">
        <v>0</v>
      </c>
      <c r="F74" t="s">
        <v>48</v>
      </c>
    </row>
    <row r="75" spans="1:6" ht="12.75">
      <c r="A75" t="s">
        <v>359</v>
      </c>
      <c r="C75">
        <v>1</v>
      </c>
      <c r="D75">
        <v>0</v>
      </c>
      <c r="E75">
        <v>0</v>
      </c>
      <c r="F75" t="s">
        <v>360</v>
      </c>
    </row>
    <row r="76" spans="1:6" ht="12.75">
      <c r="A76" t="s">
        <v>394</v>
      </c>
      <c r="C76">
        <v>0</v>
      </c>
      <c r="D76">
        <v>1</v>
      </c>
      <c r="E76">
        <v>0</v>
      </c>
      <c r="F76" t="s">
        <v>48</v>
      </c>
    </row>
    <row r="77" spans="1:5" ht="12.75">
      <c r="A77" t="s">
        <v>434</v>
      </c>
      <c r="C77">
        <v>0</v>
      </c>
      <c r="D77">
        <v>0</v>
      </c>
      <c r="E77">
        <v>1</v>
      </c>
    </row>
    <row r="78" spans="1:5" ht="12.75">
      <c r="A78" t="s">
        <v>435</v>
      </c>
      <c r="C78">
        <v>1</v>
      </c>
      <c r="D78">
        <v>0</v>
      </c>
      <c r="E78">
        <v>0</v>
      </c>
    </row>
    <row r="79" spans="1:6" ht="12.75">
      <c r="A79" t="s">
        <v>436</v>
      </c>
      <c r="C79">
        <v>0</v>
      </c>
      <c r="D79">
        <v>1</v>
      </c>
      <c r="E79">
        <v>0</v>
      </c>
      <c r="F79" t="s">
        <v>48</v>
      </c>
    </row>
    <row r="80" spans="1:6" ht="12.75">
      <c r="A80" t="s">
        <v>532</v>
      </c>
      <c r="C80">
        <v>1</v>
      </c>
      <c r="D80">
        <v>0</v>
      </c>
      <c r="E80">
        <v>0</v>
      </c>
      <c r="F80" t="s">
        <v>48</v>
      </c>
    </row>
    <row r="81" spans="1:5" ht="12.75">
      <c r="A81" t="s">
        <v>52</v>
      </c>
      <c r="C81">
        <v>1</v>
      </c>
      <c r="D81">
        <v>0</v>
      </c>
      <c r="E81">
        <v>0</v>
      </c>
    </row>
    <row r="82" spans="1:6" ht="12.75">
      <c r="A82" t="s">
        <v>533</v>
      </c>
      <c r="C82">
        <v>0</v>
      </c>
      <c r="D82">
        <v>1</v>
      </c>
      <c r="E82">
        <v>0</v>
      </c>
      <c r="F82" t="s">
        <v>48</v>
      </c>
    </row>
    <row r="83" spans="1:5" ht="12.75">
      <c r="A83" t="s">
        <v>584</v>
      </c>
      <c r="C83">
        <v>1</v>
      </c>
      <c r="D83">
        <v>0</v>
      </c>
      <c r="E83">
        <v>0</v>
      </c>
    </row>
    <row r="84" spans="1:5" ht="12.75">
      <c r="A84" t="s">
        <v>585</v>
      </c>
      <c r="C84">
        <v>0</v>
      </c>
      <c r="D84">
        <v>0</v>
      </c>
      <c r="E84">
        <v>1</v>
      </c>
    </row>
    <row r="85" spans="1:6" ht="12.75">
      <c r="A85" t="s">
        <v>586</v>
      </c>
      <c r="C85">
        <v>0</v>
      </c>
      <c r="D85">
        <v>1</v>
      </c>
      <c r="E85">
        <v>0</v>
      </c>
      <c r="F85" t="s">
        <v>48</v>
      </c>
    </row>
    <row r="86" spans="1:6" ht="12.75">
      <c r="A86" t="s">
        <v>587</v>
      </c>
      <c r="C86">
        <v>0</v>
      </c>
      <c r="D86">
        <v>1</v>
      </c>
      <c r="E86">
        <v>0</v>
      </c>
      <c r="F86" t="s">
        <v>48</v>
      </c>
    </row>
    <row r="87" spans="1:5" ht="12.75">
      <c r="A87" t="s">
        <v>294</v>
      </c>
      <c r="C87">
        <v>1</v>
      </c>
      <c r="D87">
        <v>0</v>
      </c>
      <c r="E87">
        <v>0</v>
      </c>
    </row>
    <row r="88" spans="1:6" ht="12.75">
      <c r="A88" t="s">
        <v>295</v>
      </c>
      <c r="C88">
        <v>1</v>
      </c>
      <c r="D88">
        <v>0</v>
      </c>
      <c r="E88">
        <v>0</v>
      </c>
      <c r="F88" t="s">
        <v>48</v>
      </c>
    </row>
    <row r="89" spans="1:5" ht="12.75">
      <c r="A89" t="s">
        <v>296</v>
      </c>
      <c r="C89">
        <v>1</v>
      </c>
      <c r="D89">
        <v>0</v>
      </c>
      <c r="E89">
        <v>0</v>
      </c>
    </row>
    <row r="90" spans="1:5" ht="12.75">
      <c r="A90" t="s">
        <v>297</v>
      </c>
      <c r="C90">
        <v>0</v>
      </c>
      <c r="D90">
        <v>0</v>
      </c>
      <c r="E90">
        <v>1</v>
      </c>
    </row>
    <row r="91" spans="1:5" ht="12.75">
      <c r="A91" t="s">
        <v>303</v>
      </c>
      <c r="C91">
        <v>1</v>
      </c>
      <c r="D91">
        <v>0</v>
      </c>
      <c r="E91">
        <v>0</v>
      </c>
    </row>
    <row r="92" spans="1:5" ht="12.75">
      <c r="A92" t="s">
        <v>304</v>
      </c>
      <c r="C92">
        <v>1</v>
      </c>
      <c r="D92">
        <v>0</v>
      </c>
      <c r="E92">
        <v>0</v>
      </c>
    </row>
    <row r="93" spans="1:5" ht="12.75">
      <c r="A93" t="s">
        <v>305</v>
      </c>
      <c r="C93">
        <v>1</v>
      </c>
      <c r="D93">
        <v>0</v>
      </c>
      <c r="E93">
        <v>0</v>
      </c>
    </row>
    <row r="94" spans="1:5" ht="12.75">
      <c r="A94" t="s">
        <v>306</v>
      </c>
      <c r="C94">
        <v>1</v>
      </c>
      <c r="D94">
        <v>0</v>
      </c>
      <c r="E94">
        <v>0</v>
      </c>
    </row>
    <row r="95" spans="1:5" ht="12.75">
      <c r="A95" t="s">
        <v>307</v>
      </c>
      <c r="C95">
        <v>1</v>
      </c>
      <c r="D95">
        <v>0</v>
      </c>
      <c r="E95">
        <v>0</v>
      </c>
    </row>
    <row r="96" spans="1:5" ht="12.75">
      <c r="A96" t="s">
        <v>655</v>
      </c>
      <c r="C96">
        <v>1</v>
      </c>
      <c r="D96">
        <v>0</v>
      </c>
      <c r="E96">
        <v>0</v>
      </c>
    </row>
    <row r="97" spans="1:6" ht="12.75">
      <c r="A97" t="s">
        <v>288</v>
      </c>
      <c r="C97">
        <v>0</v>
      </c>
      <c r="D97">
        <v>1</v>
      </c>
      <c r="E97">
        <v>0</v>
      </c>
      <c r="F97" t="s">
        <v>48</v>
      </c>
    </row>
    <row r="98" spans="1:5" ht="12.75">
      <c r="A98" t="s">
        <v>289</v>
      </c>
      <c r="C98">
        <v>1</v>
      </c>
      <c r="D98">
        <v>0</v>
      </c>
      <c r="E98">
        <v>0</v>
      </c>
    </row>
    <row r="101" spans="1:5" ht="12.75">
      <c r="A101" s="7" t="s">
        <v>114</v>
      </c>
      <c r="B101" s="7"/>
      <c r="C101" s="7">
        <f>SUM(C2:C100)</f>
        <v>69</v>
      </c>
      <c r="D101" s="7">
        <f>SUM(D2:D100)</f>
        <v>12</v>
      </c>
      <c r="E101" s="7">
        <f>SUM(E2:E100)</f>
        <v>14</v>
      </c>
    </row>
    <row r="102" spans="1:3" ht="12.75">
      <c r="A102" s="7" t="s">
        <v>155</v>
      </c>
      <c r="C102" s="40">
        <f>(C101/(C101+D101))*100</f>
        <v>85.18518518518519</v>
      </c>
    </row>
    <row r="103" spans="1:3" ht="12.75">
      <c r="A103" s="7" t="s">
        <v>156</v>
      </c>
      <c r="B103" s="7"/>
      <c r="C103" s="40">
        <f>(E101/(C101+D101))*100</f>
        <v>17.28395061728395</v>
      </c>
    </row>
    <row r="105" spans="1:3" ht="12.75">
      <c r="A105" s="7" t="s">
        <v>157</v>
      </c>
      <c r="C105" s="7">
        <f>C101+D101+E101</f>
        <v>95</v>
      </c>
    </row>
    <row r="106" spans="1:3" ht="12.75">
      <c r="A106" s="7" t="s">
        <v>158</v>
      </c>
      <c r="C106" s="7">
        <v>254</v>
      </c>
    </row>
    <row r="107" spans="1:3" ht="12.75">
      <c r="A107" s="7" t="s">
        <v>159</v>
      </c>
      <c r="C107" s="7">
        <f>C106-C105</f>
        <v>159</v>
      </c>
    </row>
    <row r="290" spans="3:6" ht="12.75">
      <c r="C290" s="39"/>
      <c r="D290" s="39"/>
      <c r="E290" s="39"/>
      <c r="F290" s="39"/>
    </row>
    <row r="291" spans="1:5" ht="12.75">
      <c r="A291" s="7" t="s">
        <v>114</v>
      </c>
      <c r="B291" s="7"/>
      <c r="C291" s="7">
        <f>SUM(C290:C290)</f>
        <v>0</v>
      </c>
      <c r="D291" s="7">
        <f>SUM(D290:D290)</f>
        <v>0</v>
      </c>
      <c r="E291" s="7">
        <f>SUM(E290:E290)</f>
        <v>0</v>
      </c>
    </row>
    <row r="292" spans="1:3" ht="12.75">
      <c r="A292" s="7" t="s">
        <v>155</v>
      </c>
      <c r="C292" s="40" t="e">
        <f>(C291/(C291+D291))*100</f>
        <v>#DIV/0!</v>
      </c>
    </row>
    <row r="293" spans="1:3" ht="12.75">
      <c r="A293" s="7" t="s">
        <v>156</v>
      </c>
      <c r="B293" s="7"/>
      <c r="C293" s="40" t="e">
        <f>(E291/(C291+D291))*100</f>
        <v>#DIV/0!</v>
      </c>
    </row>
    <row r="295" spans="1:3" ht="12.75">
      <c r="A295" s="7" t="s">
        <v>157</v>
      </c>
      <c r="C295" s="7">
        <f>C291+D291+E291</f>
        <v>0</v>
      </c>
    </row>
    <row r="296" spans="1:3" ht="12.75">
      <c r="A296" s="7" t="s">
        <v>158</v>
      </c>
      <c r="C296" s="7">
        <v>254</v>
      </c>
    </row>
    <row r="297" spans="1:3" ht="12.75">
      <c r="A297" s="7" t="s">
        <v>159</v>
      </c>
      <c r="C297" s="7">
        <f>C296-C295</f>
        <v>254</v>
      </c>
    </row>
  </sheetData>
  <printOptions/>
  <pageMargins left="0.75" right="0.75" top="1" bottom="1" header="0.5" footer="0.5"/>
  <pageSetup orientation="portrait" paperSize="9"/>
  <ignoredErrors>
    <ignoredError sqref="C101:E101"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 / 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TGz LB143 comments</dc:title>
  <dc:subject/>
  <dc:creator>Daniel Borges / Menzo Wentink</dc:creator>
  <cp:keywords/>
  <dc:description/>
  <cp:lastModifiedBy>user1</cp:lastModifiedBy>
  <dcterms:created xsi:type="dcterms:W3CDTF">2008-05-05T10:23:13Z</dcterms:created>
  <dcterms:modified xsi:type="dcterms:W3CDTF">2009-03-13T01:27:48Z</dcterms:modified>
  <cp:category/>
  <cp:version/>
  <cp:contentType/>
  <cp:contentStatus/>
</cp:coreProperties>
</file>