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75" windowWidth="17850" windowHeight="10050" tabRatio="481" activeTab="1"/>
  </bookViews>
  <sheets>
    <sheet name="Title" sheetId="1" r:id="rId1"/>
    <sheet name="LB123 Comments" sheetId="2" r:id="rId2"/>
    <sheet name="OverView" sheetId="3" r:id="rId3"/>
    <sheet name="Revisions" sheetId="4" r:id="rId4"/>
    <sheet name="References" sheetId="5" r:id="rId5"/>
  </sheets>
  <definedNames>
    <definedName name="_xlnm._FilterDatabase" localSheetId="1" hidden="1">'LB123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<sst xmlns="http://schemas.openxmlformats.org/spreadsheetml/2006/main" count="12456" uniqueCount="3069">
  <si>
    <t xml:space="preserve">In 10.3.47, Figure v104, Move the "Process Diagnostic Action" box from the MLME to the SME,
and delete the MLME-DIAG.req and MLME-DIAG.cfm primitives from the figure and delete the corresponding sections 10.3.49.1 and 10.3.49.2 and all included subsections.
On Page 177, line 33, change
Upon receipt of the Diagnostic Request frame containing a Diagnostic Request element specifying an Association
request, the STA shall cause the normally instantiated protocol stack to perform the association using
the requested parameters. The STA disassociates from the current AP to perform the requested Association
Diagnostic, and then reassociates to the requesting AP.
Upon completion of the test, the STA shall respond to the requesting AP with a Diagnostic Report frame that
includes a Diagnostic Report element that describes the result of the operation.
to 
Upon receipt of the Diagnostic Request frame containing a Diagnostic Request element specifying an Association
request, the STA determines whether or not to accept the request.
If the STA declines the request, it shall send a Diagnostic Report frame with the Status field of a Diagnostic Report element set to Refused.
If the STA accepts the request, it shall issue an MLME-DEAUTHENTICATE.request to deauthenticate from the current AP, and an MLME-AUTHENTICATE.request to authenticate
to the AP indicated in the Diagnostic Request element. If successful, the STA shall issue 
an MLME-(RE)ASSOCIATE.request to the AP indicated in the Diagnostic Request element.  The STA shall then issue an MLME-DEAUTHENTICATE.request to deauthenticate from the AP
indicated in the Diagnostic Request element, reassociate to the AP from which it received the Diagnostic Request, and issue an MLME-DIAGREPORT.request primitive, 
indicating the results of the diagnostic. 
and on Page 177, line 63, change
from
Upon receipt of the Diagnostic Request frame containing a Diagnostic Request element specifying an IEEE
802.1X authentication request, the STA shall cause the normally instantiated protocol stack to perform the
association and IEEE 802.1X authentication using the requested parameters.
Upon completion of the test, the STA shall go back to the requesting AP and IEEE 802.11 authenticate,
associate and establish required security association so that it can respond with a Diagnostic Report frame
that includes a Diagnostic Report element that describes the result of the operation.
to
Upon receipt of the Diagnostic Request frame containing a Diagnostic Request element specifying an IEEE 802.1X Authentication Request, 
the STA determines whether or not to accept the request.
If the STA declines the request, it shall send a Diagnostic Report frame with the Status field of a Diagnostic Report element set to Refused.
If the STA accepts the request, it shall issue an MLME-DEAUTHENTICATE.request to deauthenticate from the current AP, and an MLME-AUTHENTICATE.request to authenticate
to the AP indicated in the Diagnostic Request element. If successful, the STA shall issue 
an MLME-(RE)ASSOCIATE.request to the AP indicated in the Diagnostic Request element.  
The STA shall then issue an MLME-DEAUTHENTICATE.request to deauthenticate from the AP
indicated in the Diagnostic Request element, reassociate to the AP from which it received the Diagnostic Request, and issue an MLME-DIAGREPORT.request primitive, 
indicating the results of the diagnostic. 
</t>
  </si>
  <si>
    <t>Insert at end of MIB variable description at page 203 line 37, and at page 207 line 64, the following: "This is a signed integer, one octet in length, in dBm. A value of -128 indicates that the value is unknown.". Change the SYNTAX of each of these MIB variables to "SYTAX INTEGER (-128..127)".</t>
  </si>
  <si>
    <t>Insert at end of MIB variable description at page 203 line 48, line 54, and line 60 the following: "This is a signed integer, one octet in length, in dBm. A value of -128 indicates that the value is unknown." Change the SYNTAX of each of these MIB variables to "SYTAX INTEGER (-128..127)".</t>
  </si>
  <si>
    <t>Change the three lines at page 209 line 53 from
dot11SMTRRMRequest,
dot11SMTRRMReport,
dot11SMTRRMConfig
--------to
dot11AssociateStation,
dot11AssociateID,
dot11AssociateFailStation,
dot11AssociateFailStatus,
dot11ReassociateStation,
dot11ReassociateID,
dot11ReassociateFailStation,
dot11ReassociateFailStatus,
dot11RadioMeasurementCapable,
dot11RadioMeasurementEnabled,
dot11RRMMeasurementProbeDelay,
dot11RRMMeasurementPilotPeriod,
dot11RRMLinkMeasurementEnabled,
dot11RRMNeighborReportEnabled,
dot11RRMParallelMeasurementsEnabled,
dot11RRMRepeatedMeasurementsEnabled,
dot11RRMBeaconPassiveMeasurementEnabled,
dot11RRMBeaconActiveMeasurementEnabled,
dot11RRMBeaconTableMeasurementEnabled,
dot11RRMBeaconMeasurementReportingConditionsEnabled,
dot11RRMFrameMeasurementEnabled,
dot11RRMChannelLoadMeasurementEnabled,
dot11RRMNoiseHistogramMeasurementEnabled,
dot11RRMStatisticsMeasaurementEnabled,
dot11RRMLCIMeasurementEnabled,
dot11RRMLCIAzimuthEnabled,
dot11RRMTransmitStreamCategoryMeasurementEnabled,
dot11RRMTriggeredTransmitStreamCategoryMeasurementEnabled,
dot11RRMAPChannelReportEnabled,
dot11RRMMIBEnabled,
dot11RRMMaxMeasurementDuration,
dot11RRMNonOperatingChannelMaxMeasurementDuration,
dot11RRMMeasurementPilotTransmissionInformationEnabled,
dot11RRMMeasurementPilotCapability,
dot11RRMNeighborReportTSFOffsetEnabled,
dot11RRMRCPIMeasurementEnabled,
dot11RRMRSNIMeasurementEnabled,
dot11RRMBSSAverageAccessDelayEnabled,
dot11RRMBSSAvailableAdmissionCapacityEnabled,
dot11RRMAntennaInformationEnabled</t>
  </si>
  <si>
    <t>Change the three lines at page 210 line 52 from
dot11SMTRRMRequest,
dot11SMTRRMReport,
dot11SMTRRMConfig
--------to
dot11AssociateStation,
dot11AssociateID,
dot11AssociateFailStation,
dot11AssociateFailStatus,
dot11ReassociateStation,
dot11ReassociateID,
dot11ReassociateFailStation,
dot11ReassociateFailStatus,
dot11RadioMeasurementCapable,
dot11RadioMeasurementEnabled,
dot11RRMMeasurementProbeDelay,
dot11RRMMeasurementPilotPeriod,
dot11RRMLinkMeasurementEnabled,
dot11RRMNeighborReportEnabled,
dot11RRMParallelMeasurementsEnabled,
dot11RRMRepeatedMeasurementsEnabled,
dot11RRMBeaconPassiveMeasurementEnabled,
dot11RRMBeaconActiveMeasurementEnabled,
dot11RRMBeaconTableMeasurementEnabled,
dot11RRMBeaconMeasurementReportingConditionsEnabled,
dot11RRMFrameMeasurementEnabled,
dot11RRMChannelLoadMeasurementEnabled,
dot11RRMNoiseHistogramMeasurementEnabled,
dot11RRMStatisticsMeasaurementEnabled,
dot11RRMLCIMeasurementEnabled,
dot11RRMLCIAzimuthEnabled,
dot11RRMTransmitStreamCategoryMeasurementEnabled,
dot11RRMTriggeredTransmitStreamCategoryMeasurementEnabled,
dot11RRMAPChannelReportEnabled,
dot11RRMMIBEnabled,
dot11RRMMaxMeasurementDuration,
dot11RRMNonOperatingChannelMaxMeasurementDuration,
dot11RRMMeasurementPilotTransmissionInformationEnabled,
dot11RRMMeasurementPilotCapability,
dot11RRMNeighborReportTSFOffsetEnabled,
dot11RRMRCPIMeasurementEnabled,
dot11RRMRSNIMeasurementEnabled,
dot11RRMBSSAverageAccessDelayEnabled,
dot11RRMBSSAvailableAdmissionCapacityEnabled,
dot11RRMAntennaInformationEnabled</t>
  </si>
  <si>
    <t>This comment provides insufficient detail for the editor to determine the requested changes to the draft. Commenter is invited to prepare a submission.</t>
  </si>
  <si>
    <t xml:space="preserve">Incorporate changes in 08-0421r1
</t>
  </si>
  <si>
    <t xml:space="preserve">See TGk Draft 13.0, 11.10.11, which currently states:
All BSSIDs within the Multiple BSSID Set are assigned in a way that they are not available as STA MAC addresses for STAs using a different regulatory class, channel or antenna connector.
</t>
  </si>
  <si>
    <t xml:space="preserve">Change from
"When Multiple BSSIDs are not supported"
to
"When dot11MgmtOptionMultiBSSIDEnabled is set to 0"
</t>
  </si>
  <si>
    <t xml:space="preserve">Change from 
When multiple BSSIDs are supported, the Partial Virtual Bitmap field of the TIM element is interpreted differently
by stations associated to an AP that uses one of the non-transmitted BSSIDs:
— The bits 1 to (2n – 1) of the bitmap are used as group addressed bits for each BSS corresponding to a
non-transmitted BSSID, where 2n is the maximum number of BSSIDs supported.
— A group addressed bit is set to 1 when the DTIM Count field is 0 for the BSS corresponding to the
non-transmitted BSSID and one or more group addressed frames are buffered at the AP for this BSS.
— The AIDs from 1 to (2n – 1) are not allocated to a STA. The rest of the bitmap is shared by the BSSs
corresponding to the transmitted BSSID and all non-transmitted BSSIDs.
— Each bit starting from bit 2n in the traffic-indication virtual bitmap corresponds to traffic buffered for
a specific STA within any BSS corresponding to a transmitted or non-transmitted BSSID at the time
the Beacon frame is transmitted.
to
When multiple BSSIDs are supported, the Partial Virtual Bitmap field of the TIM element is interpreted as
follows by stations associated to an AP that uses one of the non-transmitted BSSIDs, where k=. (2^n-1), and
2^n is the maximum number of BSSIDs supported.
— The bits 1 to k of the bitmap are used as group addressed bits for each BSS corresponding to a
non-transmitted BSSID.
— A group addressed bit is set to 1 when the DTIM Count field is 0 for the BSS corresponding to the
non-transmitted BSSID and one or more group addressed frames are buffered at the AP for this BSS.
— The AIDs from 1 to k are not allocated to a STA. The rest of the bitmap is shared by the BSSs
corresponding to the transmitted BSSID and all non-transmitted BSSIDs.
— Each bit starting from bit (k+1) in the traffic-indication virtual bitmap corresponds to traffic buffered for
a specific STA within any BSS corresponding to a transmitted or non-transmitted BSSID at the time
the Beacon frame is transmitted.
</t>
  </si>
  <si>
    <t>See CID 52</t>
  </si>
  <si>
    <t>See CID 457</t>
  </si>
  <si>
    <t>The processing is no different for mulitple BSSID elements as for any other new element that is added. A STA ignores elements that it does not understand.</t>
  </si>
  <si>
    <t xml:space="preserve">Change from 
3.89a multiple BSSID: The capability of an AP to simultaneously support BSSIDs which share common
characteristics.
to
3.89a multiple BSSID: The capability of an AP to transmit a beacon frame that includes information for more than one BSSID.
</t>
  </si>
  <si>
    <t>The legacy station can only use the trasmitted BSSID, as it does today.</t>
  </si>
  <si>
    <t xml:space="preserve">A STA knows whether or not an AP supports TGv and the SSIDList via the extended capabilities field.The STA can, for example send a single broadcast Probe Request frame including one legacy SSID element, for a legacy AP, and one SSID List element containing multiple SSIDs, for the TGv capable APs. The number of Probe Response frames is reduced over the "all legacy Probe Request and Response" case, as the TGv capable APs can all reply - in response to a single request, rather than multiple requests. </t>
  </si>
  <si>
    <t xml:space="preserve">In Draft 2.0, 11.20.7, Change from 
When the SSID List element is present in the Probe Request frame, one or more of the SSID elements may have a wildcard SSID (see
7.3.2.1) to indicate a broadcast Probe Request.
To
When the SSID List element is present in the Probe Request frame, one or more of the SSID elements may include a wildcard SSID (see
7.3.2.1).
</t>
  </si>
  <si>
    <t>In Draft 2.0, page 15, delete lines 24-42, Incorporate the changes to Annex L, as per 07-2779r1. With these changes, all references to multiple SSIDs are removed.</t>
  </si>
  <si>
    <t>A set of elements should be included in a new element to ensure compatability with legacy equipment. There may be issues with deployed equipment handling mulitple of a given element in the Probe request frame. The behavior of legacy devices that receive multiple instances of an element in a frame is unknown.</t>
  </si>
  <si>
    <t>Certain basic location features that are easily implemented and are important for all environments remain mandatory. Certain sub-location features have been made optional considering the complexity of a particular feature to implement.</t>
  </si>
  <si>
    <t>Same as CID582</t>
  </si>
  <si>
    <t>Major rewrite of this feature. Submission 08/0441r2</t>
  </si>
  <si>
    <t>Major rewrite of Clause 11 to address this and many other issues. Submission 08/0441r2</t>
  </si>
  <si>
    <t>Options no longer applies. Submission 08/0441r2</t>
  </si>
  <si>
    <t xml:space="preserve">One device's definition of motion may not be anothers. Even the same device in different environment may use a different definition of motion. The standard can't mandate a definition of motion but it can define how a device is tracked when it detects motion. </t>
  </si>
  <si>
    <t>P40L61: split EAP Method field in figure into 3 fields:  EAP Type, EAP Vendor ID, and EAP Vendor Type.  Indicate that EAP Vendor ID and EAP Vendor Type fields are both optional and only included when EAP Type =254.  Default for 802.11 is little endian unless indicated otherwise.  So these are little endian and no text needs to be added.</t>
  </si>
  <si>
    <t>Accepted: P47L46: Change from "The MSG portion of the message begins with the ASCII representation of the STA MAC address" To "The TAG field of the MSG portion of the message is a 17 octet string containing the ASCII representation of the STA MAC address in hex notation with colons between octets, in MSB order."</t>
  </si>
  <si>
    <t>P36L27: Delete: "The value of the Length field is 2."</t>
  </si>
  <si>
    <t>See CID 73. The STA reports the  accuracy that it supports. If UTC is not available, the STA indicates UTC unknown.</t>
  </si>
  <si>
    <t>P45L59:  Change "BSSID." to "BSSID. If association with target BSSID failed, the Target RCPI field indicates the received channel power of the most recently measured frame from the Target BSSID."  P45L65:  Change "BSSID." to "BSSID. If association with target BSSID failed, the Target RCPI field indicates the received signal to noise indication of the most recently measured frame from the Target BSSID."</t>
  </si>
  <si>
    <t>The cancel option can be used if, for example the AP is changing channels, and wishes to clean up state at the STAs.</t>
  </si>
  <si>
    <t>Both are clearly specified as mandatory in Annex A. Also see CID 583.</t>
  </si>
  <si>
    <t>Change from "shall reject requests to perform diagnostics on other networks" to "shall reject requests to perform diagnostics on a BSS that is not part of the ESS"</t>
  </si>
  <si>
    <t>The commenter is requested to provide a submission with the desired changes.</t>
  </si>
  <si>
    <t>See CID 12, where "in increasing order" is changed to "in increasing numerical order", and "maximum is changed to "non-zero maximum". No additional change needed.</t>
  </si>
  <si>
    <t>As in comment, add FBMS to the table, and also add TIM Broadcast, and TFS.</t>
  </si>
  <si>
    <t>See CID 556</t>
  </si>
  <si>
    <t>See CID 640</t>
  </si>
  <si>
    <t>It is the former. Change from
"The requesting STA can use that information to schedule transmissions to minimize the effects of the interference.
To
"The requesting STA can use that information to schedule its transmissions, to minimize the effects of the interference.</t>
  </si>
  <si>
    <t>The IEEE 802.11w amendment currently under development provides Management Frame Protection, extending CCMP encryption and data authenticity mechanisms to directed action frames, including the Diagnostic Request frames, and defines a new BIP mechanism to protect group addressed management frames.</t>
  </si>
  <si>
    <t>See CID 823</t>
  </si>
  <si>
    <t>See CIDs 84 and 85</t>
  </si>
  <si>
    <t>Pn page 51, line 46, and Page 56, line 46, Figure name, change the name of the element from "TX Power" to "TX Power Capability"</t>
  </si>
  <si>
    <t>A bit is set if the STA supports the power save modes in use by the STA, see line 1. No additional text change needed.</t>
  </si>
  <si>
    <t xml:space="preserve">The fields questioned by the commenter indicate to the AP that the STA will wakeup every DTIM to receive multicast/broadcast, or not.
The definition of ReceiveDTIMs is in clause 10.3.1.1.2, and explained further in 11.2.1/11.2.1.3/11.2.1.7, and a MIB attribute.
Add clause references to the table entries, as shown below::
Normal Power Save (ReceiveDTIM=1), see 11.2.1
Normal Power Save (ReceiveDTIM=1), see 11.2.1
U-APSD, see 11.2.1.4
S-APSD, see 11.2.1.4
U-PSMP, see 9.16
S-PSMP, see 9.16
Sleep Mode, see 11.20.14
</t>
  </si>
  <si>
    <t>It is valid to have the higher level mandatory, and a sub-component optional, see IEEE 802.11-2007, Annex A, PC 14, and 15.4</t>
  </si>
  <si>
    <t>The capability includes both 7.3.2.64, and
7.4.11.3</t>
  </si>
  <si>
    <t>The capability includes both 7.3.2.65, and
7.4.11.4. Separately, change the typo in
(CFv AND
CF12):M
to
(CFv AND
CF2):M, here and in WNM 3.2., 7.4, and 12.3.</t>
  </si>
  <si>
    <t>In Figure V 20, page 48, line 4, Change the name of the field from "Diagnostic Information Sub-elements" to
 ""Diagnostic Information Sub-elements (optional)"</t>
  </si>
  <si>
    <t>The rationale for including the values is that the values are needed to carry out the diagnostic request, for example in an association diagnostic, the value indicates the AP that the STA receiving the request will associate to, to perform the diagnostic.</t>
  </si>
  <si>
    <t>First question - the timeout field applies, see p 176, line 7: 
All outstanding Diagnostic Request frames are cancelled after the time indicated in the Diagnostic Timeout field, in the Diagnostic Request frame.
And in clause 7:
The Diagnostic Timeout field contains the time in seconds that the diagnostic is requested to be active.
Second question, see CID 78</t>
  </si>
  <si>
    <t>It includes a reason code or result code, see p. 176 line 46.</t>
  </si>
  <si>
    <t>See page 51, line 50. Vendor specific diagnostic sub-element ID values are already defined. No additional text change needed.</t>
  </si>
  <si>
    <t>It is expected that the use case for diagnostics is to diagnose a single STA. Change from
Both the Diagnostic Request frame and the Diagnostic Report frame may only be sent with an individually
addressed destination address. If a STA receives a Diagnostic Request or Report frame with a broadcast or
multicast destination address, it shall discard the frame.
to
Both the Diagnostic Request frame and the Diagnostic Report frame shall only be sent with an individually
addressed destination address. If a STA receives a Diagnostic Request or Report frame with a broadcast or
multicast destination address, it shall discard the frame.</t>
  </si>
  <si>
    <r>
      <t>Also add to 11.20.10, p186, the end of line 25, after the sensence "... to its WLAN receiver", "The STA that has not received any Co-located Interference Request may send a Co-located Interference Response frame autonomously with the Dialog Token field set to zero."</t>
    </r>
  </si>
  <si>
    <t>Agree to add a new IE for response frame, See doc 11_08_0508R1</t>
  </si>
  <si>
    <r>
      <t xml:space="preserve">Pg. 98, line 17, change from "… in dB (%95 confidence interval), …" to "… in dB with 95% confidence interval. If the Interference Level field is X (dBm) and the expected accuracy field is Y (dB), the actual interference level is in the range of [X - Y, X +Y] with the probability of 95%. …" </t>
    </r>
    <r>
      <rPr>
        <sz val="8"/>
        <color indexed="8"/>
        <rFont val="Arial"/>
        <family val="2"/>
      </rPr>
      <t>(agree with the direction, Allan needs to confirm)</t>
    </r>
  </si>
  <si>
    <t>On pg. 186, line 25, change from "WLAN" to "IEEE 802.11 receiver"</t>
  </si>
  <si>
    <t>On pg. 186, line 21, the end of the paragraph, add the sentence "All outstanding Co-Located Interference Request frames are cancelled upon a BSS transition."</t>
  </si>
  <si>
    <t>On pg. 198, line 55, add "dot11MgmtOptionCLIReportingImplemented TruthValue". On pg.201, line 44, add dot11MgmtOptionCLIReportingEnabled OBJECT-TYPE
SYNTAX TruthValue
MAX-ACCESS read-write
STATUS current
DESCRIPTION
"This attribute, when TRUE, indicates that the
capability of the station to support supports Colocated
Interference Reporting is
enabled. The capability is disabled, otherwise.
The default value of this attribute is FALSE."
::= { dot11WirelessMgmtOptionsEntry 21 }" and "dot11MgmtOptionCLIReportingImplemented OBJECT-TYPE
SYNTAX TruthValue
MAX-ACCESS read-write
STATUS current
DESCRIPTION
"This attribute, when TRUE, indicates that the station implementation is capable
of supporting Colocated Interference Reporting when the dot11WirelessManagementImplemented is TRUE.
The default value of this attribute is FALSE."
::= { dot11WirelessMgmtOptionsEntry 22 }"</t>
  </si>
  <si>
    <t>On pg. 4, line 14, change from "detection and characterization" to "detection or characterization"</t>
  </si>
  <si>
    <t xml:space="preserve">On pg. 7, line 4, Change from "to receive information on …" to "to receive information  on interference due to colocated
radios or co-located interferers at the responding STA. </t>
  </si>
  <si>
    <t>On pg. 98, line 44, change from"… in MHz …" to "… in 2MHz …", line 50, change from "… in kHz …" to "… in 5 kHz …" (see CID 99)</t>
  </si>
  <si>
    <t>commentor has agreed that the changes are already implemented/resolved in D2.0, and no additonal text changes are needed</t>
  </si>
  <si>
    <t>see CID 362</t>
  </si>
  <si>
    <t>see CID 1002</t>
  </si>
  <si>
    <t>The suggested change does not cover the case where the Interference Interval is constant, and the Interference Burst Length is varied. It is more flexible to use the Interference Start Time field to indicate the average duty cyle value</t>
  </si>
  <si>
    <t>"Co-located Interference Report" by definition is to address the interference from co-located radio or co-located interferer. And, radar interference does not fit into this definition, and its usage is very different from what Co-located Interference reporting is stargeted at (e.g., multi-radio mobile terminal).</t>
  </si>
  <si>
    <t>see CID 806</t>
  </si>
  <si>
    <r>
      <t>W</t>
    </r>
    <r>
      <rPr>
        <sz val="10"/>
        <rFont val="Arial"/>
        <family val="2"/>
      </rPr>
      <t xml:space="preserve">hen </t>
    </r>
    <r>
      <rPr>
        <sz val="10"/>
        <rFont val="Arial"/>
        <family val="0"/>
      </rPr>
      <t>the traffic generation IE is included in a frame sent from a QAP, e.g.</t>
    </r>
    <r>
      <rPr>
        <sz val="10"/>
        <rFont val="Arial"/>
        <family val="2"/>
      </rPr>
      <t>a Probe Response frame, Beacon frame and a Neighbor Report element within a BSS Transition Management Request frame</t>
    </r>
    <r>
      <rPr>
        <sz val="10"/>
        <rFont val="Arial"/>
        <family val="0"/>
      </rPr>
      <t xml:space="preserve">, the AP will construct the traffic generation bitmask (i.e. Bits0-1) and AC station count sub-elements, rather than the types of traffic (Bits4-6) as what a non-AP QSTA does. The QAP will advertise the number of associated stations correspondig to each AC based on the received traffic generation flags sent from each respective non-AP QSTA.In case STAs changes their intent based on the applications ran, it may send traffic generation update frames to inform the change to the AP.         </t>
    </r>
  </si>
  <si>
    <r>
      <t>Traffic Generation IE provides a load information</t>
    </r>
    <r>
      <rPr>
        <sz val="10"/>
        <rFont val="Arial"/>
        <family val="0"/>
      </rPr>
      <t xml:space="preserve"> in a different aspect</t>
    </r>
    <r>
      <rPr>
        <sz val="10"/>
        <rFont val="Arial"/>
        <family val="2"/>
      </rPr>
      <t xml:space="preserve"> from the BSSLoad element.</t>
    </r>
    <r>
      <rPr>
        <sz val="10"/>
        <rFont val="Arial"/>
        <family val="0"/>
      </rPr>
      <t xml:space="preserve"> The BSSLoad element, as specified in 802.11e, includes a "station count" indicating the total number of STAs currently associated with this BSS. However,different ACs are configured different access priorities. The high-prioritized STAs may preempt the channel over lower-prioritized STAs and hence enforce a heavier effect on the STAs deciding which AP it shall associat with. Therefore, it is necessary to differentiate the STAs in terms of their different access categorites by defining the AC Station Count. </t>
    </r>
  </si>
  <si>
    <t>P40L61: split EAP Method field in figure into 3 fields:  EAP Type, EAP Vendor ID, and EAP Vendor Type.  Indicate that EAP Vendor ID and EAP Vendor Type fields are both optional and only included when EAP Type =254.</t>
  </si>
  <si>
    <t>Propose resolution: Counter, Keep as UTC to account for STA recorded events from different APs that may have reset the TSF. 
Allow a value for "unknown". 
Have the accuracy value and units indicated by the sta reporting the value, using one of the units in Table v33. Move Table V33 to P43L62, renumber as required. Insert new sentences at end of paragraph at P43L65: " If UTC time is not known to the accuracy required for any Timestamp field, the field is set to all binary ones indicating that this is unknown. If UTC is not available to the STA, all Timestamp fields are set to unkown."  See normative text in 08/0651.</t>
  </si>
  <si>
    <t>Clarify this section by modifying Peer Status to include Direct Link Active/Terminated and IBSS Active/Terminated. Redefine Connection time to be Direct Link connection time or IBSS membership time.  Modify Peer STA Address to be either the Direct Link peer STA address or the IBSS BSSID.  Modify the Peer-to-Peer Event Request to align with the new definition of Peer STA Address. See normative text in 08/651.</t>
  </si>
  <si>
    <t>Clarify this section by modifying Peer Status to include Direct Link Active/Terminated and IBSS Active/Terminated. Redefine Connection time to be Direct Link connection time or IBSS membership time.  Modify Peer STA Address to be either the Direct Link peer STA address or the IBSS BSSID.  See normative text in 08/651.</t>
  </si>
  <si>
    <t xml:space="preserve">Counter. Change all occurances of from
"is limited by the maximum allowed MMPDU size"
To "is limited to 2304 octets".
</t>
  </si>
  <si>
    <t>P172L40: Change "the event requests that do no include alerting conditions" to "any event requests in the latest Event Request frame".</t>
  </si>
  <si>
    <t>P172L42 Change "all outstanding Event Requests shall be cancelled and all pending Event Reports and event data shall be deleted" to "the STA shall delete all event log entries".</t>
  </si>
  <si>
    <t>P173L21: Rewrite first sentence to be "A STA shall not address an Event Request frame to a STA that is not a member of the same BSS or IBSS."</t>
  </si>
  <si>
    <t>P37L41: Change "the BSSID specified in the Target BSSID field." to "the specific BSSID in the Target BSSID field. Excluding this sub-element from the event request element indicates a request for transition events for all target BSSIDs."  P37L64: Change "the BSSID specified in the Target BSSID field." to "the specific BSSID in the Source BSSID field. Excluding this sub-element from the event request element indicates a request for transition events for all source BSSIDs."</t>
  </si>
  <si>
    <t>Declined. Adding the operators introduces additional complexity that is not needed. By adjusting the transition time value, the requestor can get the required data.</t>
  </si>
  <si>
    <t xml:space="preserve">Mandatory features may not be implemented.  The PICS statement for each prodiuct idicates the set of impleented capabiities.  Capabiities may be implemented but disabled at any time for various reasons. The purpose of the extended capabilities signalling is to indicate which of the TGv features are enabled at any given time.  </t>
  </si>
  <si>
    <t>P174L6 Change "within a time period exceeds a defined threshold" to "exceeds the indicated Frequent Transition Count Threshold within a time interval indicated by the Time Interval defined in 7.3.2.62.2."</t>
  </si>
  <si>
    <t xml:space="preserve">P39L37, P44L38: Change "miliseconds" to "Tus". </t>
  </si>
  <si>
    <t>P45L51&amp;65: Change "dB." to "dB, as defined in 7.3.2.41."</t>
  </si>
  <si>
    <t>P175L17:  Change "with vendor specific information in human readable formfor a given non-AP STA" to "with system event information from a STA described in vendor specific, human readable (ASCII text) form".</t>
  </si>
  <si>
    <t>Declined, One example use case  for syslog at L2 is to enable the network event in cases when L3 is not available; that is, the STA client cannot obtain an IP address to report the syslog event. The STA will connect to an AP, and the AP can receive the Syslog event.</t>
  </si>
  <si>
    <t>Syslog has a defined purpose.  See reolution in CID#636</t>
  </si>
  <si>
    <t xml:space="preserve">A STA is a member of an IBSS after joining the IBSS.  Procedures to join a BSS and Membership in a BSS or IBSS is defined in 11.1.3.4 in the baseline standard. </t>
  </si>
  <si>
    <t>Optional in the figure is consistent with other IE descriptioins.  The requested text is alread present at P43L61.</t>
  </si>
  <si>
    <t xml:space="preserve">Counter, Delete reason code 13. The duplicate entries are corrected in D2.01.
Reason codes  14 and 15 are unchanged. The definition of "too many" is implementation specific. The term "too many xxx" exists in 802.11-2007.
</t>
  </si>
  <si>
    <t>Declined, this is the STA TX Power filed in a Peer to peer link event report, not the Transmit power field from .11k.</t>
  </si>
  <si>
    <t>P36L61: Change "the number" to "the maximum number" and change "Report Elements." to "Reports to be included in the Event Report Element."</t>
  </si>
  <si>
    <t>P37L8: Add new sentence "A transition event is a STA movement or attempted movement from one BSS (the source BSS) in one ESS to another BSS (the target BSS) within the same ESS."</t>
  </si>
  <si>
    <t>P172L21: Add sentence to end of paragraph, "While dot11MgmtOptionEventsEnabled is true, a STA shall continuously detect and log all transition, RSNA, Peer-to-peer, and Syslog events."  P172L41: Change "buffer" to "log".</t>
  </si>
  <si>
    <t>P172L62: Replace the second sentence of the paragraph with "If the number of available logged events of the requested type exceeds the Event Response Limit, the STA shall only report an Event Response Limit number of the most recent events." P172L64: Replace "is no available Event Report" to "are no available logged events.  P172L65: Replace "send Event Request frame" to "send Event Report frame".</t>
  </si>
  <si>
    <t>P172L60: Change "type of event" to "types of events". P172L61: Change "the number of event report elements" to " shall indicate the maximum number of logged events to report". P172L62: Change "filed" to "field".</t>
  </si>
  <si>
    <t>See Resolution in CID#65</t>
  </si>
  <si>
    <t xml:space="preserve">Delete P174L8-13. P44L38: Change "BSS transition time" to "transition time" (2PLs). </t>
  </si>
  <si>
    <t>P175L29:  Add new one sentence clause after 11.20.3.5  "11.20.3.6 Vendor Specific Event Request and Report.   The procedures for use of the Vendor Specific Event Request and Report are vendor specific and are not part of this standard. "</t>
  </si>
  <si>
    <t>Commenter has not suggested any change. These changes are proposed to address the commenters general comment.  P7L20: Change: "Transition." to "Transition. Transition events are useful to diagnose transition performance problems."  P7L21: Change "non-AP STA." to "non-AP STA. RSNA events are useful to diagnose security and authentication performance problems."  P7L23: Change "requesting STA." to "requesting STA.  Syslog events are used to access the contents of a STA's syslog when a STA is unable to establish Layer 3 connection or before a Layer 3 connection is established."  P7L24: Change "." to ". Peer-to-peer link events are useful to monitor the use of peer-to-peer links in the network."</t>
  </si>
  <si>
    <t>P172L47: Change "one or more" to "zero or more".   P172L48 Change returned." to "returned. If a STA has no logged events of the requested type, it shall return an event report with no events included in the successful Event Report element."</t>
  </si>
  <si>
    <t>Counter, Change from
The STA Tx Power field indicates the Transmit Power at the antenna in dBm with a tolerance of +/-5dB of
the lowest basic rate of the reporting STA.
to
The STA Tx Power field indicates the target transmit power at the antenna in dBm with a tolerance of +/-5dB of
the lowest basic rate of the reporting STA.</t>
  </si>
  <si>
    <t>Current name is broader than just "frame".</t>
  </si>
  <si>
    <t>Declined, a submission is required. The commenter is encouraged to provide a submission to address this comment.</t>
  </si>
  <si>
    <t>Recommend changing the name of this field to "Event Report Status" IN ALL PLACES.</t>
  </si>
  <si>
    <t>Decline. The requestor will receive a report, including a smaller number of reqports. It is obvious that the report does not contain all that were requested.</t>
  </si>
  <si>
    <t>Accepted, See CID 845</t>
  </si>
  <si>
    <t>See document 660r1.</t>
  </si>
  <si>
    <t>Add dot11MinTriggerTimeout to StationConfigEntry in Annex-D and use it in 11.10.8.5. See doc: 08/008/660r1.</t>
  </si>
  <si>
    <t>`Fixed Figure 7-62e2 to match Figure 7-61e1. See doc 08/008/660r1.</t>
  </si>
  <si>
    <t>Fixed Figure 7-62e3 to use dot11QoSRTSFailureCountThreshold. See doc 08/008/660r1.</t>
  </si>
  <si>
    <t xml:space="preserve">The first sentence now reads "The value in the Measurement Count field contains specifies the number of consecutive MSDUs/MPDUs transmitted and/or received by the STA. that are to be used to determine if one or more of the trigger conditions have been met. This number is used to count the number of MSDUs that meet the trigger condition." See doc 08/008/660r1. 
</t>
  </si>
  <si>
    <t>The sentence now reads 
"The value in the Measurement Count field contains specifies the number of consecutive MSDUs/MPDUs transmitted and/or received by the STA. that are to be used to determine if one or more of the trigger conditions have been met. This number is used to count the number of MSDUs that meet the trigger condition." See document 08/08/660r1.</t>
  </si>
  <si>
    <t xml:space="preserve">The sentence now reads "The value in the Measurement Count field contains specifies the number of consecutive MSDUs/MPDUs transmitted and/or received by the STA. that are to be used to determine if one or more of the trigger conditions have been met. This number is used to count the number of MSDUs that meet the trigger condition." See doc 08/008/660r1. </t>
  </si>
  <si>
    <t xml:space="preserve">The first sentence now reads "The value in the Measurement Count field contains specifies the number of consecutive MSDUs/MPDUs transmitted and/or received by the STA. that are to be used to determine if one or more of the trigger conditions have been met. This number is used to count the number of MSDUs that meet the trigger condition." See doc 08/008/660r1. </t>
  </si>
  <si>
    <t xml:space="preserve">Added a reference to Clause 11.10.8.5 where the use of Measurement Count is described. See Document 08/08/660r1.
Each bit in the STA Counter Trigger Condition field is set to 1 to request that a STA Statistics Report frame be generated when the corresponding STA counter defined in Figure 85h and Figure 85i (in 7.3.2.22.8) exceeds the value of the corresponding STA counter threshold defined in Figure 7-62e1, within the total number of MSDUs/MPDUs indicated in the Measurement Count field. See 11.10.8.5. </t>
  </si>
  <si>
    <t>See Document 08/08/660r1.</t>
  </si>
  <si>
    <t>see document 08/660r1.</t>
  </si>
  <si>
    <t>See 11.20.1, page 170, dot11RadioMeasurementEnabled shall be true". Thus the case described by the commenter will not occur. There are 4 defined types of events that can be
requested and reported: Transition, RSNA, peer to peer and syslog (see table v1). These are independent of radio measurement.</t>
  </si>
  <si>
    <t>TGv makes support of the Measurement Request and Report Frames mandatory, not necessarily support of the measurments themselves. 
See TGk Draft 13.0, RRM 2.1 and 2.2, which indicate Radio Measurement Request and Report as Mandatory in TGk.
In TGv, change the references in WNM 2.1 and 2.3 from 7.4.5.1 and 7.4.5.2 to 7.4.6.1 and 7.4.6.2.</t>
  </si>
  <si>
    <t>The functionality provided is new, and does not have a couterpart today in the standard. Functionality is expected to be used when needed, to diagnose and troubleshoot networks, including cases when the data frames (e.g. a video stream) are not getting through.
The ability for a station to indicate "refused" is provided, so that a station can decline to perform a diagnostic, for example when in a voice call.</t>
  </si>
  <si>
    <t>See CID 830</t>
  </si>
  <si>
    <t>TGv Draft 3.0 will be updated to the latest revisions of preceeding amendments, and very shortly, TGk, TGr, and Tgy will be ratified.  However, the changing the number of preceeding amendments is outside the scope of both TGv and the subject of LB123.</t>
  </si>
  <si>
    <t>See CID 46.</t>
  </si>
  <si>
    <t>Change from
The FBMS Response element may be present if
dot11WirelessManagementImplemented is true and
dot11MgmtOptionFBMSEnabled is true and the FBMS Request
element is present in the Association Request frame that elicited
this Association Response frame.
to
The FBMS Response element may be present if
dot11MgmtOptionFBMSEnabled is true and the FBMS Request
element is present in the Association Request frame that elicited
this Association Response frame.
and from
The TIM Broadcast Response element may be present if
dot11WirelessManagementImplemented is true and
dot11MgmtOptionTIMBroadcastEnabled is true and the TIM
Broadcast Request element is present in the Association Request
that elicited this Association Response frame.
to
The TIM Broadcast Response element may be present if
dot11MgmtOptionTIMBroadcastEnabled is true and the TIM
Broadcast Request element is present in the Association Request
that elicited this Association Response frame.</t>
  </si>
  <si>
    <t>Change from
The Traffic Generation element is present if
dot11WirelessManagementImplemented is true and
dot11MgmtOptionTrafficGenerationEnabled is true.
To
The Traffic Generation element is present if
dot11MgmtOptionTrafficGenerationEnabled is true.
And from
The TIM Broadcast Request element may be present if
dot11WirelessManagementImplemented is true and
dot11MgmtOptionTIMBroadcastEnabled is true.
to
The TIM Broadcast Request element may be present if
dot11MgmtOptionTIMBroadcastEnabled is true.</t>
  </si>
  <si>
    <t>Change from
The Traffic Generation element may be present if
dot11WirelessManagementImplemented is true and
dot11MgmtOptionACStationCountEnabled is true.
To
The Traffic Generation element may be present if
dot11MgmtOptionACStationCountEnabled is true.</t>
  </si>
  <si>
    <t>The Extended Capabilites field is shared among amendments, and thus ANA assignment is needed to coordinate assignment of values.</t>
  </si>
  <si>
    <t>See CID 108 (proxy ARP comment, Orlando)</t>
  </si>
  <si>
    <t>The request/response action frames do not have the option for vendor specific elements in the frames, as either vendor specific extensions (e.g. event diagnostics) or sub-elements (location),can be included in the elements carried in the frames, or the frames do not carry any elements (co-located interference), or no extra information is required (TIM Broadcast). Note that a vendor specific sub-element is added to FBMS, per CID 529.</t>
  </si>
  <si>
    <t>Delete the  "AC Station Count" entry and Insert new rows for 
FBMS Descriptor/As defined in frame format/As defined in frame format/The values from the FBMS Descriptor information element if such an element was present in the Beacon frame, else null.
Multiple BSSID/As defined in frame format/As defined in frame format/The values from the Multiple BSSID information element if such an element was present in the Beacon or Probe Response frame, else null.
Traffic Generation/As defined in frame format/As defined in frame format/The values from the Traffic Generation information element if such an element was present in the Beacon or Probe Response frame, else null.</t>
  </si>
  <si>
    <t>The Sleep mode element is not included in the (Re)association Request/Response frame. See CID 1009, which adds entries to 10.3.2.2.
FBMS Request is removed from association request and FBMS response removed from reassociation response per CID508.</t>
  </si>
  <si>
    <t xml:space="preserve"> Delete lines P32L37-38 as it duplicates P33L21-22. </t>
  </si>
  <si>
    <t>Figure 7-89a is deleted as a result of resolving another comment. What does MSB mean? Most Significant Byte? Or Most Significant Bit? 
Note that the convention in 802.11 is little-endian ordering for bytes. Byte ordering in TCLAS description is Big Endian and hence need to be explicitly mentioned (deviation from the norm).
Recommend that  this comment be forwarded to TGmb.</t>
  </si>
  <si>
    <t>At the end of the description of Classifier Type 1, include the following:
"A valid TCLAS element meets the following conditions, and is in error otherwise:
− If  Version subfield bit of the Classifier Mask is set to 0, then all the bits corresponding to classifier parameters other than the Source Port, Destination Port, DSCP and Protocol/Next Header are set to 0 in the Classifier Mask. The classifier applies to both IPv4 and IPv6 packets. 
− If one or both of the Source and Destination subfield bits in the Classifier Mask are set to 1 then the IPv4 Protocol subfield bit or the IPv6 Next Header subfield bit in the Classifier Mask is set to 1 and the value in the Protocol or Next Header subfield is either set to TCP or UDP (IETF RFC 3232-2002 [Bxx])."
 See Document 08/370r6.</t>
  </si>
  <si>
    <t>See Document 08/370r6.</t>
  </si>
  <si>
    <t>Restate the list of Classifier Parameters as follows:
The classifier parameters are the following parameters:
—  IP Version,
—  Source and Destination Address, Destination Address,
—   Source and Destination Port, Destination Port, and Version (when Protocol/Next Header is TCP or UDP), 
—  DSCP value in Type of Service (IPv4) or Traffic Class (IPv6),
—  Protocol (IPv4) or Next Header (IPv6),
—  Flow Label (IPv6 only).
See Document 07/370r6.</t>
  </si>
  <si>
    <t>Add after the end of list of Classfier Parameters, "Note: Frame classification when extension headers are used is supported only if the TCLAS does not classify on ports (Classifier Mask has the Source and Destination Port bits set to 0) ."
See Document 08/370r6.</t>
  </si>
  <si>
    <t>Type 2 allows for 802.1Q Tag Type which includes User Prioriy and VLAN ID.  The clarification that needs to be added is that the CFI bit is not used in the classification. 
Expanding the definition  of TCLAS as defined in IEEE 802.11-2007 to allow for classification based on User Priority OR VLAN ID is beyond the scope of TGv.  Recommend that this requexst be forwarded to 11mb.</t>
  </si>
  <si>
    <t>Recommend forwarding this comment to TGmb.</t>
  </si>
  <si>
    <t>Counter Resolution (as suggesed by the commenter in a private e-mail):  (See Document 08/370r6).
The DSCP subfield contain the value in the 6 least significant bits. The 2 most significant bits  are reserved.
The Flow Label subfield contains the value in the 20 least significant bits. The 4 most significant bits are reserved.
Note: For example, the flow label 0x12345 is represented as the octet sequence 0x01, 0x23, 0x45.</t>
  </si>
  <si>
    <t>There are only 4 classifier types. The suggested classifier type-4 is not incorporated and is recommended to be addressed by TGmb. The description for all classifier types (0 through 3) is consistent as a set. No additional text change is needed for this comment.</t>
  </si>
  <si>
    <t>Added (4) and (6) respectively to the Version subfield in figures 7-88 and 7-89. See Document 08/370r6.</t>
  </si>
  <si>
    <t>Rearranged the classifier subfields for Classifier Tupe-1, IPv6 case as recommended. See Document 08/370r6.</t>
  </si>
  <si>
    <t>Since the description of subfields for Classfier Type-1 IPv6 was incomplete in IEEE 802.11-2007 there cannot be implementations to cause backward compatibility concerns.</t>
  </si>
  <si>
    <t>The DSCP Classifier subfield contains the DSCP value from Type Of Class (IPv4) or Traffic Class (IPv6) fields. The intent here is to be able to identify (and classify) an incoming packet based on the DSCP value. No additional interpretations are associated with the DSCP value.  No additional text change is needed for this comment.</t>
  </si>
  <si>
    <t>The intent is to require the 802.1X Authentication Diagnostic Type  be supported only when 802.1X is supported. That is, if PSK authentication only is supported, support of the diagnostic is optional.
In Annex A, WNM4.6, Change from
(CFv AND
PC34):O
to
(CFv AND
PC34):M
and change from 
If a STA is capable of advertising AKM suite selectors
00-0F-AC:1 or 00-0F-AC:3 (see Table 7-34), the STA shall support the IEEE 802.1X Authentication diagnostic.
to
If a STA supports RSN the STA shall support the IEEE 802.1X Authentication diagnostic.</t>
  </si>
  <si>
    <t>See resolution for CID #124.</t>
  </si>
  <si>
    <t>See document 660/r0.</t>
  </si>
  <si>
    <t>See document 08/660r1.</t>
  </si>
  <si>
    <t>The QoS and non-QoS counters are defined (a description of what events increment the counter) in IEEE 802.11-2007, Annex D. The mechanism provided by 11v allows for setting thresholds on the values for a subset of these counters and triggering the generation of a corresponding report. The thresholds are on the value of the counters. What frames attribute to the value of the counters is described in IEEE 802.11-2007 Annex-D. In general. the QoS counters apply only to QoS frames.
No text changes needed.</t>
  </si>
  <si>
    <t>The description of Measurement Count field now includes "transmitted and/or received". See document 08/660r1 .</t>
  </si>
  <si>
    <t xml:space="preserve">A new MIB variable dot11MinTriggeredTimeout is added. The default value of this variable is set to 10 seconds. See document 08/660r1.
</t>
  </si>
  <si>
    <t>The following paragraph is deleted from clause 11.10.8.5 to make the behavior consistent with other measurements. See document 08/660r1.
"If a STA receives a STA Statistics measurement request when triggered STA Statistics measurement is in progress, the triggered measurement shall be suspended for the duration of the requested measurement. When a triggered measurement resumes, the counted statistics shall be reset."</t>
  </si>
  <si>
    <t>change "Upon receiving a BSS Transition Management Request, the STA shall disregard any previous
BSS Transition Management Request received from the same AP." to "upon receiving a MLME-BTM.indication, the STA shall disregard any previous 
MLME-BTM.indication received from the same AP."</t>
  </si>
  <si>
    <t>change ""A STA receiving a BSS Transition Management Request frame containing BSS Transition Candidate List
Entries may use this list of candidates, with their individual transition preference values, to make BSS transition
decisions." to :"A STA receiving a MLME-BTM.indication containing BSS Transition Candidate List Entries may use this list of candidates, with their individual transition preference values, to make BSS transition
decisions."</t>
  </si>
  <si>
    <t>change "A STA receiving a BSS Transition Management Request frame containing a Disassociation Timer value
shall attempt to re-associate with some other AP before the indicated disassociation time. If the receiving
STA cannot find a suitable AP with which to associate, the STA shall send a BSS Transition Management
Response frame containing a Status Code indicating “reject” before the indicated disassociation time." 
to 
"A STA receiving a MLME-BTM.indication containing a Disassociation Timer value
shall attempt to re-associate with some other AP before the indicated disassociation time. If the receiving
STA cannot find a suitable AP with which to associate, the STA shall send a MLME-BTM.response containing a Status Code indicating “reject” before the indicated disassociation time."</t>
  </si>
  <si>
    <t>change "A STA receiving a BSS Transition Management Request frame may respond with a BSS Transition Management
Response frame.
A STA may include the result of its BSS transition decision in the Target BSSID field and Status Code field
in the BSS Transition Management Response frame. A Status Code set to "accept" indicates the STA will
transition from the current BSS. The STA receiving a BSS Transition Management Request frame may
reply with a BSS Transition Management Response frame with a valid nonzero status code indicating rejection
if it is unable to comply with this BSS Transition Management Request." 
to: 
"A STA receiving a MLME-BTM.indication may respond with a MLME-BTM.response.  A STA may include the result of its BSS transition decision in the Target BSSID field and Status Code field
in the MLME-BTM.response. A Status Code set to "accept" indicates the STA will transition from the current BSS. The STA receiving a MLME-BTM.indication may reply with a MLME-BTM.response with a valid nonzero status code indicating rejection if it is unable to comply with this BSS Transition Management Request.</t>
  </si>
  <si>
    <t>See CID97.</t>
  </si>
  <si>
    <t xml:space="preserve">it has been defined in 11.20.8.3. At the end of the para, add "See 11.20.8.3". </t>
  </si>
  <si>
    <t xml:space="preserve">change from "A value of 0 indicates that the Validity Interval is
not specified for this BSS transition candidate recommendation." to 
"A value of 0 is reserved. " </t>
  </si>
  <si>
    <t xml:space="preserve">The STA needs to scan in order to get BSS available Admission capacity. This sub-element is intended to provide additional information from the network, and can potentially reduce the need to scan. If the STA decides not to trust the network, the STA can ignore these sub-elements. If the network cannot provide this information, the AP shall not include any. </t>
  </si>
  <si>
    <t>see CID 425. similar reason for BSS load element.</t>
  </si>
  <si>
    <t>See CID425. similar reason for BSS load element and traffic generation element.</t>
  </si>
  <si>
    <t>remove the sentence "The goal of the BSS Transition Management protocol is to maintain optimal performance of the WLAN network."</t>
  </si>
  <si>
    <t xml:space="preserve">change: Disassociation Imminent bit set to “0” indicates BSS Transition Management Request is a “Suggestion” for STA’s BSS transition.  
To:
The Disassociation Imminent field set to “0” indicates that disassociation from the AP is not imminent".  </t>
  </si>
  <si>
    <t>change  ""The AP shall include the BSS Transition Candidate List Entries field in the BSS Transition Management Request frame ." to :"The AP shall include the BSS Transition Candidate List Entries field in the BSS Transition Management Request frame if the AP has information in response to the BSS Transition Management Query frame".  see  doc 11-08/0484r0</t>
  </si>
  <si>
    <t xml:space="preserve">change "unable to establish effective service" to "unable to associate". </t>
  </si>
  <si>
    <t xml:space="preserve">AP can disassociate the STA at any time even though the STA indicates "reject. This is the fact. Not sure we need to define any condication. </t>
  </si>
  <si>
    <t>see CID #426</t>
  </si>
  <si>
    <t>see CID #218.</t>
  </si>
  <si>
    <t>See CID 231</t>
  </si>
  <si>
    <t>Replace the final paragraph on page 167 (which ends on page 168) with the following paragraph: "The low data rate TIM frame shall be transmitted at the same data rate or MCS as the Beacon. Transmitting the low data rate TIM frame is mandatory. The high data rate TIM frame shall be transmitted at a higher data rate or using an MCS that corresponds to a higher data rate. For Clause 19 and Clause 20 PHYs, if the Beacon is transmitted using ERP-DSSS/CCK, the high data rate TIM frame shall be transmitted using ERP-OFDM, and its transmission is mandatory. Otherwise, transmitting the high data rate TIM frame is optional. If the high data rate TIM is not transmitted, the High Data Rate TIM field shall be set to 0 in the TIM Broadcast Response element."</t>
  </si>
  <si>
    <t>Remove "starting with the Element ID", in Figure v101 change TIM to TIM element.</t>
  </si>
  <si>
    <t>See CID 40</t>
  </si>
  <si>
    <t>In clause 11.2.1.11a, page 168, line 41, add the following item: "g) modifcation of the HT Information Element".</t>
  </si>
  <si>
    <t>One page 167, line 60, remove "The contents of the High Rate and Low Rate TIM frames shall be the same."</t>
  </si>
  <si>
    <t>Receiving the TIM frame at 1 Mbps DSSS or at, say, 36 Mbps OFDM makes a big difference in terms of Rx time. Stations close to the AP can take advantage of the shorter frame reception, while the overhead in terms of airtime of transmitting the additional 36 Mbps TIM frame is negligible.</t>
  </si>
  <si>
    <t>The issue is that the AP can not change a schedule once it started it, or it would have to run the new schedule in parallel with the existing one until it has received a confirmation from all stations that they have moved over to the new schedule. This would probably not lead to a simpler proposal. The simplest possible solution, i.e. transmitting TIM frames every DTIM, was previously rejected by the group because there was a desire to be able to save airtime when the TIM messages are not required. This is how the current mechanism evolved.</t>
  </si>
  <si>
    <t>Time zero needs to be a TBTT so that further TBTTs can be inferred from it. This text is copied from the existing definition of the TBTT, see first paragraph of clause 11.1.2.1 (Beacon generation in infrastructure networks) of IEEE Std 802.11-2007.</t>
  </si>
  <si>
    <t>This paragraph is useful because it provides an example of how the intervals may work out in practice. Also, this paragraph urges an AP to make an effort to accommodate a client's request.</t>
  </si>
  <si>
    <t>After 2-3 beacons the difference between the clocks will be know, at least for the coming time period, while putting in a timestamp may have implications for the implementation due to invoking lower level functions.</t>
  </si>
  <si>
    <t>Change quoted sentence to "A value of 0 indicates that the AP does not transmit TIM frames (see 7.4.11.23)"</t>
  </si>
  <si>
    <t>The word "Rate" must be there because the sentence pertains to the data rate of the quoted frame." Also, on page 85 line 1, change "transmit the high rate TIM" to "transmit the high data rate TIM", and similarly in line 5 change "transmit the low rate TIM" into "transmit the low data rate TIM".</t>
  </si>
  <si>
    <t>Change to "SYNTAX OCTET STRING (SIZE (8))"</t>
  </si>
  <si>
    <t>After dot11FastBSSTransitionImplemented, show the following as baseline text: dot11LCIDSEImplemented TruthValue, dot11LCIDSERequired TruthValue, dot11DSERequired TruthValue, dot11ExtendedChannelSwitchEnabled TruthValue, dot11HighThroughputOptionImplemented TruthValue.</t>
  </si>
  <si>
    <t>Change 59-60-61-62 to 101-102-103-104</t>
  </si>
  <si>
    <t>Change xx to 19</t>
  </si>
  <si>
    <t>Change 15 to 20</t>
  </si>
  <si>
    <t>Change dot11SMTbase from 10 to 11 (10 strikethrough, 11 underlined), on page 209 line 16 change to dot11SMTbase10, on page 210 line 13 change to dot11SMTbase11</t>
  </si>
  <si>
    <t>This is deprecating the dot11SMTbase10 defined by TGn, so it needs to re-use the same dot11Groups number that TGn uses. Change 41 to 51. On page 210 line 11 change to dot11Groups 52. On page 210 line 64 change to dot11Groups 53.</t>
  </si>
  <si>
    <t xml:space="preserve">Generally it is a good practice that STA terminate other unneeded service prior to sleep mode. 
Add status code: 
Denied. The requested action cannot be granted due to other WNM services in use by the requesting STA.   </t>
  </si>
  <si>
    <t xml:space="preserve">P194L9: change "CFv:O" to "CFv:M". </t>
  </si>
  <si>
    <t xml:space="preserve">Sleep Mode is not appliable to IBSS. See CID#152. </t>
  </si>
  <si>
    <t>The behavior of non-AP STA receiving group addressed frame doesn’t wake up for DTIM or FBMS. See P190 line 11, D2.0</t>
  </si>
  <si>
    <t xml:space="preserve">The operation sleep mode cannot be terminated by any data and NULL frame because the STA in sleep mode may transmit a keep-alive frame to keep association state. Explicitly singling is required. </t>
  </si>
  <si>
    <t xml:space="preserve">The Sleep mode allows the STA to sleep longer without being disassociated and without requiring GTK updates. Please refer to P190L11. </t>
  </si>
  <si>
    <t xml:space="preserve">change from "Sleep" to "WNM-Sleep" throughout the TGv draft.  </t>
  </si>
  <si>
    <t>PTK update is infrequent. It is not necessary to defer PTK update for clients in sleep mode.</t>
  </si>
  <si>
    <t xml:space="preserve">see CID258.  The BSS Max Idle period is indepenet from the sleep mode. </t>
  </si>
  <si>
    <t>see CID#446</t>
  </si>
  <si>
    <t>change from "When Sleep Mode is enabled for an associated STA, the AP shall stop sending all directed management
action frames to the non-AP STA and maintain the association for the Sleep Mode non-AP STA for the BSS
Maximum Idle Time since the last transmission from the STA." 
to: 
"When Sleep Mode is enabled for an associated STA, the AP shall stop sending all individually addressed MPDUs  
to the non-AP STA.The AP may disassociate or deauthenticate the STA at any time for other reasons while the non-AP STA is in the Sleep Mode."</t>
  </si>
  <si>
    <t xml:space="preserve">  remove "optional" from figure v84.  P94 L6 add: "If the Disassociation Imminent field is set to 0, the Disassociation Timer field is reserved." P184 L31, Remove "The Disassociation Timer field is included in the BSS Transition Management Request frame when the Disassociation
Imminent bit is set to “1”, and is not included when the Disassociation Imminent bit is set to “0”.".   </t>
  </si>
  <si>
    <t xml:space="preserve">It is not duplicated in clause 7. </t>
  </si>
  <si>
    <t xml:space="preserve">Change from
"of the bitmap are used as group addressed bits for each BSS corresponding to a
non-transmitted BSSID"
to
"of the bitmap are used to indicate that one or more group addressed frames are buffered for each AP corresponding to a
non-transmitted BSSID"
And change from
"A group addressed bit is set to 1 when the DTIM Count field is 0 for the BSS corresponding to the
non-transmitted BSSID and one or more group addressed frames are buffered at the AP for this BSS"
to
"A bit from 1 to k is set to 1 when the DTIM Count field is 0 for the BSS corresponding to the
non-transmitted BSSID and one or more group addressed frames are buffered at the AP for this BSS"
</t>
  </si>
  <si>
    <t xml:space="preserve">Insert a new row in Table 7-35a, with Information "Multiple BSSID" and the following Notes entry, incrementing the bit number as needed. 
"The STA sets  the Multiple BSSID
field to 1 when the MIB attribute dot11MgmtOptionMultiBSSEDEnabled is set to true, and sets it to 0 otherwise.
See 11.20.6."
</t>
  </si>
  <si>
    <t>A set of elements should be included in a new element to ensure compatability with legacy equipment. There may be issues with deployed equipment handling mulitple of a given element in the Probe request frame.</t>
  </si>
  <si>
    <t>Change from
The BSSID Index field is a value between 1 and 2n-1, which identifies the non-transmitted BSSID.
To
The BSSID Index field is a value between 1 and 2^n-1, which identifies the non-transmitted BSSID, where n is a non-zero, positive integer value.</t>
  </si>
  <si>
    <t>As in comment, insert a new clause 10.3.2.1 MLME-SCAN.request, including SSID List at the end of the list of enumerated parameters, and inserting a new row just before the "vendor specific" row:
for Name/Type/Valid Range/Description of
SSID List/Octet string/variable/A list of one or more SSID elements.</t>
  </si>
  <si>
    <t>Same as CID 518</t>
  </si>
  <si>
    <t xml:space="preserve">See CID 518, which explains why mulitple of the existing element may cause issues for legacy implementations (first suggestion).
The ability to include more than one SSID List element is provided due to the element length limitations. No additional text change needed.
</t>
  </si>
  <si>
    <t>It is a list of SSID information elements, and the design choice was for simplicity in re-use of an existing element over introducing another length field. Change from
The SSID List field is a list of the SSID elements (see 7.3.2.1) for which the STA is requesting information.
To
The SSID List field is a list of the SSID information elements (see 7.3.2.1) for which the STA is requesting information.</t>
  </si>
  <si>
    <t>See CID 515</t>
  </si>
  <si>
    <t>See CID 261</t>
  </si>
  <si>
    <t>Diagrams and text are provided in Annex L. In the first sentence, page 15, lines 4-5, insert "(see Annex L)"</t>
  </si>
  <si>
    <t>See the existing description in 5.2.11.9. A sinlge AP has a single BSSID. A single device may have multiple APs and multiple BSSIDs.</t>
  </si>
  <si>
    <t>See 7.3.2.69, definition of the Multiple BSSID Index element, which delivers the DTIM count for non-transmitted BSSIDs. Separately, the use of multiple Beacons is not prohibited.</t>
  </si>
  <si>
    <t>Change from
The non-transmitted BSSID profile shall include the SSID element and Multiple BSSID-Index element for
each of the supported BSSIDs.
to
The non-transmitted BSSID profile shall include the SSID element (see 7.3.2.1) and Multiple BSSID-Index element (see 7.3.2.69) for
each of the supported BSSIDs.</t>
  </si>
  <si>
    <t>See CID 629</t>
  </si>
  <si>
    <t>The SSID List is used only in the Probe Request Frame, to reduce the number of Probe Request frames that a STA needs to send. As agreed with Tgu, the The Tgu SSID Container element will be deleted. No text change needed.</t>
  </si>
  <si>
    <t>Change from 
When multiple BSSIDs are supported, the bitmap of the TIM element is interpreted differently by stations associated with any of the non-transmitted BSSIDs, as explained in  11.20.6.
to
When multiple BSSIDs are supported, the bitmap of the TIM element is interpreted as specified in 7.3.2.6.</t>
  </si>
  <si>
    <t>The BSSID is derived; I is the index, see lines 35-40, page 72</t>
  </si>
  <si>
    <t>See CID 873</t>
  </si>
  <si>
    <t>The non-transmitted BSSID element is included as an optional sub-element in the multiple BSSID element, as per 08-421. No additional text change needed.</t>
  </si>
  <si>
    <t>SSID is included. SSID List is included only in the Probe Request frame.</t>
  </si>
  <si>
    <t>No comment is provided by the commenter. The text quoted is as in Draft 2.0.</t>
  </si>
  <si>
    <t>Submission 08/0441r2</t>
  </si>
  <si>
    <t>Submission required. Ganesh working on submission.</t>
  </si>
  <si>
    <t>Certain location features are mandatory whereas others are optional. This has been clarified in Submission 08/0441r2</t>
  </si>
  <si>
    <t>Frames have been broken apart and reorganized as per Submission 08/0441r2</t>
  </si>
  <si>
    <t>As per CID601</t>
  </si>
  <si>
    <t>It is unclear what specifically the commenter is suggesting be simplified. Capability indication notifies that a STA is capable of something but it appears the commenter is suggesting that this is the only thing that is done. Not define the capability.</t>
  </si>
  <si>
    <t>As per CID209</t>
  </si>
  <si>
    <t>Added sub-element to title in Submission 08/0441r2</t>
  </si>
  <si>
    <t xml:space="preserve">Purpose of table is to provide list of elements and their lengths. </t>
  </si>
  <si>
    <t>Location reporting is more confusing as it could be confused with reporting the actual location data. Location indication parameters is considered a better description of the function.</t>
  </si>
  <si>
    <t>Location parameters IE is not part of beacon or probe response. This was a comment not correctly applied from D1.0.</t>
  </si>
  <si>
    <t>Field clarified in submission 08/0441r2</t>
  </si>
  <si>
    <t>As per CID401</t>
  </si>
  <si>
    <t>As per CID289</t>
  </si>
  <si>
    <t>There are applications that require sub 1 sec indication intervals. In addition by having mSec it allows flexibility to specify such things as 1.5secs whereas only having seconds units would not allow that flexibility.</t>
  </si>
  <si>
    <t>Hour is a valid interval in many asset tracking applications.</t>
  </si>
  <si>
    <t>When a device is in motion the need to track the device at a faster rate is important. When a device is stationary the device can be tracked at a much slower rate.</t>
  </si>
  <si>
    <t>As per CID708</t>
  </si>
  <si>
    <t>Definition of motion is out of scope. It is up to the implementer how they choose to recognise motion if at all.</t>
  </si>
  <si>
    <t>Interframe interval is for the interval between frames on the same channel at the same normal/motion transmit interval. Effectively it is a burst of frames on 1 channel.  Submission 08/0441r2 clarifies</t>
  </si>
  <si>
    <t>As per CID693</t>
  </si>
  <si>
    <t>As per CID432</t>
  </si>
  <si>
    <t>Text removed for cleanup. Submission 08/0441r2</t>
  </si>
  <si>
    <t>Time synchronization and time measurement for location have been cleaned up. Submission 08/0441r2</t>
  </si>
  <si>
    <t>No longer applies. Submission 08/0441r2</t>
  </si>
  <si>
    <t>Service parameters part of Measurement Req/Response. Submission 08/0441r2</t>
  </si>
  <si>
    <t>As per CID416</t>
  </si>
  <si>
    <t>Not negative values. Reuseing 11k definitions. Submission 08/0441r2</t>
  </si>
  <si>
    <t xml:space="preserve">There are applications where a device may request a location update every 1 hour. </t>
  </si>
  <si>
    <t>Value definition reuses 11k definition. Submission 08/0441r2</t>
  </si>
  <si>
    <t>Time sync and time for location have been reorg'd. Submission 08/0441r2</t>
  </si>
  <si>
    <t>Time sync and time for location cleaned up in submission. Submission 08/0441r2</t>
  </si>
  <si>
    <t>As per CID670</t>
  </si>
  <si>
    <t>Text removed from D1.0 to D2.0 inadvertently. Fixed in Submission 08/0441r2</t>
  </si>
  <si>
    <t>Considering the statement has been made that it is out of scope disagree that further information is required.</t>
  </si>
  <si>
    <t>Added vertical speed parameter. Submission 08/0441r2</t>
  </si>
  <si>
    <t>As per CID694</t>
  </si>
  <si>
    <t>Change the range of bearing from "1 to 360" to "0 to 359" and change the unknown value to "65535". Submission 08/0441r2</t>
  </si>
  <si>
    <t>Change all unknown values to the ones suggested in the comment. Submission 08/0441r2</t>
  </si>
  <si>
    <t>As per CID292</t>
  </si>
  <si>
    <t>The speed value is an integer. So therefore there is no way to express &lt; 1 m/sec. So if a device is moving at 0.5 m/sec there is no way to express that if we remove centimeters units. As many people walk at 1.1m/sec there is no way to specify that value either.</t>
  </si>
  <si>
    <t>Agree in principal but Meters/sec are units defined for convenience rather than strictly required.</t>
  </si>
  <si>
    <t>As per CID293</t>
  </si>
  <si>
    <t>Change the unknown speed value of 0 to 65535. Submission 08/0441r2</t>
  </si>
  <si>
    <t>As per CID294</t>
  </si>
  <si>
    <t>Change "The Bearing field defines" to "The Bearing field, defined by a 2 octet unsigned integer, defines…". Submission 08/0441r2</t>
  </si>
  <si>
    <t>Table v30 is missing. See CID670</t>
  </si>
  <si>
    <t>Text cleaned up. Submission 08/0441r2</t>
  </si>
  <si>
    <t>Field removed. Submission 08/0441r2</t>
  </si>
  <si>
    <t>As per CID696</t>
  </si>
  <si>
    <t>Field has been moved and changed to be more meaningful. Submission 08/0441r2</t>
  </si>
  <si>
    <t>New location track notification frame is a public action frame. Submission 08/0441r2</t>
  </si>
  <si>
    <t>Element no longer applies to this frame…etc. Submission 08/0441r2</t>
  </si>
  <si>
    <t>Location Configuration Response does not have location data exchange. Therefore the comment does not apply.</t>
  </si>
  <si>
    <t>As per CID405</t>
  </si>
  <si>
    <t>Location primitives have changed/reorg'd. Submission 08/0441r2</t>
  </si>
  <si>
    <t>The base standard has TSF timing synchronization that does not provides the necessary granularity. Regarding reason for rejecting location data see CID#601 reason</t>
  </si>
  <si>
    <t>The ability to determine location at Layer 2 is very much part of 802.11 scope. Location distribution at Layer 2 is necessary for entities that may not have higher layers available either because they don't have higher layers at all or at the specific time the information is required the device has not established the higher layer connectivity. In addition 11k already have the ability to exchange lat/long information and this feature just enhances that capability.</t>
  </si>
  <si>
    <t>Frame is now a public action frame. Submission 08/0441r2</t>
  </si>
  <si>
    <t>Added text to Clause 11. Location request has been cleaned up to reuse 11k mechanism so semantics are covered by 11k. Submission 08/0441r2</t>
  </si>
  <si>
    <t>Using a public action frame. Submission 08/0441r2</t>
  </si>
  <si>
    <t xml:space="preserve">Going off-channel is a requirement to be able to have the AP(network) provide location determination capability. </t>
  </si>
  <si>
    <t>Text no longer applies. Submission 08/0441r2</t>
  </si>
  <si>
    <t>Major rewrite of Clause 11 for this feature. Submission 08/0441r2</t>
  </si>
  <si>
    <t>As per CID582</t>
  </si>
  <si>
    <t>As per CID586</t>
  </si>
  <si>
    <t xml:space="preserve">Submission required. Ganesh working on submission. </t>
  </si>
  <si>
    <t>Certain features have become optional in Submission 08/0441r2</t>
  </si>
  <si>
    <t>Dot11RSNAStatsBIPReplays is no longer used by 11w, remove it from this report (e.g. table).</t>
  </si>
  <si>
    <t xml:space="preserve">It is unclear how the mapping of multi BSSID and SSIDs behave and map with GTKs.  Is there now a single GTK for all the BSSIDs and SSIDs?  </t>
  </si>
  <si>
    <t>What happens if dot11WirelessManagementImplemented is true and at least one of the other MIBs (say dot11RadioMeasurementEnabled is false)?  Does that invalidate all of the event requests as defined by this standard or only those as provided by the Radio Measurements?</t>
  </si>
  <si>
    <t>11.20.3.3</t>
  </si>
  <si>
    <t>What should be reported if RSNA is disabled?  Shouldn't the report reflect this or should the event request be discarded?</t>
  </si>
  <si>
    <t>N. Cam-Winget</t>
  </si>
  <si>
    <t>D. Chan</t>
  </si>
  <si>
    <t>Do we need to specify that the Dialog Token value should be a zero value if not in a req/response transaction?  If so, also do so for other Dialog Tokens in the spec.</t>
  </si>
  <si>
    <t>Analyze and fix if necessary.</t>
  </si>
  <si>
    <t>3.22</t>
  </si>
  <si>
    <t xml:space="preserve">This sentence "where the characteristics of the interference are known a priori without interferecne detection and characterization by the 802.11 STA." is really confusing and hard to understand.  What exactly do you 11v folks mean by that? </t>
  </si>
  <si>
    <t>If the Report Period is 0, then it is not periodic.  But what if the auto reporting req is turned on?</t>
  </si>
  <si>
    <t>See if we need to call out this ambiguity, if so, correct it'</t>
  </si>
  <si>
    <t>Space b/w -128 and dBm.</t>
  </si>
  <si>
    <t xml:space="preserve">It is unclear how this expected accuracy is encoded.  It's in a scale of 0 to 15?  (Since we've 4 bits there.)  </t>
  </si>
  <si>
    <t>Pls clairfy.</t>
  </si>
  <si>
    <t>The formula given here would yield a rational no.  Need to round/floor/ceiling it to a integer to fit definition.</t>
  </si>
  <si>
    <t>I suggest rounding.</t>
  </si>
  <si>
    <t>(This is carried over from my comment 1745 and 1748 from the last LB.)  The type of performance degrading interference was not specified and I'd asked that we should specify it or give some guidelines.  The resolution to these comments in this D2.0 is that these critieria are "internal to the reporting STA" and outside of the standard's scope.  I would argue that this is not so.  If two STAs have different expectations to when is perf degrading, then these reports would be confusing for the receiving STAs.  We want a standard to standardize these things, IMO.</t>
  </si>
  <si>
    <t>Pls reconsider and see if this is indeed not necc to standardize these criteria.</t>
  </si>
  <si>
    <t>There's no bit named after this MIB variable in the Ext Cap element, it's called the Co-located Interference Reporting bit.</t>
  </si>
  <si>
    <t>Correct it pls.</t>
  </si>
  <si>
    <t xml:space="preserve">This concept of "unique Dialog Token" is very vague.  The combination of the requesting STA and a Dialog Token would make a particular request unique.  Are we saying it's unqiue among all requests?  (Probably not.)  Are we saying it's unique for just the requesting STA?  (Probably.)  If so, then why does it have to be unique -- do we expect a requesting STA to send multiple of these requests?  Why would it?  </t>
  </si>
  <si>
    <t>Location Value field -- what is contained in this field? From the description, it appears that the format of this field is as described in 7.3.2.66.10 (location descriptor sub-element). If so, why is this field labelled variable?</t>
  </si>
  <si>
    <t>Add more description to the Location Value field description. The commenter does not understand what data/information is placed in this field and hence cannot provide a more constructive recommendation.</t>
  </si>
  <si>
    <t>71,72</t>
  </si>
  <si>
    <t>44-65,1-8</t>
  </si>
  <si>
    <t>Vendor Specific element is defined in the base standard (7.3.2.26). Why define it again here?</t>
  </si>
  <si>
    <t>Delete clause 7.3.2.66.14. Also  remove corresponding reference in Table v19. By definition an element can also be a sub-element.</t>
  </si>
  <si>
    <t>29-30</t>
  </si>
  <si>
    <t>"More than one Multiple BSSID elements may be included in a Beacon frame"</t>
  </si>
  <si>
    <t>Replace with  "More than one Multiple BSSID element may be included in a Beacon frame".</t>
  </si>
  <si>
    <t>Multiple BSSID Element. This element actually represents the profile corresponding to a non-Transmitted BSSID. Why not call this element Non-Transmitted BSSID Profile Element?</t>
  </si>
  <si>
    <t>"The SSID and Multiple BSSID-Index elements are included in the Non-Transmitted BSSID Profile …"</t>
  </si>
  <si>
    <t>Replace "SSID" with "SSID List"</t>
  </si>
  <si>
    <t>4-7</t>
  </si>
  <si>
    <t>"It is present in the Beacon frames when dot11WirelessManagementImplemented is true and if the AP supports FBMS."</t>
  </si>
  <si>
    <t>Replace "if the AP supports FBMS" with "if dot11MgmtOptionFBMSEnabled is true"</t>
  </si>
  <si>
    <t>51-52</t>
  </si>
  <si>
    <t>"The value of the Length field is the sum of the lengths of the TCLAS element(s) plus 2 and the optional TCLAS Processing element, if present." The description for Length field does not include the Delivery Interval field.</t>
  </si>
  <si>
    <t>Replace "plus 2" with "plus 3"</t>
  </si>
  <si>
    <t>61-62</t>
  </si>
  <si>
    <t>"multicast frame with a valid FCS during the measurement period" Which Measurement Period is referenced here?</t>
  </si>
  <si>
    <t xml:space="preserve">Table v34 is used for both FBMS and TFS.  Change to "FBMS and TFS Element Status Definition". </t>
  </si>
  <si>
    <t>Vendor specific elements are included in some action frames when needed.</t>
  </si>
  <si>
    <t xml:space="preserve">11.3 will be removed.  see doc 08-441, no additional change needed. </t>
  </si>
  <si>
    <t xml:space="preserve">change  "The default value of this attribute is x"   "DEFVAL { x }" throughout Annex D. </t>
  </si>
  <si>
    <t>change to "One or more BSSIDs for which Beacon
frame elements are encoded in a single Beacon frame with a transmitter address of a different, transmitted
BSSID."</t>
  </si>
  <si>
    <t>see CID 507</t>
  </si>
  <si>
    <t>change to "COLOINT"</t>
  </si>
  <si>
    <t xml:space="preserve">the "shall" words have been replaced by "is" globally.  Change "may" to "is optionally" throughout 7.2.3, 7.4.11, 10.3. since 7.4.11.8 location section is under resconstruction, wait for ad hoc. </t>
  </si>
  <si>
    <t>The description of how bitmap is encoded or decoded is clear, see Annex L for example. No additional text needed.</t>
  </si>
  <si>
    <t xml:space="preserve">"*" is defined in 802.11 std-2007, as: Each item referenced in a predicate, or in a preliminary question for grouped conditional items, is indicated by an asterisk in the Item column d. No additional text needed. </t>
  </si>
  <si>
    <t xml:space="preserve">According to the definition of broadcast address " A unique multicast address that specifies all stations (STAs).", the broadcast transmission shall be included.  </t>
  </si>
  <si>
    <t xml:space="preserve">According to the definition of broadcast address " A unique multicast address that specifies all stations (STAs).", the broadcast transmission shall be measured. </t>
  </si>
  <si>
    <t xml:space="preserve">Change from
The time period during which a STA refrains from transmitting frames to its 
associated AP without being disassociated.
To
The time period in which an AP does not  disassociate a STA due to non-receipt of frames from that STA.
</t>
  </si>
  <si>
    <t>change to "multicast". The broadcast address is A unique multicast address that specifies all stations (STAs).</t>
  </si>
  <si>
    <t>see CID #263</t>
  </si>
  <si>
    <t>change to "One or more  TCLAS Elements".</t>
  </si>
  <si>
    <t>Is there a relation between the Disassociation Imminent bit and the Disassociation Timer field? For instance, if the Disassociation Imminent bit is set to 1, does the Disassociation Timer field still apply.</t>
  </si>
  <si>
    <t>Add an additional line to describe the relation between the Disassociation Imminent and the Disassociation Timer value.</t>
  </si>
  <si>
    <t>"The Report Timeout field contains a value in units of 100 TU during which a reporting STA does not generate further Co-located Interference Response frame after the previous Co-located Interference Response frame" Is this a timeout value that the requestor uses to tell the receiving STA on how frequently the Co-located Interference Response could be sent? The description is not clear.</t>
  </si>
  <si>
    <t>Replace the text as follows: The Report Timeout field contains a value in units of 100TU and indicates the minimum duration between two consecutive Co-located Interference Response frames from the reporting STA.</t>
  </si>
  <si>
    <t xml:space="preserve">Why do the request/response action frames in 7.4.11.1 through 7.4.11.15 not have the option for Vendor Specific Elements? In addition with 11k, vendor specific elements are included in the Optional Sub-elements field. </t>
  </si>
  <si>
    <t>Include Optional Sub-elements field to all action frames in 7.4.11. Move Vendor Specific Element into Option Sub-element field.</t>
  </si>
  <si>
    <t>42-46</t>
  </si>
  <si>
    <t>The description for "Delete" action code is incorrect. After one or more TFS requests from a STA have been accepted by the AP, the STA may desire to delete one of the filters (TFS ID). A STA in this case sends a TFS request frame with the Delete bit in the Action code set to 1 (and no TFS subelements). The description says "traffic filter is to be deleted when a frame matches the traffic filter". Is this the intent? If so, it is an odd way to remove filters.</t>
  </si>
  <si>
    <t xml:space="preserve">Clarify. TFS Sub-elements field is optional (should be labelled 'zero or more').
</t>
  </si>
  <si>
    <t>102</t>
  </si>
  <si>
    <t>The Check Beacon field is coded as an unsigned integer and contains the number of the latest significant Beacon update (see clause 11.2.1.11a).</t>
  </si>
  <si>
    <t>Replace with "The Check Beacon field is coded as an unsigned integer and is an indication of how significant the updates to the Beacon frame are. See 11.2.1.11a"</t>
  </si>
  <si>
    <t>17-18</t>
  </si>
  <si>
    <t xml:space="preserve">"For each stream, the STA requests a delivery interval for the requested FBMS element." What is a FBMS Element? Is this the same as FBMS Sub-element (7.3.2.71)? </t>
  </si>
  <si>
    <t>Expand the information field and rewrite the note to make the information capable of being parsed/ meaningful</t>
  </si>
  <si>
    <t>This section appears to be encrypted using partial speak. Please reqord this section so it is a comprehensible set of ideas using tables and examples as needed.</t>
  </si>
  <si>
    <t>Please reqord this section so it is a comprehensible set of ideas using tables and examples as needed.</t>
  </si>
  <si>
    <t>Table 7-35a</t>
  </si>
  <si>
    <t>see CID 264</t>
  </si>
  <si>
    <t>see CID 266</t>
  </si>
  <si>
    <t>(see doc 11_08_0508R1)</t>
  </si>
  <si>
    <t>Use solution 1 (see doc 11_08_0508R1)</t>
  </si>
  <si>
    <t>Use solution 1  (see doc 11_08_0508R1)</t>
  </si>
  <si>
    <t>pg. 98, line 40, changge from 65535 - 1 to 2^32 - 1 (see doc 11_08_0508R1)</t>
  </si>
  <si>
    <t xml:space="preserve">On pg. 147, Fig. v109, remove MLME-CLINT.req and MLME-CLINT.cfm, and move the "measurement process" to SME.  </t>
  </si>
  <si>
    <t>see CID 543</t>
  </si>
  <si>
    <t>see CID 98</t>
  </si>
  <si>
    <t>it was discussed in the task group before, and the sentence indicates that  802.11 STA needs not detect or characterize the interference.  See CID 264</t>
  </si>
  <si>
    <t xml:space="preserve">On pg. 97, line 59, the end of the paragraph, add the sentence: "If the Report Period is 0, then the reporting is not periodic, and a report is generated when the STA detects a change in the co-located interference. </t>
  </si>
  <si>
    <t xml:space="preserve">It has been specified in line 15, pg. 98 that "The Expected Accuracy field represents an unsigned integer indicating ... in dB" So it is in a scale of 0 to 14 (dB), and 15 indicates the unknown value. </t>
  </si>
  <si>
    <t xml:space="preserve">On pg. 98, line 40, change from "… Interger … " to "… Round-to-Interger ..." </t>
  </si>
  <si>
    <t xml:space="preserve">Co-Located Interference Response fields provide clear definition on each of the characteristics of the interference, and there should be no different expectations when STAs are reporting.   However, whether STA will report unpon receipt of a request, and when such report will occure is  determined by STA, and could vary depending on implementation. </t>
  </si>
  <si>
    <t>on pg 186, line 4, change from  "dot11MgmtOptionCLIReportingEnabled bit" to "Co-located Interference
Reporting bit"</t>
  </si>
  <si>
    <t xml:space="preserve">It takes time for a STA to prepare the report after receiving a request. During this period, if the requesting STA wants to change the current settings, such as Report Timeout, Automatic Response Enabled, etc., it may send out a new request without waiting for receiving all the responses to its previous request. In such scenario,  the requesting STA needs Dialog Token to identify which request a received response frame belongs to. </t>
  </si>
  <si>
    <t>Line 30, pg. 186, after "… significantly changing …", add: "The Report Period timer shall restart whenever the reporting STA sends out a Co-Located Interference Response frame."</t>
  </si>
  <si>
    <t xml:space="preserve">Dialog token is only used to uniquiely identify the Request and Response transaction. A new Request making a change to the current configuration will use a new dialog token for its indentification, and it will supersede any previous request. </t>
  </si>
  <si>
    <t xml:space="preserve">Remove, the sentence " A Reporting STA may ... to its performance", since better explaination on this regard has been provided in line 8-36, pg. 186. Move the sentence "The criteria a reporting STA uses for determining performance degradation are
internal to the reporting STA and outside the scope of this standard." in line 52, pg. 186 to after "... causing performance degradation to its WLAN receiver." in line 25, pg. 186. </t>
  </si>
  <si>
    <t>same as CID 806</t>
  </si>
  <si>
    <t>In 5.2.11.13, Change from
Traffic generation procedures allow the STA to indicate the characteristics of the traffic that it will generate.
to
 "Traffic generation procedures allow the QoS STA to indicate the user priority (UP) of the traffic that the QoS STA will generate.
For example, the future traffic generation of a specific UP (AC, application) may be predicted based on the station count and the traffic measurement of UP, and then the prediction may be used in BSS load management. The Traffic generation capability is particularly useful in controlling the "blocking probabillity" of a voice application which depends on the number of voice stations regardless of whether the stations are generating voice traffic at a specific time."</t>
  </si>
  <si>
    <t>Remove the cited sentence (line20-23, 11.20.11, p 187)</t>
  </si>
  <si>
    <t>Delete the sentence "If the MIB attribute dot11MgmtOptionACStationCountImplemented is true, a non-AP QoS STAs shall be able to understand the STA Count field in the AC Station Count sub-element and Traffic Generation element."</t>
  </si>
  <si>
    <t>Change from
If the MIB attribute dot11MgmtOptionACStationCountEnabled is true, a non-AP QoS STA may
include the STA Count field values as one of the factors when determining association, reassociation, and
the BSS transition.
to
If the MIB attribute dot11MgmtOptionACStationCountEnabled is true, a non-AP QoS STA 
can use the STA Count field values as one of the factors when determining association, reassociation, and
the BSS transition. If the MIB attribute dot11MgmtOptionACStationCountEnabled is false, a non-AP QoS STA 
shall not use the STA Count field values as one of the factors when determining association, reassociation, and
the BSS transition.
and change from
If the MIB
attribute dot11MgmtOptionACStationCountEnabled is true, a QoS AP may include the Traffic Generation
element in a Probe Response frame and in a Beacon frame, and include the AC Station Count sub-element in
a Neighbor Report element within a BSS Transition Management Request frame.
to
If the MIB
attribute dot11MgmtOptionACStationCountEnabled is true, a QoS AP shall include the Traffic Generation
element in a Probe Response frame and in a Beacon frame, and shall include the AC Station Count sub-element in
a Neighbor Report element within a BSS Transition Management Request frame.
and at the beginning of 11.20.12, insert
When dot11MgmtOptionACStationCountEnabled is true, the STA shall set the AC Station
Count field to 1 in the Extended Capabilities element to indicate that the STA supports the AC Station Count capability. When dot11MgmtOptionACStationCountEnabled
is false, the STA shall set the AC Station Count field in the Extended Capabilities element to 0 to indicate that the STA does
not support this capability.</t>
  </si>
  <si>
    <r>
      <t xml:space="preserve">In Traffic Generation element, the traffic generation Bitmask/Flags sub-element is reused for overhead efficiency for both Traffic Generation (using Bits4-6) and AC Station Count(Bits0-1). If AC_BE and AC_BK are added, it requires that </t>
    </r>
    <r>
      <rPr>
        <sz val="10"/>
        <rFont val="Arial"/>
        <family val="0"/>
      </rPr>
      <t>a</t>
    </r>
    <r>
      <rPr>
        <sz val="10"/>
        <rFont val="Arial"/>
        <family val="2"/>
      </rPr>
      <t xml:space="preserve"> non-AP QoS STAs should</t>
    </r>
    <r>
      <rPr>
        <sz val="10"/>
        <rFont val="Arial"/>
        <family val="0"/>
      </rPr>
      <t xml:space="preserve"> also</t>
    </r>
    <r>
      <rPr>
        <sz val="10"/>
        <rFont val="Arial"/>
        <family val="2"/>
      </rPr>
      <t xml:space="preserve"> indicate the</t>
    </r>
    <r>
      <rPr>
        <sz val="10"/>
        <rFont val="Arial"/>
        <family val="0"/>
      </rPr>
      <t xml:space="preserve"> applications corresponding to the UPs  mapping to AC_BE and AC_BK, i.e. all the 8 UPs should be indicated. It will double the length of the IE.
On the other hand, traffic generation procedure is most effective for voice and video applications (i.e. time critical) in terms of decreasing the call blocking probability, therefore it not necessary to include AC_BE and AC_BK. In addition, this mechanism is intended to be used for initial indication of the type of traffic that will be offered by the station, and also to indicate when the expected traffic changes. See CID 43.</t>
    </r>
  </si>
  <si>
    <t xml:space="preserve">
Revise Table of 10.3.6.1.2 as follows:
Change from
Specifies the Traffic Generation Flags of the non-AP STA. This parameter may be present only if the
MIB attribute dot11WirelessManagementImplemented is true.
to
Specifies the Traffic Generation flags of the non-AP STA. This parameter may be present if the MIB attribute dot11WirelessManagementImplemented is true and the Traffic Generation field in the Extended Capabilities element is set to 1".</t>
  </si>
  <si>
    <t>Incorporate text as in CID 223</t>
  </si>
  <si>
    <t>See the comment resolution of CID #827.</t>
  </si>
  <si>
    <t>Traffic Generation IE including the Traffic Generation Flags (UP4, UP5, and UP6) is sent by a non-AP STA, and reflects the information about types of traffic generated by this specific non-AP STA.
However, Traffic Genration IE including the Traffic Generation Bitmask (AC_VO and AC_VI) and AC STA Count List is sent by an AP STA, but this corresponding information of Traffic Generation Bitmask and AC STA Count List includes information of multiple STAs.
Consequently, the Traffic Generation IE is sent by a non-AP STA or a AP STA. 
Change from
The Traffic Generation element provides information about types of traffic generated by a STA.
to
The Traffic Generation element provides information about types of traffic generated by a non-AP QoS STA, and is used by a QoS AP to indicate the access categories of associated non-AP QoS STAs.</t>
  </si>
  <si>
    <t>The Traffic Generation IE provides a new set of information that may be useful in BSS load management. See CID 43.</t>
  </si>
  <si>
    <r>
      <t>See comment resolution of CID#43.
A non-AP QoS STA may predict its traffic based on its application requirements</t>
    </r>
    <r>
      <rPr>
        <sz val="10"/>
        <rFont val="Arial"/>
        <family val="0"/>
      </rPr>
      <t xml:space="preserve"> in SME ( i.e. whether a specific UP is required for the generated traffic) which may be known before the traffic is generated. If such requirements are known to an application, the application supplies them to the SME on its initial configuration or on any changes of configuration. For example, a phone aplpication may be configured to generate UP 6 traffic upon the initiation of a voice session. If no requirement information available to SME the corresponding flag bit is set to 0.   </t>
    </r>
    <r>
      <rPr>
        <sz val="10"/>
        <rFont val="Arial"/>
        <family val="2"/>
      </rPr>
      <t xml:space="preserve"> </t>
    </r>
  </si>
  <si>
    <t>P72 L57 states how the FBMS Descriptor element is included in the non-transmitted BSSID Profile. Insert a line-return before the sentence on P72 L57 starting "The FBMS Descriptor…" and make it a separate bullet point.</t>
  </si>
  <si>
    <t>The base standard defines this behavior adding this text does not clarify and just makes the sentence longer and more unreadable.</t>
  </si>
  <si>
    <t>An FBMS enabled device does NOT implicitly subscribe to any multicast stream. If a FBMS enabled device is using a stream it should send a FBMS request registering that interest in that stream otherwise the AP can only assume that the FBMS device is to be treated like a legacy device. 
Add a note to the end of section 9.2.7 "If an AP changes the delivery interval for a multicast stream this change may impact the latency experienced by the non-AP STA application using that multicast stream. A WNM STA that receives a multicast stream without explicitly requesting FBMS delivery for that stream, may experience increased latency if the multicast stream delivery interval changes as a result of an FBMS delivery interval for that stream that is greater than the DTIM interval."</t>
  </si>
  <si>
    <t>As per CID519</t>
  </si>
  <si>
    <t>Change all instances of FBMS element in 9.2.7 to FBMS sub-element</t>
  </si>
  <si>
    <t xml:space="preserve">Remove P185 L45 sentence "More than one FBMSID may have the same delivery interval" 
and insert the following sentence on P105 L36
"More than one FBMSID may have the same delivery interval and therefore will share the same FBMS Counter. An FBMS Counter is associated with each unique delivery interval of one or more FBMS Streams". </t>
  </si>
  <si>
    <t>PS STA must wake to listen to the DTIM beacons. Insert after sentence ending in "…appears." with "The Current Count bit-field is contained in the FBMS Descriptor information element which is transmitted by the AP at every DTIM beacon."</t>
  </si>
  <si>
    <t>There are no limits to delivery interval defined in the spec but an AP could choose to implement such a limit and communicate that to a non-AP STA whenever it requests an interval that is beyond the resources of the AP.</t>
  </si>
  <si>
    <t>Change "using the FBMS" to "dot11MgmtOptionFBMSEnabled is set to true". See additional text added by CID519</t>
  </si>
  <si>
    <t>Change P165 L20 to "group addressed streams".</t>
  </si>
  <si>
    <t>Change "The delivery interval for an FBMS stream is created by using the FBMS Request and Response frames" to "The non-AP STA may request a change to the delivery interval for a multicast stream by sending an FBMS Request frame to the AP. The AP shall respond with a FBMS Response frame indicating whether or not the delivery interval is accepted. The algorithm used by the AP to determine the delivery interval is not specified in this standard."</t>
  </si>
  <si>
    <t>As per CID776</t>
  </si>
  <si>
    <t xml:space="preserve">This change attempts to change the base standard. This comment will be forwarded to REVmb </t>
  </si>
  <si>
    <t>Change from "When delivering multiple streams with different FBMSIDs following a beacon frame containing a DTIM element, the delivery shall preserve the order in which these streams were received at the AP."
 to
 "When an AP transmits multiple streams with different FBMSIDs following a beacon frame containing a DTIM element, the AP shall transmit the frames in the order in which the frames were received at the AP."</t>
  </si>
  <si>
    <t>Agreed text needs to be cleaned up. Submission 08/0657r1</t>
  </si>
  <si>
    <t>Implement a) and b) of comment only.</t>
  </si>
  <si>
    <t>See CID 1007 and delete "or delivery interval" on P185 L35 and L39</t>
  </si>
  <si>
    <t>FBMS does NOT duplicate any multicast frames. This was explicitly stated in the TG submission documents for FBMS. FBMS does not change data rate transmission. It only changes delivery interval.</t>
  </si>
  <si>
    <t>Change "AP shall indicate that it shall continue to deliver the multicast MSDUs by setting the bit
to
AP shall set the bit"
in all instances. Submission 08/0657r1</t>
  </si>
  <si>
    <t>The PICs section says "FBMS Response' so change to "FBMS Response frame"</t>
  </si>
  <si>
    <t>DTIM interval is typically configured statically by an administrator. FBMS allows non-AP STAs to request changes in multicast delivery interval dynamically. It also supports the ability to have different DTIM intervals for the same mulitcast stream where the DTIM intervals for the same stream can be multiple of each other.</t>
  </si>
  <si>
    <t>FBMS does not change multicast data rate transmission rules in the base standard. It only changes delivery interval not transmission data rate rules."</t>
  </si>
  <si>
    <t>Change "identified by the FBMSID" to "identified by the FBMSID, assigned by the AP,</t>
  </si>
  <si>
    <t>Change P105 L8 "dott11MgmtOptionFBMSEnabled bit" to "FBMS bit"</t>
  </si>
  <si>
    <t>FBMS service does not reorder any frames for the same stream. It just schedules delivery of those frames at appropriate time based on the requested DTIM interval agreed by the AP/non-AP STA. 
Change the following sentence in 6.1.3 from "In a non-QoS STA, the MAC does not intentionally reorder MSDUs except as may be necessary to improve the likelihood of successful delivery based on the current operational (“power management”) mode of the designated recipient STA(s)."
to
"In a non-QoS STA, the MAC does not intentionally reorder MSDUs except as may be necessary to improve the likelihood of successful delivery based on the current operational (“power management", FBMS) mode of the designated recipient STA(s)."</t>
  </si>
  <si>
    <t>P165 L35</t>
  </si>
  <si>
    <t xml:space="preserve">Attempt to fix in Submission 08/0657r1. </t>
  </si>
  <si>
    <t>Rules are clearly defined already. For example P158 L30, L51 clearly state what happens if an AP is unable to transmit all streams.</t>
  </si>
  <si>
    <t>Submission 08/0657r1</t>
  </si>
  <si>
    <t>As per comment P166 L21</t>
  </si>
  <si>
    <t>Bring section 11.2.1 up to the TGn modified baseline.</t>
  </si>
  <si>
    <t>Incorporate 11n STBC changes with TGv FBMS language. Submission 08/0657r1</t>
  </si>
  <si>
    <t>Change from
"The STA may request membership in a multicast group or changes in multicast data rate or delivery interval
using the FBMS Request action frame."
to
"The STA may request membership in a multicast group or changes in multicast data rate or delivery interval
by issuing an MLME-FBMS.request primitive."</t>
  </si>
  <si>
    <t>Change quoted text to "Upon receipt of an FBMS Request frame at the AP as indicated by the MLME-FBMS.indication the AP shall issue a MLME-FBMS.response primitive</t>
  </si>
  <si>
    <t xml:space="preserve">Remove the Extended Capabilities row in Tables 7-8, 7-10, 7-11, 7-12, 7-13, 7-15, and update the corresponding  editorial instructions accordingly.
</t>
  </si>
  <si>
    <t>As in comment, delete "+n"</t>
  </si>
  <si>
    <t>Incorporate the changes indicated in 08-0450r2</t>
  </si>
  <si>
    <t>Update the editorial instructions for Table 7-35a changes, and as in comment.</t>
  </si>
  <si>
    <t>As in comment, plus editorial note changes as needed, to say "change entry for Extended capabilities"</t>
  </si>
  <si>
    <t>Incorporate the changes indicated in 08-0450r1</t>
  </si>
  <si>
    <t>See 08-441, no additional text change needed.</t>
  </si>
  <si>
    <t>See CID 108, the similar text is removed from clause 7.</t>
  </si>
  <si>
    <t>The draft only imposes a restriction where required. 
Request that the commenter provide a submission with the requested changes.</t>
  </si>
  <si>
    <t>Wireless Network Management and Presence Parameters elements have been removed from the Beacon in Draft 2.0. No text change needed.</t>
  </si>
  <si>
    <t>See CID 949, 950.</t>
  </si>
  <si>
    <t>Vendor specific methods were added in Draft 2.0, see Table v1, page 36 of Draft 2.0 for the "event case" per LB 108 CID 647, is added where missed for FBMS, see LB 23 CID  529. No additional change needed.</t>
  </si>
  <si>
    <t xml:space="preserve">Approximately 200 editorial comments were received in LB123, and have been incorporated by the editor in Draft 2.01. </t>
  </si>
  <si>
    <t xml:space="preserve">A cost/benefit analysis is typically not included in the text of the standard. Please see the TGv session meeting notes for recorded discussions for the rationale -benefits and costs of the capabilities that have been adopted. </t>
  </si>
  <si>
    <t xml:space="preserve">A cost/benefit analysis is typically not included in the text of the standard.Please see the TGv session meeting notes for recorded discussions for the rationale -benefits and costs of the capabilities that have been adopted. </t>
  </si>
  <si>
    <t>Noise Histogram and Channel Load are defined in the TGk amendment.</t>
  </si>
  <si>
    <t>A normative text proposal is required to address this comment. Commenter agrees with this resolution.</t>
  </si>
  <si>
    <t>In 1.2, change from
"Defines mechanisms for Wireless Network Management of non-AP STAs, including BSS transition
management, co-located interference reporting, diagnostic and event reporting and a traffic filtering
service."
to
"Defines mechanisms for Wireless Network Management of non-AP STAs, including BSS transition
management, co-located interference reporting, diagnostic, multicast diagnostic and event reporting, 
a flexible broadcast/multicast service, multiple BSSID advertisement, proxy ARP service advertisement, 
location services, a TIM broadcast service, a sleep mode and a traffic filtering
service."</t>
  </si>
  <si>
    <t>See CID 1009</t>
  </si>
  <si>
    <t>In general, this is not common practice in the standard. Insert the following sentence as a new paragraph in 5.2.11.2, line 32:
A comprehensive statement on mandatory and optional functionalities is available in Annex A.</t>
  </si>
  <si>
    <t>Tgy finishes before TGv, editor will update the draft accordingly.</t>
  </si>
  <si>
    <t>No change to text required.</t>
  </si>
  <si>
    <t>In 11.20.1, page 170, line 55, change from
dot11ExtendedChannelSwitchImplemented shall be true
to
dot11ExtendedChannelSwitchEnabled shall be true</t>
  </si>
  <si>
    <t>Change the editing instructions in 7.3.2.22 from 
Change Table 30 in 7.3.2.22 and split the "Measurement Use" column into four separate entries as follows:
to
Change Table 30 in 7.3.2.22 as shown below, changing  the "Measurement Use" column to include separate rows beginning with the "STA Statistics Report" entry, and modifying the "Measurement Use" text as indicated.</t>
  </si>
  <si>
    <t>See CID 583</t>
  </si>
  <si>
    <t>Use of Information elements enables the field to be used in additional management frames in the future, providing flexibility and extensibility.</t>
  </si>
  <si>
    <t>In 7.3.2.63.1, Figure V15, the "Event Timestamp" field is optioanlly present - Change the length of the "Event Timestamp" field from "6" to "0 or 6"</t>
  </si>
  <si>
    <t>Change the "ingress Timestamp" field octet length in Figure v49 from "10" to "0 or 10"</t>
  </si>
  <si>
    <t>Change the "DTIM Period" and "DTIM Count" octet lengths in Figure v58 from "1" to "0 or 1"</t>
  </si>
  <si>
    <t>Change the "TCLAS Processing Element" octet length in Figure v62 from "3" to "0 or 3"</t>
  </si>
  <si>
    <t>Change the "Update Policy" and "Sleep Interval" octet lengths in Figure v72 from "1" to "0 or 1"</t>
  </si>
  <si>
    <t>Change the "Disassociation Timer" field length from "1" to "0 or 1" in Figure v84.</t>
  </si>
  <si>
    <t>Change the "Target BSSID" octet length in Figure v62 from "6" to "0 or 6"</t>
  </si>
  <si>
    <t>See Resolutions for CIDs 753, 754, 756, 760-762. 
One other instance of "optional" fields, for which a fixed length is indicated is:
in 7.3.2.21.10a, Figure 7-62l1, the length of the "Multicast Triggered
Reporting (optional)" field is indicated as "3"  - the field is always present and optionally populated, as descibed on page 23. No change needed.</t>
  </si>
  <si>
    <t xml:space="preserve">The change adopted in 802.11-2007 was to replace QSTA by QoS STA everywhere it made a difference that the STA supported QoS, and replaced by STA elsewhere.  [commentary from Bill Marshall, whose comments on 802.11ma, were accepted. We believe that the commenter mis-understood what was done in 802.11-2007.  The term "QoS STA" remains in 802.11-2007. The recommended change is to be consistent with 802.11-2007, which 802.11v Draft 2.0 already is.The recommended text change in the comment is to delete the QoS as an adjective modifying STA, thus the comment is declined.
</t>
  </si>
  <si>
    <t>In the case of event reporting, whether RSN is currently enabled or not is immaterial to the STA reporting the prior RSN events that have occurred.</t>
  </si>
  <si>
    <t>The flexibility for an AP to set the same management requests in multiple STAs using Broadcast or Multicast addressing enhances the usefullness of the standard and decreases management traffic loads.  There is no reason that Event Request should not be broadcast or multicast addressed.</t>
  </si>
  <si>
    <t>P172L54: Change "Both the Event Request frame and the Event Report frame shall" to "The Event Report frame shall"</t>
  </si>
  <si>
    <t>P173L22: Delete :"Event requests shall be sent to an individually addressed Receiver Address."</t>
  </si>
  <si>
    <t>The flexibility for an AP to set the same management requests in multiple STAs using Broadcast or Multicast addressing enhances the usefullness of the standard and decreases management traffic loads.  There is no reason that Diagnositc Request should not be broadcast or multicast addressed.</t>
  </si>
  <si>
    <t>P176L23: Change "Both the Diagnostic Request frame and the Diagnostic Report frame may" to "The Diagnostic Report frame shall"</t>
  </si>
  <si>
    <t xml:space="preserve">Traffic Generation element and procedure is ill-defined.  It serves no purpose to signal "potential" traffic.  WLAN appliances are attached to computers which can "potentially" send ttraffic of any type at any time via application layer and user prompted changes.  </t>
  </si>
  <si>
    <t>"The FBMS Descriptor element may be present if dot11WirelessManagementImplemented is true and dot11MgmtOptionFBMSEnabled is true". FBMS is a WirelessManagement feature. Therefore, if dot11MgmtOptionFBMSEnabled is true, it implies dot11WirelessManagement is true.</t>
  </si>
  <si>
    <t>Change to  "The FBMS Descriptor element may be present if dot11MgmtOptionsFBMSEnabled is true."</t>
  </si>
  <si>
    <t>same as above. dot11MgmtOptionACStationCountEnabled implies dot11WirelessManagementImplemented is true.</t>
  </si>
  <si>
    <t>Remove the condition "If dot11WirelessManagement is true" from the notes column.</t>
  </si>
  <si>
    <t>20-23</t>
  </si>
  <si>
    <t>"The FBMS Request element may be present if dot11WirelessManagementImplemented is true and dot11MgmtOptionFBMSEnabled is true.". FBMS is a WirelessManagement feature. Therefore if dot11MgmtOptionFBMSEnabled is true, it implies dot11WirelessManagement is true.</t>
  </si>
  <si>
    <t>28-31</t>
  </si>
  <si>
    <t>"The TIM Broadcast Request element may be present if dot11WirelessManagementImplemented is true and dot11MgmtOptionTIMBroadcastEnabled is True". dot11MgmtOptionBroadcastElement is true implies that dot11WirelessManagementImplemented is true.</t>
  </si>
  <si>
    <t>Change to  "The TIM Broadcast Request element may be present if dot11MgmtOptionTIMBroadcastEnabled is true"</t>
  </si>
  <si>
    <t>24-26</t>
  </si>
  <si>
    <t>dot11MgmtOptionTrafficGenerationEnabled is true implies that dot11WirelessManagementImplemented is true</t>
  </si>
  <si>
    <t>Remove the implicit condition dot11WirelessManagementImplemented from the notes.</t>
  </si>
  <si>
    <t>11-16, 21-25</t>
  </si>
  <si>
    <t>dot11MgmtOptionFBMSEnabled or dot11MgmtOptionTIMBroadcastEnabled being true implicitly means dot11WirelessManagementImplemented is true. No need to explicitly specify dot11WirelessManagementImplemented in the Notes column</t>
  </si>
  <si>
    <t>40-43, 44-47</t>
  </si>
  <si>
    <t>dot11MgmtOptionTrafficGenerationEnabled or dot11MgmtOptionTIMBroadcastEnabled being true implicitly means dot11WirelessManagementImplemented is true. No need to explicitly specify dot11WirelessManagementImplemented in the Notes column</t>
  </si>
  <si>
    <t>Why does Reassociation Request frame not include FBMS Request element like the Association Request frame?</t>
  </si>
  <si>
    <t>If FBMS Request Element is required in Reassociation Request frame, add it to table 7-12.</t>
  </si>
  <si>
    <t>why does Reassociation Response frame not include FBMS Response element like the Association Response frame?</t>
  </si>
  <si>
    <t>If FBMS Response Element is required in Reassociation Response frame, add it to table 7-13.</t>
  </si>
  <si>
    <t>15-20</t>
  </si>
  <si>
    <t>46-49</t>
  </si>
  <si>
    <t>dot11MgmtOptionACStationCountEnabled is true implies that dot11WirelessManagementImplemented is true</t>
  </si>
  <si>
    <t>19-23</t>
  </si>
  <si>
    <t>Since the commented instruction(for Extended Capabilities element) will be removed, the editing instruction will become  insert instruction. No additional change needed for this comments</t>
  </si>
  <si>
    <t>Delete this clause and all reference to it.</t>
  </si>
  <si>
    <t>It is redundant and wasteful to send a notification frame to a STA followed by a unicast addressed frame which was filtered and queued for delivery.  The notification is only useful if the STA may not receive the BC or MC traffic which triggerred the filter.</t>
  </si>
  <si>
    <t>P189L17: Change"If bit 1 of the TFS Action Code field is set for any of the traffic filters that matched the matching frame, a TFS Notify frame shall be queued for transmission to the STA."  to "If bit 1 of the TFS Action Code field is set for any of the traffic filters that matched the matching frame, a TFS Notify frame shall be queued for transmission to the STA only if the Destination address of the matching frame is not individually addressed."</t>
  </si>
  <si>
    <t>K. Kwak</t>
  </si>
  <si>
    <t>37-58</t>
  </si>
  <si>
    <t xml:space="preserve">The FBMS support for upto 8 different streams, at multiples of DTIM intervals that can vary between 1-32, greatly increases the buffering requirements at the AP.
For the AP to buffer all MC traffic, to deliver at intervals (a set of 8 from all possible combinations of DTIM delivery intervals, 1 - 32) - there might be memory limitations.
Especially for high delivery intervals, buffered MC data may be dropped before it can be sent.
</t>
  </si>
  <si>
    <t>Consider limiting the combinations of the # of FBMS streams, and the Delivery Interval, that can be requested.</t>
  </si>
  <si>
    <t>28-54</t>
  </si>
  <si>
    <t xml:space="preserve">"The requesting STA can use that information to schedule transmissions to minimize the effects of the interference." Does this sentence mean that the requesting STA schedules its own transmissions including its co-located interferers, or it schedules the transmission of all STAs that send in the report. If it is the later one, then I oppose this mechanism. A STA should not control the traffic of other devices that are sharing the same unlicensed spectrum. </t>
  </si>
  <si>
    <t>Clarify the sentence. It the sentence refers to the mechanism that schedules transmissions of all devices that send the report than that mechanism should be removed from the draft.</t>
  </si>
  <si>
    <t>V. Erceg</t>
  </si>
  <si>
    <t>This comment is related to CIDs 1108, 1190, and 1896 from LB 108.  The proposed definition builds on "sleep mode" defined in 802.11-2007 (see clauses 14.5.5.9.1, the "Process Tx_Coordination_sta" figure on p. 864, the "Process Power_Save_Monitor" figures on p. 879-880 and p. 958-959), and results in the term "sleep mode" not applying to legacy stations.</t>
  </si>
  <si>
    <t>Define the existing baseline behavior in 802.11-2007 as "sleep mode 1" and the TGv behavior as "sleep mode 2".</t>
  </si>
  <si>
    <t>Too many information elements are used.  Fixed-length IEs do not need the IE "wrapper" because they have known boundaries.</t>
  </si>
  <si>
    <t>Convert fixed-length IEs (BSS max idle period, sleep mode, and the two TIM IEs) into fixed fields in 7.3.1.  Also consider whether multiple functions can be combined into an IE so that a request/response exchange requires only one IE number instead of two.</t>
  </si>
  <si>
    <t>M. Gast</t>
  </si>
  <si>
    <t>7.3.2.5</t>
  </si>
  <si>
    <r>
      <t xml:space="preserve">The instruction states </t>
    </r>
    <r>
      <rPr>
        <i/>
        <sz val="10"/>
        <rFont val="Tahoma"/>
        <family val="2"/>
      </rPr>
      <t>"Change the row for Extended Capabilities element as follows, insert the following additional rows (preserving
their order) in Table 7-11 just  ..."</t>
    </r>
    <r>
      <rPr>
        <sz val="10"/>
        <rFont val="Tahoma"/>
        <family val="2"/>
      </rPr>
      <t xml:space="preserve"> is slightly ambiguous because the first subclause is not bounded to Table 7-11 and there are two actions being required</t>
    </r>
  </si>
  <si>
    <r>
      <t>Suggest instruction is changed to "</t>
    </r>
    <r>
      <rPr>
        <i/>
        <sz val="10"/>
        <rFont val="Tahoma"/>
        <family val="2"/>
      </rPr>
      <t>Change the row for Extended Capabilities element in Table 7-11 as follows, and insert the following additional rows (preserving their order) into the table just…</t>
    </r>
    <r>
      <rPr>
        <sz val="10"/>
        <rFont val="Tahoma"/>
        <family val="2"/>
      </rPr>
      <t>"</t>
    </r>
  </si>
  <si>
    <r>
      <t xml:space="preserve">The instruction states </t>
    </r>
    <r>
      <rPr>
        <i/>
        <sz val="10"/>
        <rFont val="Tahoma"/>
        <family val="2"/>
      </rPr>
      <t>"Change the row for Extended Capabilities element as follows, insert the following additional rows (preserving
their order) in Table 7-12 just  ..."</t>
    </r>
    <r>
      <rPr>
        <sz val="10"/>
        <rFont val="Tahoma"/>
        <family val="2"/>
      </rPr>
      <t xml:space="preserve"> is slightly ambiguous because the first subclause is not bounded to Table 7-12 and there are two actions being required</t>
    </r>
  </si>
  <si>
    <t>While FBMS provides a good feature - multicast frame transmission at higher data rates, the duplication of multicast transmission over the air, for different FBMSID's, actually increases the total time on air, for  transmission of the same multicast frame.
The saving then, is only for PS STAs. 
Also, after the DTIM beacon corresponding to a longer Delivery Interval of one FBMSID, that is a multiple of a shorter Delivery Interva of another FBMSID, which buffered MC rate is sent first?
If the higher rate MC is sent, then the PS STA has to stay awake longer than it normally would. If the slower rate MC is sent first, the higher rate-capable STAs should be able to decode it, and there shouldn't be a need to retransmit the MC frames at a higher rate.</t>
  </si>
  <si>
    <t>Consider an optimization for this case - of coincident DTIM beacon, for different FBMSID Delivery Interval.</t>
  </si>
  <si>
    <t>3-5</t>
  </si>
  <si>
    <t>The resetting of FBMS Current Count Field, introduces additional processing requirements at PS STAs.
The AP  transmits these to schedule delivery of group addressed frames with the FBMSID, presumably so that requesting STA doesn't have to maintain state about its FBMS deliveries? 
The idea is to not have the PS STA
- wake up frequently to check whether BC/MC traffic buffered for it
- stay awake for too long when low rate BC/MC is being transmitted at the DTIM (OK)
Because the AP may, to synchronize requested intervals, "adjust the corresponding FBMS Counter Current Count bit-field in the FBMS Descriptor element to align the transmission time of the FBMS stream to the transmission time of other FBMS streams that the STA is already receiving"
But what about other STAs that may also be receiving that FBMSID stream? They may lose sync (this is not averted by the constant-for-2-consecutive-beacon-intervals requirement, unless the STA does process the Current Count field, and alter its sleep schedule accordingly).</t>
  </si>
  <si>
    <t>Explain how the mechanism of holding Current Count constant can be interpreted by PS STAs.</t>
  </si>
  <si>
    <t>P. Gupta</t>
  </si>
  <si>
    <t>Courtesy</t>
  </si>
  <si>
    <t xml:space="preserve">Change from
Based on the station counts for UPs, an AP may determine
the station count for an access category (AC) as specified in 11.20.12. Based on the station counts for UPs
and other information that is available for an application, an AP may determine the station count for the
application. The station counts may be interpreted as the number of STAs that are expected to access the
channel to transmit MSDUs of the corresponding UP, AC, or application. If needed, the AP and network can
use the station count information for the purpose of BSS load management, for example, using the procedures
of 11.20.8 and 11.20.12.
to
Based on the reported non-AP QoS STA UPs
and other information, an AP may determine the station count information advertized in the Traffic Generation element. 
The AC Station Count List field may be interpreted as the number of STAs that are expected to access the
channel to transmit MSDUs of the corresponding AC. 
</t>
  </si>
  <si>
    <t xml:space="preserve">Change from
The AP shall construct the STA Count List value based on the UP-to-AC mappings as defined in Table 9-1
and the Traffic Generation Flags of the non-AP STAs that are currently associated with it.
to
The AP shall construct the STA Count List value based on the UP-to-AC mappings as defined in Table 9-1,
the Traffic Generation Bitmask/Flags of the non-AP STAs that are currently associated with it, and additional information.
</t>
  </si>
  <si>
    <t>See CID 921</t>
  </si>
  <si>
    <t>See CID 664</t>
  </si>
  <si>
    <r>
      <t>Traffic Generation IE provides a load information</t>
    </r>
    <r>
      <rPr>
        <sz val="10"/>
        <rFont val="Arial"/>
        <family val="0"/>
      </rPr>
      <t xml:space="preserve"> in a different aspect</t>
    </r>
    <r>
      <rPr>
        <sz val="10"/>
        <rFont val="Arial"/>
        <family val="2"/>
      </rPr>
      <t xml:space="preserve"> from the </t>
    </r>
    <r>
      <rPr>
        <sz val="10"/>
        <rFont val="Arial"/>
        <family val="0"/>
      </rPr>
      <t>BSS Available Admission Capacity</t>
    </r>
    <r>
      <rPr>
        <sz val="10"/>
        <rFont val="Arial"/>
        <family val="2"/>
      </rPr>
      <t xml:space="preserve"> element.
</t>
    </r>
    <r>
      <rPr>
        <sz val="10"/>
        <rFont val="Arial"/>
        <family val="0"/>
      </rPr>
      <t xml:space="preserve">The Available Admission Capacity IE specifies the remaining amount of medium time via explicit admission control, which depends on the ongoing traffic from active STAs currently in the BSS. However, the inactive STAs that are not generating traffic at this moment contributes the potential load and may affect the performance e.g. the blocking probability. Therefore, it would be better if a STA could be aware of such potential load and select a BSS which is more likely to accept its request upon traffic initiation. See CID 43.                                                  </t>
    </r>
  </si>
  <si>
    <t>See comment resolution of CID #1031.</t>
  </si>
  <si>
    <t>Traffic genearion IE indicates the types of traffic that a STA will generate. It is not an dynamic indicaiton for currently initiating traffic, but much more a capability of what types of traffic a STA is able to generate. In case the STA can support one more application, e.g. by installing some driver software, it may update the types of traffic using Traffic Generation Update frame.                                 If WLAN appliance are attached to computer which can potentially send traffic of any type, the computer shall set the traffic generation flag bits0-1 both to 1. See CID 43</t>
  </si>
  <si>
    <t xml:space="preserve">Please provide use cases and normative text. </t>
  </si>
  <si>
    <t>see CID388.</t>
  </si>
  <si>
    <t xml:space="preserve">delete "The 2 MSBs of the Traffic Class field are ignored for frame classification." </t>
  </si>
  <si>
    <t>change from "The value of the Filter Offset field is the number of octets following the MAC header (see 7.1) at which the
Filter Value is compared, after any necessary decryption, reassembly or disaggregation." 
to 
"The value of the Filter Offset field is the number of octets from the begininng of the MSDU or MMPDU at which the
Filter Value is compared."</t>
  </si>
  <si>
    <t>change from "To use the TFS, the non-AP STA shall issue a MLME-TFS.request to send a TFS Request frame. To use the
TFS, either MLME request shall include a valid TFSRequest parameter with all TFS information elements
that the AP uses as triggers to set the STA’s TIM bit and optionally to send a notification to the non-AP
STA. The TFS elements define the traffic filters the AP should use to set the STA’s TIM bit and optionally
notify the non-AP STA."
 to:
 " To use the TFS, the non-AP STA shall issue a MLME-TFS.request to send a TFS Request frame. The MLME request shall include a valid TFSRequest parameter with all TFS information elements that the AP uses as triggers for the non-AP STA.".</t>
  </si>
  <si>
    <t>Remove "or the same IBSS", and change the sentence "Traffic filtering is a service that may be provided by an AP to its associated STAs, where the AP examines
incoming MSDUs and management frames destined for a STA."  to :
"Traffic filtering is a service that may be provided by an AP to its associated STAs, where the AP examines
incoming MSDUs and management frames destined for a STA. The Traffic Filtering service is not supported in an IBSS."</t>
  </si>
  <si>
    <t xml:space="preserve">add a box called "TFS operation" in AP MLME in Figure v110. </t>
  </si>
  <si>
    <t>See CID#388.</t>
  </si>
  <si>
    <t>Remove the first para in 11.20.13.1. In 5.2.11.14, change "The Traffic Filtering Service allows a non-AP STA to signal another STA or AP to filter the transmission of
specific traffic types." to 
"Traffic filtering is a service that is provided by an AP to its associated STAs, where the AP examines
 MSDUs and MMPDUs destined for a non-AP STA.The AP determines if any of those frames
match a specific set of traffic filters that are enabled at the AP per the request of the STA. The TFS provides a "traffic allow filtering" service for the requesting STAs. Individually addressed frames that do not
match any of the traffic filters in the set are discarded. Individually addressed frames that do match at least
one of the traffic filters are delivered to the STA. The STA may also request to have a
notification frame sent for individually addressed or group addressed frames that match the traffic filters."</t>
  </si>
  <si>
    <t>see CID#66 and CID#151</t>
  </si>
  <si>
    <r>
      <t xml:space="preserve">change from "A STA supporting use of TFS shall indicate its support using the Extended Capabilities information element.
A STA that has a value of true for the MIB attribute dot11MgmtOptionTFSEnabled is defined as a
STA that supports TFS and indicates this support by setting the dot11MgmtOptionTFSEnabled bit of the
Extended Capabilities element to 1 in transmitted Beacon, Association Request, Association Response,
Reassociation Request, Reassociation Response, and Probe Response frames." to
"A STA supporting use of TFS shall indicate its support using the Extended Capabilities information element.
A STA that has a value of true for the MIB attribute dot11MgmtOptionTFSEnabled is defined as a
STA that supports TFS and indicates this support by </t>
    </r>
    <r>
      <rPr>
        <u val="single"/>
        <sz val="8"/>
        <rFont val="Arial"/>
        <family val="2"/>
      </rPr>
      <t>setting the TFS field of</t>
    </r>
    <r>
      <rPr>
        <sz val="8"/>
        <rFont val="Arial"/>
        <family val="2"/>
      </rPr>
      <t xml:space="preserve"> the
Extended Capabilities element to 1 in transmitted Beacon, Association Request, Association Response,
Reassociation Request, Reassociation Response, Probe Request, and Probe Response frames."</t>
    </r>
  </si>
  <si>
    <t xml:space="preserve">see CID388. </t>
  </si>
  <si>
    <t>Replace by "The Length field is set to n×2, where n indicates the total number of TFS Status Subelements contained in the element."</t>
  </si>
  <si>
    <t xml:space="preserve">If the length of the filter value and filter mask is different, the receiver will interpret it wrong. For instance, if filter value is 2 octects, and mask is 4 octets, the reciever will read that field value is 3 octets, and mask field is 3 octets. The filter value and mask field are required to be tha same length. </t>
  </si>
  <si>
    <t xml:space="preserve">a TFS Status Response element may include one or more TFS sub-elements. </t>
  </si>
  <si>
    <r>
      <t xml:space="preserve">The Delete bit is used to indicate whether the traffic filter shall be deleted when a frame matches the traffic filter. as stated in 11.20.13.3, A non-AP STA may choose to terminate use of the TFS service by sending a TFS Request frame with no TFS elements in the request thereby canceling all traffic filters at the AP . </t>
    </r>
    <r>
      <rPr>
        <b/>
        <sz val="8"/>
        <rFont val="Arial"/>
        <family val="2"/>
      </rPr>
      <t xml:space="preserve">To make it clear, change 'Delete" to "Delete after match" in table v36. </t>
    </r>
  </si>
  <si>
    <t xml:space="preserve">The TFS Notification is desirable for some of unicast applications, such as cases where the number of filters is larger than the STA can support on its own.  The TFS provides flexibility for both unicast and multicast. </t>
  </si>
  <si>
    <t>Incorporate the text changes in 08-602-02</t>
  </si>
  <si>
    <t xml:space="preserve">The association is only applicable to the infrastructure BSS. No change is needed. </t>
  </si>
  <si>
    <t>see CID 385</t>
  </si>
  <si>
    <t>Remove "or the same IBSS". Add the following sentence:  "Sleep Mode is a service that may be provided by an AP to  its associated STAs. The TSleep Mode is not supported in an IBSS."</t>
  </si>
  <si>
    <t xml:space="preserve">insert "NOTE —" before the sentence. </t>
  </si>
  <si>
    <t>See CID 6</t>
  </si>
  <si>
    <t>add a new statu code as: Denied, due to the pending key expiration.</t>
  </si>
  <si>
    <t>see CID#10.</t>
  </si>
  <si>
    <t>The STA will find it out when the STA sends a keep-alive frame as required by BSS Max idle time to the AP. Why is it different from the behavior of a STA that is in non-sleep mode?</t>
  </si>
  <si>
    <t>"When requesting a triggered multicast diagnostic report, the Measurement Duration Field is not used and is set to 0". What happens if the Measurement Duration Field is set to a  non-zero value when requesting a triggered report? Would the request be rejected with an error? or would the non-zero Measurement Duration be ignored? This applies to all measurement requests for which the "triggered" option is a choice.</t>
  </si>
  <si>
    <t xml:space="preserve">It is less ambiguous to state that the Measurement Duration value is ignored. </t>
  </si>
  <si>
    <t>22/23</t>
  </si>
  <si>
    <t>Is there a relation between Measurement Duration field and Report Timeout/Trigger Timeout values? The Measurement Duration is a multiple of Beacon Intervals. Can one specify a timeout value less than a beacon interval? Is there an implied relationship between these values?</t>
  </si>
  <si>
    <t>Describe how Measurement Duration and Timeout values are related. The description if it deos not beling here, probably belongs in 11.20.2.</t>
  </si>
  <si>
    <t>26, 32</t>
  </si>
  <si>
    <t>What is the rationale for selecting different granularities for Report Timeout and Trigger Timeout? Why can't they both be 10TUs? Or 100 TUs?</t>
  </si>
  <si>
    <t>Figure 7-68g needs to be updated with Optional Sub-elements. See 11k Draft13 Clause 7.3.2.22.8.</t>
  </si>
  <si>
    <t>58-59</t>
  </si>
  <si>
    <t>"When requesting a triggered STA Statistics report, the Measurement Duration is not used and is set to 0". This is a description of STA Statistics Report and there is no 'requesting' operation here. If the intent to describe the difference between a report generated in response to a request as opposed to a triggered report, consider using the recommended fix.</t>
  </si>
  <si>
    <t>Replace with "When a STA Statistics report is generated due to a trigger condition being satisfied, the Measurement Duration field is set to 0".</t>
  </si>
  <si>
    <t>Requested STA Statistics Report" is obfuscated.</t>
  </si>
  <si>
    <t>Use "non-triggered STA Statistics Report" or "STA Statistics report generated without any triggers".</t>
  </si>
  <si>
    <t>"The Measurement Start Time field is set to the value of the STA TSF at the time the measurement started. For a triggered Multicast Diagnostics report, this is the TSF value at the reporting STA when the trigger condition was met". Measurement Start Time means one thing -- time when the measurement started. Why do we confuse it with the time when the trigger condition was met. If we want to associate two meanings to the field let us call the field Reporting STA TSF field.</t>
  </si>
  <si>
    <t xml:space="preserve">Rename the field to suit the variability of what it means depending on how the report is generated. Also, what use is the responder's TSF at the time when the trigger condition was met? </t>
  </si>
  <si>
    <t>Measurement Duration Field in table 7-31c1 reads "Not used". This field is set by the responding STA and is not used by the responding STA. Hence "Set to zero" is more appropriate than "not used".</t>
  </si>
  <si>
    <t>replace with "set to zero"</t>
  </si>
  <si>
    <t>10-11</t>
  </si>
  <si>
    <t xml:space="preserve">"The Multicast Received MSDU Count field contains the total number of multicast MSDUs for the Multicast MAC Address that were received during the Measurement Duration." </t>
  </si>
  <si>
    <t>replace "for the multicast MAC Address" with "with the indicated Multicast MAC Address".</t>
  </si>
  <si>
    <t>17-18, 23-24</t>
  </si>
  <si>
    <t>"… only if the multicast reporting reason is performance measurement , otherwise it is set to 0 upon transmission and ignored upon reception." This is a report. Hence it would ne sufficient to say that "it is set to zero".</t>
  </si>
  <si>
    <t>In general, "set to zero upon transmission and ignored upon reception" is required only when describing fields in a request that the receiving STA needs to process and respond accordingly. In this case, we are dealing with a report. We have no control on how the receiver of the report intends to use the data in the report. Hence replace the verbage with "... only if the multicast reporting reason is performance measurement, otherwise it is set to 0."</t>
  </si>
  <si>
    <t>This is redundant given the description in the two preceding paragraphs.</t>
  </si>
  <si>
    <t>Delete the paragraph in lines 27-28.</t>
  </si>
  <si>
    <t>34-35</t>
  </si>
  <si>
    <t>What does "If no value is provided by the STA, the Multicast Rate field is set to 0" mean? Does it mean that the STA (PHY) does not support a means to report multicast rates to the  STA (MAC)?</t>
  </si>
  <si>
    <t>Clarify. Recommend using "if the receiving STA does not support reporting the rate at which multicast frames are received, the Multicast Rate field is set to 0."</t>
  </si>
  <si>
    <t>"The length of the Capabilities field is a variable n." The figure describing the Extended Capabilities Information Element also needs to be updated to indicate that the Length field is now not 1 octet long but is variable.</t>
  </si>
  <si>
    <t>Replace with "The Capabilities field is an octet string. Each bit of this field indicates whether the STA has support for the corresponding capability or not. The length of the Capabilities field is 3."</t>
  </si>
  <si>
    <t>30,31</t>
  </si>
  <si>
    <t>Why is there a need for ANA assignment for individual bit positions that signify capabilities? The bit positions in the Capabilities Information Element (7.3.1.4) are not ANA assigned.</t>
  </si>
  <si>
    <t>The description for individual bits in the Capabilities field is very verbose. For instance, "When dot11MgmtOptionTFSEnabled is set to 1, the TFS bit is set to 1 to indicate that the STA supports TFS as described in 11.20.11. When dot11MgmtOptionTFSEnabled is set to 0, the TFS bit is set to 0 to indicate that the STA does not support TFS." Also the MIB  variables referred here are truthvalues and are either set to true or false and not to 1 or 0.</t>
  </si>
  <si>
    <t>Replace the description to read "A STA sets this bit to 1 when dot11MgmtOptionTFSEnabled is true and sets it to 0 otherwise. See 11.20.11."</t>
  </si>
  <si>
    <t>8-24</t>
  </si>
  <si>
    <t xml:space="preserve">"optional Extenstions" is now part of "Optional Sub-elements" in 11k Draft-13. </t>
  </si>
  <si>
    <t xml:space="preserve">Table 7-43b has to be embedded into 11k Draft-13's Table 7-43b. In addition, Table 7-43b in 11k Draft-13 uses ANA assigned element IDs for the sub-elements. So, BSS Available Admission Capacity will have a sub-element ID 67 and BSS Load 11. </t>
  </si>
  <si>
    <t>2-18</t>
  </si>
  <si>
    <t>BSS Available Admission Capacity is an element defined in 7.3.2.43.</t>
  </si>
  <si>
    <t>Delete Figure 7-112g2 and text startng in L2 through 18 --  "The format of the BSS Available Admission Capacity … 7.3.2.43."</t>
  </si>
  <si>
    <t>22-36</t>
  </si>
  <si>
    <t>BSS Load is an element defined in 7.3.2.28.</t>
  </si>
  <si>
    <t>Delete Figure 7-112g3 and text starting in L22 through 36 -- "The format of the BSS Load sub-element is … 7.3.2.28."</t>
  </si>
  <si>
    <t>38-54</t>
  </si>
  <si>
    <t>If Traffic Generation Element is an Information Element with an ANA assigned Element ID, what is the need to embed it in a sub-element that adds a 2 octet overhead for no reason?</t>
  </si>
  <si>
    <t>Use Traffic Generation Element directly in the Optional Sub-elements part of the Neighbor Report element. Replace L38-54 with "The Traffic Generation Element is optionally present in the Neighbor Report element included in the BSS Transition Management Request frame."</t>
  </si>
  <si>
    <t>7.3.2.62</t>
  </si>
  <si>
    <t>"Table 26" should be "Table 7-26"</t>
  </si>
  <si>
    <t>"The value of the Length field is variable and depends on the length of the Event Request field. The value of the Length field is 2." The two sentences contradict each other.</t>
  </si>
  <si>
    <t>Delete the second line in this paragraph.</t>
  </si>
  <si>
    <t>37,38</t>
  </si>
  <si>
    <t>46-52,1-8</t>
  </si>
  <si>
    <t>Target BSSID and Source BSSID are exactly the same in format. Why can't we define just a BSSID and use it for both target and source?</t>
  </si>
  <si>
    <t>Define BSSID sub-element and use it for both Target and Source BSSIDs. Replace Figures V2, V3, V8 with one Figure describing BSSID sub-element.</t>
  </si>
  <si>
    <t>Is Peer-to-Peer same as Direct Link? Why not call this field Direct Link event request?</t>
  </si>
  <si>
    <t>Direct Link is the term used in 802.11. Recommend using Direct Link instead of Peer-to-Peer.</t>
  </si>
  <si>
    <t>11k STAs have the ability to indicate if they will accept (and respond to) measurement requests and if they do if they would accept (and respond to) triggered measurement requests using the Measurement Mode flags. There is no such facility in 11v. For instance how will a 11v STA indicate to the other STAs in the BSS that it does not accept Event Request? Or it cannot accept Triggers? Or it cannot accept Autonomous reports?</t>
  </si>
  <si>
    <t>Add a new field "Management Request Mode" that can be used in a way similar to "Measurement Request Mode" in 11k (see 7.3.2.21).</t>
  </si>
  <si>
    <t>7.3.2.63</t>
  </si>
  <si>
    <t>Figure v15, 36-38</t>
  </si>
  <si>
    <t>"Event Status" is a confusing term. This field actually represents the status of Event Report -- tells the requestor if the request was accepted, failed (parsing errors, for instance), refused (the STA is busy), etc.</t>
  </si>
  <si>
    <t>Recommend changing the name of this field to "Event Report Status".</t>
  </si>
  <si>
    <t>Table v5</t>
  </si>
  <si>
    <t>What happens if a STA accepts a event request but has to abort generation of report (resource contingency, for instance)? Is the partial report thrown away?</t>
  </si>
  <si>
    <t>Add another Event Status -- Partial, to indicate that a responding STA could not complete the report generation but has a partial report.</t>
  </si>
  <si>
    <t>There are two different values for "Load balancing"</t>
  </si>
  <si>
    <t>Delete Transition Reason Value = 5 Load balancing</t>
  </si>
  <si>
    <t>1-2</t>
  </si>
  <si>
    <t>STA Tx Power -- what Tx power does the value in this field signify? Average power over the Connection Time? Instantaneous power with which the frame containing the peer-to-peer link event report is transmitted?</t>
  </si>
  <si>
    <t>11-14</t>
  </si>
  <si>
    <t xml:space="preserve">Is it possible to have a valid Diagnostic Request with no Diagnostic Information Sub-elements? </t>
  </si>
  <si>
    <t>If so, mark the field as optional. If not, delete the sentence that reads "The minimum value of the Length field is 4 (based on a minimum length for the Diagnostic Information Sub-elements field on 0 octets)."</t>
  </si>
  <si>
    <t>change to Figure 7-68h.</t>
  </si>
  <si>
    <t>change to "It is only present if Statistics Group Name is from STA Counters, QoS STA Counters, or RSNA Counters (see 11.10.8.5)."</t>
  </si>
  <si>
    <t>change Figure 7-68l according to 802.11k D13.0.</t>
  </si>
  <si>
    <t>change to "non-triggered STA Statistics Report."</t>
  </si>
  <si>
    <t xml:space="preserve">Change to "Figure 7-68q". </t>
  </si>
  <si>
    <t>Change all Table 23 to "Table 7-23", and "Figure 91" to "Figure 7-91".</t>
  </si>
  <si>
    <t>change to "Insert the following additional rows at the end of Table 7-35a."</t>
  </si>
  <si>
    <t xml:space="preserve">Remove the paragraph "The Capabilities field is a bit field indicating the capabilities being advertised by the STA transmitting the information element. One octet of extended information has been defined. The format of that octet appears in Figure 7-76a (Capabilities fieldfirst octet). The length of the Capabilities field is a variable n. The Capabilities field is shown in Table 7-35a".  802.11y has included the similar text in the 802.11y draft. </t>
  </si>
  <si>
    <t>see CID 945</t>
  </si>
  <si>
    <t>change to "IETF RFC 791 and IETF RFC 2460"</t>
  </si>
  <si>
    <t>Change "The E911 Geo bit is" to "The E911 Geo Location bit is".</t>
  </si>
  <si>
    <t>Should refer to dot11MgmtOptionFBMSEnabled bit</t>
  </si>
  <si>
    <t>Change "dot11WirelessManagementImplemented is true" to "dot11WirelessManagementImplemented is true and dot11MgmtOptionFBMSEnabled is true"</t>
  </si>
  <si>
    <t>A. Choudhury</t>
  </si>
  <si>
    <t>The descriptions, especially in Clause 11 seem to imply and describe the behavior when the particular "mode" is enabled but is mute when it may not be.  For instance, what should the behavior be when RSN is not enabled (or not negotiated), should the event requests be ignored or responded with a status of "not enabled"?</t>
  </si>
  <si>
    <t>Please clarify these in the appropriate clauses.</t>
  </si>
  <si>
    <t>It is not clear how multi BSSIDs behave and how the ability support multiple SSIDs fit in.  That is, can multiple SSIDs be supported within one BSSID?  The mapping defined in 7.3.2.26 seems to imply not but is not clear?
This has implications on the RSN aspects, in particular to GTK as there should be distinct GTKs per BSSID and potentially SSID.</t>
  </si>
  <si>
    <t>While the editing instructions do specify the intent, the guidelines should be followed: since this is a change instruction, the newly added entries should also be underlined.</t>
  </si>
  <si>
    <t>7.2.3.7</t>
  </si>
  <si>
    <t>7.2.3.9</t>
  </si>
  <si>
    <t>The current 11w draft does not have such a MIB, the BIP replay mechanism calls for incrementing the dot11RSNAStatsCMACReplays (as that is what BIP employs).  Suggest removing this MIB from this clause and tracking the latest 11w draft.</t>
  </si>
  <si>
    <t>The 802.11v and the 802.11u task groups are both seperatly addressing the multi-network advertisement mechanism. 11u has developed what appears to be an incomplete multi-ssid capabilty and 11v is working on both a multi-SSID "list" capability and also a multi-BSSID. This is one problem that should only have ONE solution why is 802.11 solving this problem three different ways? Presuming both 802.11u and 802.11v ballots will fail I would like to suggest we partition organize the work given this is clearly in the scope of 802.11u and that this work is not as clearly within the scope of 802.11v.  Propose that 802.11v remove all multi-SSID listing and multi-BSSID capabilties from it's draft and request those paries to submit / transfer this work specifically to 802.11u  and that the 802.11v group refer those parties interested to 802.11u and to also refuse to address any multi-BSSID work in the future. Further, for the long term betterment of the WLAN industry, this problem should be solved once with one solution for all of 802.11.</t>
  </si>
  <si>
    <t>that 802.11v remove all multi-SSID listing and multi-BSSID capabilties from it's draft and request those parties interested in thos work to submit / transfer this work specifically to 802.11u  and that the 802.11v group refer those parties interested in this work to 802.11u and to also refuse to address any multi-BSSID work in the future.</t>
  </si>
  <si>
    <t>802.11v is changing from optional to mandatory a number of measurments that were previously decided to be optional in 802.11k. (7.4.5.2 + this was done in 11k) Yet 802.11k is just now completing it's work and 802.11v is not actually doing any work in this space. It strikes me as a bit sinister to change this decision which was previously at length debated, from optional to mandatory without any reason documented. There is no way I will ever accept all these measurments and requests as being mandatory without a reason.</t>
  </si>
  <si>
    <t xml:space="preserve">Make all the measurement requests and reports optional. </t>
  </si>
  <si>
    <t>Use FBMS Sub-element in 9.2.7 or change the title of Clause 7.3.2.71 FBMS Element.</t>
  </si>
  <si>
    <t>43-46</t>
  </si>
  <si>
    <t>"Upon request from the STA, an AP shall assign group addressed streams to a particular ID (the FBMSID), shall negotiate the Delivery Interval and shall assign a counter (the FBMS Counter ID) using the FBMS Element.".How are FBMS Counters and FBMS IDs related? For each (multicast) stream is there a FBMS ID? And a FBMS Counter? If so, why does the FBMS Descriptor element allow for n FBMS Counters and m FBMS IDs?</t>
  </si>
  <si>
    <t>Add to the description in 9.2.7 the relationship between the FBMS ID, FBMS Counter and groupcast stream(s).</t>
  </si>
  <si>
    <t>106</t>
  </si>
  <si>
    <t>Element Status</t>
  </si>
  <si>
    <t>replace with "Element Status in the FBMS Status Sub-element"</t>
  </si>
  <si>
    <t>10.3.2.2.2</t>
  </si>
  <si>
    <t xml:space="preserve">BSSDescription table should include data from all the elements that may be included in Beacon or Probe Response. 11v adds several new fields to the Beacon/Probe Response. Only AC Station Count is added to BSSDescription table. Why are others not added? For instance, non-Transmitted BSSID Profiles. </t>
  </si>
  <si>
    <t>Insert rows to the BSSDescrition table to match new information that is added by dot11WirelessNetworkManagement to Beacon/Probe Response frames.</t>
  </si>
  <si>
    <t>113</t>
  </si>
  <si>
    <t>36-54</t>
  </si>
  <si>
    <t xml:space="preserve">We need an up to date master document in order to be able to understand what we are voting on and how these changes across multiple groups are interelated or not. The method of amendments within 802.11 is presently limited to serial changes. If a task group makes changes in an area that another active task group is also working on the later task group should show all the present changes of the previous active task groups so people can know what it is they are voting on. </t>
  </si>
  <si>
    <t>Table 7-10</t>
  </si>
  <si>
    <t xml:space="preserve">The Extended Capabilties bit now means to many things for it to remin meaningful. In the note there should never be an OR statement that can not be parsed. There are three separate meanings in this note and a wild card that it can also be true when none of the above are present. This is not comprehensable. </t>
  </si>
  <si>
    <t>802.11 working group has too many task groups working on the same or interelated areas. This ballot cannot be properly voted on as it references the work 802.11-2007, 802.11k, 802.11r, 802.11y, 802.11u, 802.11w, 802.11n and 802.11p all beofre the work of this group 802.11v. 802.11v is a 360+ page document sometimes with major changes on a single line without context to the master document. Yet this work is unstabile so how can we vote on anything. If this was a joke I would laugh but this is serious so we should cry. There is not a way to track all these groups work- to determine a valid document to read relative to who is really doing what. There are simply too many changes going on to be able to really understand what we are voting on. Does the last group have the right to change all the work of the previous groups simply because they have the last say? What we are voting on is a fragment of a master document not clearly seen. Even if we vote yes today I beleive many would vote no once they see the changes rolled up into a master document. I can't vote yes until I can see what it is we are really voting on.</t>
  </si>
  <si>
    <t>Ok - you've confused the MIB with the frame subfield again - you're going to have to make a global search for this error.</t>
  </si>
  <si>
    <t>Check all of the 11.20 subclauses to see how many times you've provided the MIB name where some frame subfield name should have been used and use that number as a seed to generate a set of six random numbers in the range 1-49, then buy a california lottery ticket using that set of numbers and mail it to this commenter. And also fix the text to use the subfield names where appropriate.</t>
  </si>
  <si>
    <t>Is there any requirement related to dissociation with respect to this feature?</t>
  </si>
  <si>
    <t>Clarify, with an explicit statement whether there is any requirement placed on the AP with respect to dissociation and/or deauthentication of a STA that is in sleep mode.</t>
  </si>
  <si>
    <t>11.20.12</t>
  </si>
  <si>
    <t>Ah…forget it.</t>
  </si>
  <si>
    <t>Never mind.</t>
  </si>
  <si>
    <t xml:space="preserve">Location feature should not be mandatory. </t>
  </si>
  <si>
    <t>Make all location services optional at APs and STAs.</t>
  </si>
  <si>
    <t>M. Fischer</t>
  </si>
  <si>
    <t xml:space="preserve">Seems like there are radio/timestamp parameters and location parameters specified here.  They should be split into two separate pairs of request/response elements.  </t>
  </si>
  <si>
    <t>Simplify the text by seperating them into separate pairs of request/response elements.</t>
  </si>
  <si>
    <t>Location related elements should be simplified.</t>
  </si>
  <si>
    <t>They should include only location related capability indication.</t>
  </si>
  <si>
    <t>Isn't Location Indication Parameters really related to a frequency?</t>
  </si>
  <si>
    <t xml:space="preserve"> "Location reporting frequency" is a better name than "Location Indication Parameter"</t>
  </si>
  <si>
    <t xml:space="preserve">Millisecond resolution will affect network performance. </t>
  </si>
  <si>
    <t>Get rid of requirement for multi-millisecond response.</t>
  </si>
  <si>
    <t xml:space="preserve">Application layer exchanges such as location data in Civic or Geo format are outside of IEEE802.11 scope. </t>
  </si>
  <si>
    <t>remove references to these exchanges.</t>
  </si>
  <si>
    <t>L. Ji</t>
  </si>
  <si>
    <t>OBSS coordination and collaboration have been an unfortunate omission from the 802.11 standard.  Without efficient collaboration mechanism for airtime sharing, the effect of OBSS is increased contention and reduced channel efficiency due to increase in number of stations competing for channel access.  As a consequence QoS also becomes increasingly difficult to support and enforce.  I believe that 11v is the best and probably the only place among current TGs for such specification.   Actually AP Collaboration was identified as one of the objectives of the 802.11v task group early on.  This draft does not contain specifications resolving this issue.  Thus I do not consider this draft complete and ready for entering the next stage.  Hence my no vote.</t>
  </si>
  <si>
    <t>The correct baseline for this draft amendment is not present in normative text, and must be present to understand the proposed amendment.</t>
  </si>
  <si>
    <t>Update this draft to include the CURRENT text of amendments that are in the baseline for this amendment - 11k D13.0, 11r D9.0, 11y D9.0, etc.</t>
  </si>
  <si>
    <t>116</t>
  </si>
  <si>
    <t xml:space="preserve">This neighbor report has no real value given the station can't trust the network and the information is often wrong/stale therefore the station must gather this information itself anyway when it roams. So with the exception of transition cadidate list for background load balancing the other added details of this report is really worthless </t>
  </si>
  <si>
    <t>Keep the transition candidate field and remove/delete all other fields</t>
  </si>
  <si>
    <t>R. Durand</t>
  </si>
  <si>
    <t xml:space="preserve">The notes for "Multiple BSSID". Missing MIB value statement. </t>
  </si>
  <si>
    <t>Add "and dot11ManagementOptionmBSSIDEnabled is true."</t>
  </si>
  <si>
    <t>The notes for "SSID list". Missing MIB value statement.</t>
  </si>
  <si>
    <t>Add "and dot11ManagementOptionmSSIDEnabled is true."</t>
  </si>
  <si>
    <t xml:space="preserve">"When multiple BSSIDs are supported, the Partial Virtual Bitmap field…". Is this applicable to the situation "When multiple BSSIDs and a single SSID are supported"? </t>
  </si>
  <si>
    <t>Clarify and modify text accordingly.</t>
  </si>
  <si>
    <t xml:space="preserve">"The Partial Virtual Bitmap field consists of ….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</si>
  <si>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</si>
  <si>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"When multiple BSSIDs and multiple SSIDs are simultaneously configured, the bits from 2n to 2n+m-1 of the bitmap are used as group addressed bits …. non-transmitted BSSIDs." Can one AP support multiple BSSIDs, each supporting multiple SSIDs?</t>
  </si>
  <si>
    <t xml:space="preserve">Clarify. </t>
  </si>
  <si>
    <t>7.3.2.21..8</t>
  </si>
  <si>
    <t xml:space="preserve">Some of the counters are counting TX events and some are counting RX events, but the Measurement Count field only says "MSDUs" - it should really maybe be qualified somehow, or made clear that it is a count of both TX and RX events.
</t>
  </si>
  <si>
    <t>7.3.2..63.4</t>
  </si>
  <si>
    <t>"The STA TX power field indicating… of the reporting STA." Is this a power averaged over some time period, or something else?</t>
  </si>
  <si>
    <t xml:space="preserve">Change from
If the Tx Power Mode field is set to Fixed then the TxPower field contains one or more Tx Power levels, in increasing order.
If the Tx Power Mode field is set to Automatic, the TxPower field is two octects in length and contains the STA’s minimum and maximum TxPower levels, in that order.  
The TX Power Levels are encoded as 2’s complement values in dB relative to the maximum Transmit Power limit as specified in Annex J.
to
If the Tx Power Mode field is set to Fixed then the TxPower field contains one or more Tx power levels in units of dBm, in increasing numerical order.
If the Tx Power Mode field is set to Automatic, the TxPower field is two octects in length and contains the STA’s minimum and non-zero maximum TxPower levels, in that order.  
The TX Power Levels are encoded as 2’s complement values in dBm, rounded to the nearest integer.
</t>
  </si>
  <si>
    <t>See CID 132</t>
  </si>
  <si>
    <t>See CID 78</t>
  </si>
  <si>
    <t>See CID 12</t>
  </si>
  <si>
    <t>Delete the MAC address from Table v15.</t>
  </si>
  <si>
    <t>Delete "Supported Regulatory Classes from Table V15.</t>
  </si>
  <si>
    <t>It reports the result of a future association, see the description in 11.20.4.4, "The purpose of the Association diagnostic is to determine that the STA is able to associate with a designated
BSS. This test directs an association to be completed with a specific AP." Likewise for the 802.1X Authentication diagnostic, see 11.20.4.5.</t>
  </si>
  <si>
    <t>Change from
"All outstanding Diagnostic Request frames are cancelled upon a BSS transition, except when the BSS transition
occurs as a result of responding to or initiating a Diagnostic Request. All outstanding Diagnostic
Request frames are cancelled after the time indicated in the Diagnostic Timeout field, in the Diagnostic
Request frame. When a STA receives a Diagnostic Request Frame with a Diagnostic Request Type of Cancel
Diagnostic Request, the STA cancels all outstanding Diagnostic Request frames, and discards all pending
Diagnostic Report frames."
to
"All outstanding Diagnostic Requests, as indicated by received MLME-DIAGREQUEST.ind primitives, are cancelled upon a BSS transition, except when the BSS transition
occurs as a result of responding to or initiating a Diagnostic Request. All outstanding Diagnostic
Requests, as indicated by received MLME-DIAGREQUEST.ind primitives, are cancelled after the time indicated in the Diagnostic Timeout field, in the Diagnostic
Request frame. When a STA receives a Diagnostic Request Frame with a Diagnostic Request Type of Cancel
Diagnostic Request, the STA cancels all outstanding Diagnostic Requests, and discards all pending
Diagnostic Report Requests, as indicated by received MLME-DIAGREQUEST.ind primitives."</t>
  </si>
  <si>
    <t>Figure 6-1 describes the MAC data plane architecture. As noted by the commenter, The proxy ARP service itself is not part of the MAC data architecture. The Proxy ARP service is only advertized by the MAC layer. 
Editor is instructed to move the text in 11.2.1.4b into a new subclause in 11.20.</t>
  </si>
  <si>
    <t xml:space="preserve">In Annex D, Draft 2.0, page 198, add "dot11MgmtOptionProxyARPImplemented Truthvalue"  just preceeding the existing dot11MgmtOptionProxyARPEnabled Truthvalue in the Dot11WirelessMgmtOptionEntry, and insert the following
value definitions just before the existing dot11MgmtOptionProxyARPEnabled item:
dot11MgmtOptionProxyARPImplemented OBJECT-TYPE
                  SYNTAX TruthValue
                  MAX-ACCESS read-only
                  STATUS current
                  DESCRIPTION
                            "This attribute, when TRUE, indicates that the station
                            implementation is capable of supporting the Proxy ARP service, when the
                            dot11WirelessManagementImplemented is TRUE.
                            The default value of this attribute is FALSE."
                   ::= { dot11WirelessMgmtOptionsEntry xx }
</t>
  </si>
  <si>
    <t>Add the following definition for FBMS Stream "A succession of frames transmitted by the AP that correspond to a single FBMSID</t>
  </si>
  <si>
    <t>Change sentence as per comment</t>
  </si>
  <si>
    <t>Insert the following description for FBMS 
The Flexible Broadcast/Multicast Service allows a non-AP STA to request an alternate DTIM delivery interval for one or more sets of broadcast/multicast streams that the non-AP STA receives. This allows the non-AP STA to wake up at the alternate DTIM interval rather than every DTIM and therefore allows significant power saving when a non-AP STA receives broadcast/multicast traffic.</t>
  </si>
  <si>
    <t>FBMS Request is removed from association request per CID508</t>
  </si>
  <si>
    <t>FBMS response removed from reassociation response</t>
  </si>
  <si>
    <t>Actually the length could be 2. The Location Descriptor length field value could be 0 if no streams defined at the AP. So update this table to say "2 to 256" and also update 7.3.2.70 in Figure v59 to say 0 or more counters and 0 or more FBMSIDs</t>
  </si>
  <si>
    <t>Actually the minimum length of a FBMS Response message can be 17 (16 for 1 FBMS Status element + 1 for FBMS Token). So change the table entry for FBMS Response to "17 to 256"</t>
  </si>
  <si>
    <t>FBMS Descriptor is always in the beacon so therefore correct Table 7.8 to say "is"</t>
  </si>
  <si>
    <t>Replace "when dot11WirelessManagementImplemented is true and the AP supports FBMS" with "dot11MgmtOptionFBMSEnabled is true".</t>
  </si>
  <si>
    <t>As per CID213</t>
  </si>
  <si>
    <t>Change to "The Length field is set to 0 if no FBMS streams are configured at the AP or is set to 1+n+m, where n is the number of FBMS Counters present and m indicates the
number of 1-octet FBMSIDs present in the information element."</t>
  </si>
  <si>
    <t>Add the following sentence "The Number of FBMS Counters field defines the number of FBMS Counters fields that are contained in the FBMS Descriptor element."</t>
  </si>
  <si>
    <t>An FBMS Counter contains the number DTIMs left before a stream is transmitted. The counter counts down to 0. An FBMS ID identifies a stream but one or more streams may use the same interval and therefore the same counter. Insert the following sentence on P74 L56: "A single FBMS Counter is shared by all FBMS streams that use the same delivery interval."</t>
  </si>
  <si>
    <t>No change suggested. However, the reason why the FBMS Token is reused is that there needs to be an identifier that defines the collection of FBMS Streams. A single FBMSID does not identify the full set. The semantics are that the STA can make changes to the full set by sending a new set that replaces the old set. The STA needs an identifier, the FBMS Token, to identify that the new set replaces the old set.</t>
  </si>
  <si>
    <t>Change to "The Delivery Interval field defines the periodicity of stream transmission in units of DTIMS"</t>
  </si>
  <si>
    <t>As per CID568</t>
  </si>
  <si>
    <t>Change 7.4.11.12, 7.4.11.13 Figure v87 and v88 delete "one or more FBMS Request/Response elements" and change from "FBMS request/response elements" to "FBMS Request/Response element". Modify P95 L46, P96 L14 to indicate one FBMS Request/Response element. 
In 10.3.54.1 P144 L64 change from "set of FBMS Request elements" to "FBMS Request element", same change on P145 L46 and P146 L25 and P146 L63
Add the following sentence to P105 L31 "For each FBMS sub-element within an FBMS Request frame the AP shall respond to the STA with the same number of FBMS Status sub-elements in the same order the FBMS sub-elements were received."</t>
  </si>
  <si>
    <t>Change "If an AP receives" to "When an AP receives" on P105 L60</t>
  </si>
  <si>
    <t>The Directed Multicast proposal was considered by the TG, and was not adopted, see motion 4 in 08-0500r7.</t>
  </si>
  <si>
    <t>As per 259</t>
  </si>
  <si>
    <t>The paragraph starting on P106 L8 explicitly states how an AP changes delivery interval. It sends a multicast frame to all STAs that are registered for that stream address. As all STAs registered for that multicast address have to be awake to receive the multicast then the issue does not arise. Add before sentence starting "THe AP resumes..." the following sentence  "As the AP transmits this FBMS Response as a multicast frame, the frame will be scheduled for delivery at the appropriate DTIM interval where all non-AP STAs are awake to receive the frame."</t>
  </si>
  <si>
    <t>Add after "Using FBMS, a non-AP STA need not wake up at every DTIM interval in order to receive group addressed"
the following sentence on P105 L3
"A non-AP STA that does not use FBMS wakes every DTIM interval and follows group addressed reception rules as defined in 11.2"</t>
  </si>
  <si>
    <t>FBMS Response is removed from association response and reassociation response</t>
  </si>
  <si>
    <t>As per CID506</t>
  </si>
  <si>
    <t>As per CID530</t>
  </si>
  <si>
    <t xml:space="preserve">change "If the STA does not accept this overridden rate" to "If the STA does not accept the alternate delivery interval". </t>
  </si>
  <si>
    <t xml:space="preserve">"Multiple BSSID procedures allow an AP to advertise multiple BSSIDs using single Beacon and Probe Response frames. A multiple BSSID-capable STA may also include a list of SSIDs in a Probe Request
frame."
</t>
  </si>
  <si>
    <t>7.3.2.27</t>
  </si>
  <si>
    <t>29</t>
  </si>
  <si>
    <t>50-55</t>
  </si>
  <si>
    <t>"The Capabilities field is a bit field indicating the capabilities being advertised by the STA transmitting the
information element. One octet of extended information has been defined. The format of that octet appears
in Figure 7-76a (Capabilities fieldfirst octet). The length of the Capabilities field is a variable n. The Capabilities
field is shown in Table 7-35a"
"Capability field" should be "Extended Capability field"</t>
  </si>
  <si>
    <t>As suggested in the comment.</t>
  </si>
  <si>
    <t>7.3.2.67</t>
  </si>
  <si>
    <t>72</t>
  </si>
  <si>
    <t>45-60</t>
  </si>
  <si>
    <t>T</t>
  </si>
  <si>
    <t>Y</t>
  </si>
  <si>
    <t>Non-Transmitted BSSID Profile field may not work when the value of Max BSSID Indicator &gt; 1.
Non-Transmitted BSSID Profile field needs to have TLV format.</t>
  </si>
  <si>
    <t>There should be a sunclause to describe the Non-Transmitted BSSID Profile field.</t>
  </si>
  <si>
    <t>11.20.6</t>
  </si>
  <si>
    <t>182</t>
  </si>
  <si>
    <t>27?</t>
  </si>
  <si>
    <t>T</t>
  </si>
  <si>
    <t>Y</t>
  </si>
  <si>
    <t xml:space="preserve">"A STA that has a value of true for the MIB attribute dot11MgmtOptionMultiBSSIDEnabled is defined as a
STA that supports Multiple BSSIDs and indicates this support by setting the dot11MgmtOptionMultiBSSIDEnabled bit of the Extended Capabilities element to 1 in transmitted Beacon, Association Request, Association Response, Reassociation Request, Reassociation Response, and Probe Response frames."
There is no bit named "dot11MgmtOptionMultiBSSIDEnabled" </t>
  </si>
  <si>
    <t>Clarify which is which and which is correct</t>
  </si>
  <si>
    <t>The first field in Figure v6  is called "Include Succeeded Transitions"
However, this is horrible English</t>
  </si>
  <si>
    <t>Change to "Include Successful Transitions"
A similar comment applies to other matched value fields</t>
  </si>
  <si>
    <t>11.20.3</t>
  </si>
  <si>
    <t>The text in 7.3.2.62.5 describes the Vendor Specific event request
Howeer, there is no text describing the use of these requests in 11.20.3.x</t>
  </si>
  <si>
    <t>The text states that a Traffic Generation elemnent provides information about types of traffic generated by "a STA"
However, it appears it actually provides information about multiple STAs, not just "a STA"</t>
  </si>
  <si>
    <t>The traffic generation procedure seems to be a way to provide information out the number of STAs accessing certain ACs
What is not clear, is why this is useful. The informative text on pp 187 is not very informative</t>
  </si>
  <si>
    <t>A. Myles</t>
  </si>
  <si>
    <t>40-43</t>
  </si>
  <si>
    <t xml:space="preserve">An AP should be able to request the diagnostic measurements from STAs for the same measurement interval.  This way, the AP not only can compare measurements from different STAs, it can also compare diagnostic measurements with its own record.  Traffic patterns and channel conditions may be different at different measurement intervals.  It would be better to define a randomized report delay such that all STAs receiving the multicast diagnostic request can start measuring at the same time for the same duration.  But they send out measurement reports after a randomized delay. I submitted this comment for D1.0.  But it was declined based on resolution that I do not find satisfactory.  Here is the comment resolution: "Whilst the suggestion of the commenter is a good suggestion, the randomization interval in 11v is identical to the definitions in 11k. It seems preferable to stay compatible with the definitions in 11k."  I think for diagnostic purpose, it is important for requesting STAs to have the diagnostice measurements at the same interval.  There is no reason why 11v has to repeat 11k's mistake. </t>
  </si>
  <si>
    <t>Use randomized delay for measurement reporting instead of randomization interval for measurements.</t>
  </si>
  <si>
    <t>40-65</t>
  </si>
  <si>
    <t>Given that 802.11 has defined both infrastructure mode and IBSS mode, both peer-to-peer network and infrastructure network would coexist.  It makes sense for a network not only collects information regarding peer-to-peer links but also facilitates better coexistence management between these two types of networks.</t>
  </si>
  <si>
    <t>Define a coexistence management scheme between peer-to-peer networks and infrastructure networks.</t>
  </si>
  <si>
    <t>3-27</t>
  </si>
  <si>
    <t>Both 11u and 11v are defining multiple SSID capability but in different ways.  To avoid inconsistencies, it is worthwhile to collaborate and harmonize the effort.</t>
  </si>
  <si>
    <t>As suggested</t>
  </si>
  <si>
    <t>M. Gong</t>
  </si>
  <si>
    <t>7.3.2.66.5</t>
  </si>
  <si>
    <t>The status field should not enable the status collectively, but rather individually for each item</t>
  </si>
  <si>
    <t>Change status field to 4 octets instead of 1, where each indicates the status of one of the requested items</t>
  </si>
  <si>
    <t xml:space="preserve">The text states that the Motion Indicator field is defined in "Table v30" but this appears to be erroneous </t>
  </si>
  <si>
    <t>Refer to the correct table</t>
  </si>
  <si>
    <t>reporting interval of milliseconds is too short and would impact STA performance</t>
  </si>
  <si>
    <t>change interval units</t>
  </si>
  <si>
    <t>Details for communicating location data (e.g., expressed in Civic or Geo format) belong to the application layer instead of PHY or MAC. In my opinion it is out of scope for 802 to specify the location exchange.</t>
  </si>
  <si>
    <t>Delete the text for exchanging location data</t>
  </si>
  <si>
    <t>Using a value of 0 for unknown speed is unacceptable since this is a valid known speed</t>
  </si>
  <si>
    <t>use a different method to indicate unknown speed</t>
  </si>
  <si>
    <t>location parameters will unnecessarily burden probe responses, beacons, etc.</t>
  </si>
  <si>
    <t>location parameters should only be used in location-specific request/response frames</t>
  </si>
  <si>
    <t>T. Kolze</t>
  </si>
  <si>
    <t>7.3.2.66</t>
  </si>
  <si>
    <t>is the location parameters element mandatory?  if so, it is hard for me to believe a 802.11 device not colocated with some gps device can provide this information</t>
  </si>
  <si>
    <t>clarify whether it is mandatory.  if so, make it optional.</t>
  </si>
  <si>
    <t>reporting on hour intervals, not sure how this would be useful.</t>
  </si>
  <si>
    <t>remove hour interval reporting</t>
  </si>
  <si>
    <t>is antenna type necessary?</t>
  </si>
  <si>
    <t>remove antenna type</t>
  </si>
  <si>
    <t>C. Young</t>
  </si>
  <si>
    <t>e</t>
  </si>
  <si>
    <t>n</t>
  </si>
  <si>
    <t>Many of the editing instructions refer to "old-style" numbers for tables and figures, such as "table 24" instead of "Table 7-24"</t>
  </si>
  <si>
    <t>first two are lines 44 and 65 on page 13; scan remainder of document for more</t>
  </si>
  <si>
    <t>Figure 85g</t>
  </si>
  <si>
    <t>change to "Figure 7-68g"</t>
  </si>
  <si>
    <t>Editing instructions refer to "the following table", but, as you note on page vii, tables float and it isn't immediately following</t>
  </si>
  <si>
    <t>change to "insert Table 7-35a at the end of 7.3.2.27"</t>
  </si>
  <si>
    <t xml:space="preserve">D </t>
  </si>
  <si>
    <t>209</t>
  </si>
  <si>
    <t>t</t>
  </si>
  <si>
    <t>many of the objects in the dot11SMTbase8 inserted by TGk are not shown here</t>
  </si>
  <si>
    <t>track the additions made by TGk</t>
  </si>
  <si>
    <t>210</t>
  </si>
  <si>
    <t xml:space="preserve">Split the timing information collection for A/V application and location application, and specify different resolutions requirements suitable for each application. Specifically, the highest resolution level for timing reporting shall be no higher than nanosec for location application, and no higher than microsec for audio/video applications. </t>
  </si>
  <si>
    <t xml:space="preserve">When multiple BSSIDs are implemented, can each one BSSID correspond to multiple SSIDs? Clarify. </t>
  </si>
  <si>
    <t>Clarify and modify the text accordingly.</t>
  </si>
  <si>
    <t xml:space="preserve">"A non-AP STA determine the BSSID of an AP using the calculation defined in 7.3.2.67." Insert "index" after "BSSID". </t>
  </si>
  <si>
    <t>Insert "index" after "BSSID".</t>
  </si>
  <si>
    <t xml:space="preserve">Coordinate with TGu to merge these two elements into one, or highlight the difference between the two. </t>
  </si>
  <si>
    <t xml:space="preserve">"Based on the station counts for UPs, an AP may determine the station count for an access category (AC) as specified in 11.20.12." This is incorrect. If in the BSS, there are legacy STAs who don't support this feature and/or new STAs that don't support the feature, STA count cannot be derived correctly.  Furthermore, even if all STAs support this feature. since only UP4,5,6 traffic are flagged and indicated in the Traffic Generation Update frames, only STA counts for AC_VI and AC_VO, as opposed to all ACs, can be derived.   </t>
  </si>
  <si>
    <t xml:space="preserve">Correct the text. </t>
  </si>
  <si>
    <t xml:space="preserve">"The AP shall construct Station Count sub-element (see 7.3.2.37) and …" This is incorrect. If in the BSS, there are legacy STAs who don't support this feature and/or new STAs that don't support the feature, STA count cannot be derived correctly.  Furthermore, even if all STAs support this feature. since only UP4,5,6 traffic are flagged and indicated in the Traffic Generation Update frames, only STA counts for AC_VI and AC_VO, as opposed to all ACs, can be derived.   </t>
  </si>
  <si>
    <t xml:space="preserve">PICS table entry WNM2.4, change "triggered STA statistics reporting" from a mandatory feature to an optional feature. </t>
  </si>
  <si>
    <t>Replace the corresponding status value from "CFv:M" to "CFv:O".</t>
  </si>
  <si>
    <t>Add appropriate field in the Extended Capability field and modify the Fig 7-35a.</t>
  </si>
  <si>
    <t>General</t>
  </si>
  <si>
    <t>T</t>
  </si>
  <si>
    <t>Y</t>
  </si>
  <si>
    <t>Multiple BSSID function:
The relation between SSIDC defined in 802.11u and Multiple BSSID function including SSID List is not clear to me. It seems to be redundant. Some people hate the beacon to be too long. TGu and TGv should jointly resolve this issue to reduce redundancy.</t>
  </si>
  <si>
    <t>As suggested in the comment.</t>
  </si>
  <si>
    <t>General</t>
  </si>
  <si>
    <t>T</t>
  </si>
  <si>
    <t>Y</t>
  </si>
  <si>
    <t>Multiple BSSID function:
Multiple SSID and Multiple BSSID is widely used in the hotspot services and there will be many legacy devices that do NOT understand this signaling. TGv (and TGu, maybe) should consider backward compatibility of this function for the legacy devices.</t>
  </si>
  <si>
    <t>Specify the backward compatible mechanism for the legacy devices.</t>
  </si>
  <si>
    <t>I. Yasuhiko</t>
  </si>
  <si>
    <t>MIB does not provide an external management interface as required by TGv's PAR.  Excerpts from PAR: "Clause 14... .. The proposed Task Group will also create an Access Port Management Information Base (AP MIB). Clause 14a. Reason for the standardization project: The current IEEE 802.11 specification implies that stations may be managed via a Simple Network Management Protocol (SNMP). The use of SNMP intruduces the following problems: 1. Very few stations in the market include SNMP capabilities. 2. The use of secure SNMP protocol (e.g. SNMPv3) requires significant pre-configuration of the station. 3. Management of a station may be required prior to the establishment of an IP connection. There are cases where a device must be managed because it cannot get IP connectivity. Therefore, a standarized approach to manage stations is required. 802.11 APs have significantly increased in complexity and features, which cannot be controlled via the current MIB. The Task Group needs to expand on the existing MIB (or creat a MIB) to support these new devices."</t>
  </si>
  <si>
    <t>Need to ammend Annex Q MIB (defined in TGk) items to provide an "Access Port"  inteface for external network entities.  See TGk Annex Q MIB which describes a mailbox-like interface for external entities to request measurements and obtain reports.  Do something similar for TGv management requests and responses. All Frames defined in 7.4.11 should have Annex Q entries to implement the require management interface.</t>
  </si>
  <si>
    <t>201</t>
  </si>
  <si>
    <t>Annex D is primarily for configuration and operation parameters.  Location parameters need to be included in Annex Q for external management.</t>
  </si>
  <si>
    <t>Move Location parameters to Annex Q.</t>
  </si>
  <si>
    <t>205</t>
  </si>
  <si>
    <t>Annex D is primarily for configuration and operation parameters.  Event parameters need to be included in Annex Q for external management.</t>
  </si>
  <si>
    <t>Move event parameters to Annex Q.</t>
  </si>
  <si>
    <t>"Transmit stream/category" is not defined. Usage is not defined. Format of the measurement is not defined. Please define or remove from the draft.</t>
  </si>
  <si>
    <t>Reporting in millisecond time intervals seems excessive. Report interval in Seconds should be the mininum reporting interval.</t>
  </si>
  <si>
    <t>Remove reporting interval in Milliseconds from table v21.</t>
  </si>
  <si>
    <t>Since there is the "motion parameter", what defines "motion" should be defined. Does stop and go mean "motion"?</t>
  </si>
  <si>
    <t>Who is determining "motion"? Requesting STA or reporting STA?</t>
  </si>
  <si>
    <t xml:space="preserve">Why is "motion" sub-element needed? Is it enough to have only a normal location sub-element? If an STA is in motion, then STA that is determining location of the STA in motion can easily determine that the STA is in motion by observing changing location coordinates of the STA. </t>
  </si>
  <si>
    <t xml:space="preserve">Remove notion of "motion" and corresponding text from the draft. </t>
  </si>
  <si>
    <t xml:space="preserve">If the Inter-frame Interval is expressed in milliseconds, and the size of the field is 1 octet, then max value is 255 ms. This is too small of a value for any practical purposes. </t>
  </si>
  <si>
    <t xml:space="preserve">Change so that units are indicated in the Report Interval Units
field. </t>
  </si>
  <si>
    <t>RSNI: how are negative dBm values reported? Signed integer?</t>
  </si>
  <si>
    <t xml:space="preserve">Define. </t>
  </si>
  <si>
    <r>
      <t xml:space="preserve">"..received </t>
    </r>
    <r>
      <rPr>
        <u val="single"/>
        <sz val="10"/>
        <rFont val="Tahoma"/>
        <family val="2"/>
      </rPr>
      <t>d</t>
    </r>
    <r>
      <rPr>
        <sz val="10"/>
        <rFont val="Tahoma"/>
        <family val="2"/>
      </rPr>
      <t xml:space="preserve"> location.. "</t>
    </r>
  </si>
  <si>
    <t>remove "d"</t>
  </si>
  <si>
    <t>RCPI: how are negative dBm values reported? Signed integer?</t>
  </si>
  <si>
    <t xml:space="preserve">Ingress time stamp measured in Nanoseconds may be hard to achieve from the implementation point of view. </t>
  </si>
  <si>
    <t xml:space="preserve">Change to "tens of nanoseconds" in table v26. </t>
  </si>
  <si>
    <t xml:space="preserve">"The Motion Indicator field is defined in Table v30." I looked at the table and the table is not for the Motion Indicator Field (it is for resolution descriptor). </t>
  </si>
  <si>
    <t xml:space="preserve">Create table, or fix table enumeration. </t>
  </si>
  <si>
    <t>Fig v50</t>
  </si>
  <si>
    <t>Motion indicator field should have a value that indicates "not supported". This is not clear from the draft.</t>
  </si>
  <si>
    <t xml:space="preserve">Speed unit value in cm per second is not necessary. </t>
  </si>
  <si>
    <t xml:space="preserve">Remove cm per second speed unit value. </t>
  </si>
  <si>
    <t>The first 4 dashed items in this list describe how the Partial Virtual Bitmap field of the TIM element is interpreted. However, the last  dashed item is not an interpretation rule. It describes how the Bitmap Offset subfield and Length field are set.</t>
  </si>
  <si>
    <t>Make the last dashed item a separate paragraph and not part of the dashed item list.</t>
  </si>
  <si>
    <t>40-44</t>
  </si>
  <si>
    <t>STA Statistics Request now include two fields that are not in figure 7.62e.  A Peer MAC address field is at the start of the request element and an Optional Sub-elements field is at the end of the request element.</t>
  </si>
  <si>
    <t>Update figure 7.62e to match the STA Statistics Request element in 802.11k Draft13.</t>
  </si>
  <si>
    <t>STA Statistics Report (sub-)field Figure numbers referenced here are incorrect -- 85h and 85i.</t>
  </si>
  <si>
    <t>The correct figure labels are 7-68i and 7-68j?</t>
  </si>
  <si>
    <t>7-62e2</t>
  </si>
  <si>
    <t>the order of fields in figure 7-62e2 and the names do not match the description in lines 17 through 58. dot11RTSCountFailure is dot11RTSFailureCount in the description.</t>
  </si>
  <si>
    <t>Match name and order in figure 7-62e2 to the description that follows it.</t>
  </si>
  <si>
    <t>17-58</t>
  </si>
  <si>
    <t>Description is repetitive and verbose. A table will be concise and easy to comprehend.</t>
  </si>
  <si>
    <t>The commenter will provide a simpler description.</t>
  </si>
  <si>
    <t>reference to Figure 79e is incorrect.</t>
  </si>
  <si>
    <t>The correct figure reference if Figure 7-29j.</t>
  </si>
  <si>
    <t>27-32</t>
  </si>
  <si>
    <t>11k added Optional Sub-elements to all Request elements. To be consistent Request elements that are new in 11v should add an Optional Sub-elements field.</t>
  </si>
  <si>
    <t>Table v30</t>
  </si>
  <si>
    <t xml:space="preserve">I don't understand the purpose of the table v90. Is this also required in the cellular geo-location services? - I don't think so. Also requirements in the table are very poorly defined. </t>
  </si>
  <si>
    <t xml:space="preserve">Please remove Table v30 and corresponding text. </t>
  </si>
  <si>
    <t>5.2.11.4</t>
  </si>
  <si>
    <t>3-6</t>
  </si>
  <si>
    <t xml:space="preserve">Change so that "..may include Radio information, Timing information or Motion information". Location feature should not be mandatory, it should be an optional feature. </t>
  </si>
  <si>
    <t xml:space="preserve">"..it shall transmit the Location Request frame preferably at the Broadcast Target Rate as defined in the
Location Indication Broadcast Data Rate sub-element." Wording "..shall .. preferably .. " does not seem right. Please correct. </t>
  </si>
  <si>
    <r>
      <t>"The Location Response frame shall be sent by a STA in response to a received Location Request frame in which the Response Requested bit is set to 1, and provides location reporting parameters to the STA." Should the sentence read: " The Location Response frame shall be sent by a STA</t>
    </r>
    <r>
      <rPr>
        <u val="single"/>
        <sz val="10"/>
        <rFont val="Tahoma"/>
        <family val="2"/>
      </rPr>
      <t xml:space="preserve"> that supports location services</t>
    </r>
    <r>
      <rPr>
        <sz val="10"/>
        <rFont val="Tahoma"/>
        <family val="2"/>
      </rPr>
      <t xml:space="preserve"> in response to a received Location Request frame in which the Response Requested bit is set to 1, and provides location reporting parameters to the STA.</t>
    </r>
  </si>
  <si>
    <t>Change, as proposed in the comment.</t>
  </si>
  <si>
    <r>
      <t xml:space="preserve">"A non-AP STA shall only respond to a Location Request frame sent by an AP if that non-AP STA is associated
with the AP." Should the sentence read: "A non-AP STA </t>
    </r>
    <r>
      <rPr>
        <u val="single"/>
        <sz val="10"/>
        <rFont val="Tahoma"/>
        <family val="2"/>
      </rPr>
      <t>that supports location services</t>
    </r>
    <r>
      <rPr>
        <sz val="10"/>
        <rFont val="Tahoma"/>
        <family val="2"/>
      </rPr>
      <t xml:space="preserve"> shall only respond to a Location Request frame sent by an AP if that non-AP STA is associated
with the AP."</t>
    </r>
  </si>
  <si>
    <t>Change, as proposed in comment.</t>
  </si>
  <si>
    <r>
      <t xml:space="preserve">"If a STA received a Location Response frame with the Management Action Pending field value set to “1”,.." Should the sentence read as: "If a STA </t>
    </r>
    <r>
      <rPr>
        <u val="single"/>
        <sz val="10"/>
        <rFont val="Tahoma"/>
        <family val="2"/>
      </rPr>
      <t>that supports location services</t>
    </r>
    <r>
      <rPr>
        <sz val="10"/>
        <rFont val="Tahoma"/>
        <family val="2"/>
      </rPr>
      <t xml:space="preserve"> received a Location Response frame with the Management Action Pending field value set to “1”,.."</t>
    </r>
  </si>
  <si>
    <t xml:space="preserve">Change, as proposed in the comment. </t>
  </si>
  <si>
    <t xml:space="preserve">Please clearly state which features are mandatory and which are optional in the body of the draft. </t>
  </si>
  <si>
    <t>59-72</t>
  </si>
  <si>
    <t xml:space="preserve">Seems like that PICS indicate that location feature is mandatory. Location feature should be optional. </t>
  </si>
  <si>
    <t xml:space="preserve">Make all location services optional at APs and STAs, i.e. make reception and transmission of the location frames optional and also location coordinates calculation optional as well at both APs and STAs. </t>
  </si>
  <si>
    <t>Similarly, there are a few types of Measurement Report frames that could portentially take a huge amount of medium bandwidth for non-user traffic specially considering that  they are sent by each STA. Not clear if any quantitative analysis has been performed to quantify the benefits of these data to the overall operation of the system considering the added complexity and wasted "air time" they consume.</t>
  </si>
  <si>
    <t>Maximum length of Location Parameter Information element could add up to 1079 bytes. Considering the case of BSS with mobile devices such as majority of HH or CE, the aggregated overhead over all STAs in the BSS could add quite a bit which will negatively impact real data flow.</t>
  </si>
  <si>
    <t>Investigate the possibility of reducing the maximum frame size.</t>
  </si>
  <si>
    <t>7.3.2.21</t>
  </si>
  <si>
    <t>Table 7-30</t>
  </si>
  <si>
    <t>Table  7-30 lists a few measurements types without a quantitative definition of these metrices such as Noise Histogram or Channel Load.</t>
  </si>
  <si>
    <t>Clarify</t>
  </si>
  <si>
    <t>"The definition of motion and the means to determine motion are outside the scope of this standard." This would deminish the usefulness of the feature unless a firm definition by which all device adhere to is provided.</t>
  </si>
  <si>
    <t>Provide a clear definition for motion.</t>
  </si>
  <si>
    <t>"Sending Location Request frames on non-operating channels may require interruption to the user data". Why is this so urgent that user traffic flow has to be interupted?</t>
  </si>
  <si>
    <t>Remove the requirement.</t>
  </si>
  <si>
    <t>D. Britz</t>
  </si>
  <si>
    <r>
      <t>Suggest instruction is changed to "</t>
    </r>
    <r>
      <rPr>
        <i/>
        <sz val="10"/>
        <rFont val="Tahoma"/>
        <family val="2"/>
      </rPr>
      <t>Change the row for Extended Capabilities element in Table 7-12 as follows, and insert the following additional rows (preserving their order) into the table just…</t>
    </r>
    <r>
      <rPr>
        <sz val="10"/>
        <rFont val="Tahoma"/>
        <family val="2"/>
      </rPr>
      <t>"</t>
    </r>
  </si>
  <si>
    <r>
      <t xml:space="preserve">The instruction states </t>
    </r>
    <r>
      <rPr>
        <i/>
        <sz val="10"/>
        <rFont val="Tahoma"/>
        <family val="2"/>
      </rPr>
      <t>"Change the row for Extended Capabilities element as follows, insert the following additional rows (preserving
their order) in Table 7-13 just  ..."</t>
    </r>
    <r>
      <rPr>
        <sz val="10"/>
        <rFont val="Tahoma"/>
        <family val="2"/>
      </rPr>
      <t xml:space="preserve"> is slightly ambiguous because the first subclause is not bounded to Table 7-13 and there are two actions being required</t>
    </r>
  </si>
  <si>
    <r>
      <t>Suggest instruction is changed to "</t>
    </r>
    <r>
      <rPr>
        <i/>
        <sz val="10"/>
        <rFont val="Tahoma"/>
        <family val="2"/>
      </rPr>
      <t>Change the row for Extended Capabilities element in Table 7-13 as follows, and insert the following additional rows (preserving their order) into the table just…</t>
    </r>
    <r>
      <rPr>
        <sz val="10"/>
        <rFont val="Tahoma"/>
        <family val="2"/>
      </rPr>
      <t>"</t>
    </r>
  </si>
  <si>
    <t>7.3.2.8</t>
  </si>
  <si>
    <r>
      <t xml:space="preserve">The instruction states </t>
    </r>
    <r>
      <rPr>
        <i/>
        <sz val="10"/>
        <rFont val="Tahoma"/>
        <family val="2"/>
      </rPr>
      <t>"Change the row for Extended Capabilities element as follows, insert the following additional rows (preserving
their order) in Table 7-14 just  ..."</t>
    </r>
    <r>
      <rPr>
        <sz val="10"/>
        <rFont val="Tahoma"/>
        <family val="2"/>
      </rPr>
      <t xml:space="preserve"> is slightly ambiguous because the first subclause is not bounded to Table 7-14 and there are two actions being required</t>
    </r>
  </si>
  <si>
    <r>
      <t>Suggest instruction is changed to "</t>
    </r>
    <r>
      <rPr>
        <i/>
        <sz val="10"/>
        <rFont val="Tahoma"/>
        <family val="2"/>
      </rPr>
      <t>Change the row for Extended Capabilities element in Table 7-14 as follows, and insert the following additional rows (preserving their order) into the table just…</t>
    </r>
    <r>
      <rPr>
        <sz val="10"/>
        <rFont val="Tahoma"/>
        <family val="2"/>
      </rPr>
      <t>"</t>
    </r>
  </si>
  <si>
    <t>7.3.2.9</t>
  </si>
  <si>
    <r>
      <t xml:space="preserve">The instruction states </t>
    </r>
    <r>
      <rPr>
        <i/>
        <sz val="10"/>
        <rFont val="Tahoma"/>
        <family val="2"/>
      </rPr>
      <t>"Change the row for Extended Capabilities element as follows, insert the following additional rows (preserving
their order) in Table 7-15 just  ..."</t>
    </r>
    <r>
      <rPr>
        <sz val="10"/>
        <rFont val="Tahoma"/>
        <family val="2"/>
      </rPr>
      <t xml:space="preserve"> is slightly ambiguous because the first subclause is not bounded to Table 7-15 and there are two actions being required</t>
    </r>
  </si>
  <si>
    <r>
      <t>Suggest instruction is changed to "</t>
    </r>
    <r>
      <rPr>
        <i/>
        <sz val="10"/>
        <rFont val="Tahoma"/>
        <family val="2"/>
      </rPr>
      <t>Change the row for Extended Capabilities element in Table 7-15 as follows, and insert the following additional rows (preserving their order) into the table just…</t>
    </r>
    <r>
      <rPr>
        <sz val="10"/>
        <rFont val="Tahoma"/>
        <family val="2"/>
      </rPr>
      <t>"</t>
    </r>
  </si>
  <si>
    <t>Table 7-23</t>
  </si>
  <si>
    <r>
      <t>The reserved field has an Element ID of "</t>
    </r>
    <r>
      <rPr>
        <i/>
        <sz val="10"/>
        <rFont val="Tahoma"/>
        <family val="2"/>
      </rPr>
      <t>&lt;ANA+1&gt;-65535</t>
    </r>
    <r>
      <rPr>
        <sz val="10"/>
        <rFont val="Tahoma"/>
        <family val="2"/>
      </rPr>
      <t>".  The short hypen could be interpreted to be a minus symbol</t>
    </r>
  </si>
  <si>
    <r>
      <t>Replace with long hypen (Emdash) i.e. "(</t>
    </r>
    <r>
      <rPr>
        <i/>
        <sz val="10"/>
        <rFont val="Tahoma"/>
        <family val="2"/>
      </rPr>
      <t xml:space="preserve">&lt;ANA&gt;+1) </t>
    </r>
    <r>
      <rPr>
        <sz val="10"/>
        <rFont val="Arial"/>
        <family val="0"/>
      </rPr>
      <t>—</t>
    </r>
    <r>
      <rPr>
        <i/>
        <sz val="10"/>
        <rFont val="Tahoma"/>
        <family val="2"/>
      </rPr>
      <t xml:space="preserve">  65535</t>
    </r>
    <r>
      <rPr>
        <sz val="10"/>
        <rFont val="Tahoma"/>
        <family val="2"/>
      </rPr>
      <t xml:space="preserve">" </t>
    </r>
  </si>
  <si>
    <t>Table 7-26</t>
  </si>
  <si>
    <r>
      <t>The reserved field has an Element ID of "</t>
    </r>
    <r>
      <rPr>
        <i/>
        <sz val="10"/>
        <rFont val="Tahoma"/>
        <family val="2"/>
      </rPr>
      <t>&lt;ANA&gt;+18, 220</t>
    </r>
    <r>
      <rPr>
        <sz val="10"/>
        <rFont val="Tahoma"/>
        <family val="2"/>
      </rPr>
      <t>".  This implies only 2 values</t>
    </r>
  </si>
  <si>
    <r>
      <t>Express this as "(</t>
    </r>
    <r>
      <rPr>
        <i/>
        <sz val="10"/>
        <rFont val="Tahoma"/>
        <family val="2"/>
      </rPr>
      <t xml:space="preserve">&lt;ANA&gt;+18) </t>
    </r>
    <r>
      <rPr>
        <sz val="10"/>
        <rFont val="Arial"/>
        <family val="0"/>
      </rPr>
      <t>—</t>
    </r>
    <r>
      <rPr>
        <i/>
        <sz val="10"/>
        <rFont val="Tahoma"/>
        <family val="2"/>
      </rPr>
      <t xml:space="preserve">  220</t>
    </r>
    <r>
      <rPr>
        <sz val="10"/>
        <rFont val="Tahoma"/>
        <family val="2"/>
      </rPr>
      <t xml:space="preserve">" </t>
    </r>
  </si>
  <si>
    <r>
      <t>The instructions state "</t>
    </r>
    <r>
      <rPr>
        <i/>
        <sz val="10"/>
        <rFont val="Tahoma"/>
        <family val="2"/>
      </rPr>
      <t>split the "Measurement Use" column into four separate entries as follows</t>
    </r>
    <r>
      <rPr>
        <sz val="10"/>
        <rFont val="Tahoma"/>
        <family val="2"/>
      </rPr>
      <t>" but the table provided has more than 4 entries in that column</t>
    </r>
  </si>
  <si>
    <r>
      <t>change instruction to "</t>
    </r>
    <r>
      <rPr>
        <i/>
        <sz val="10"/>
        <rFont val="Tahoma"/>
        <family val="2"/>
      </rPr>
      <t>split the "Measurement Use" column into multiple separate entries as follows</t>
    </r>
    <r>
      <rPr>
        <sz val="10"/>
        <rFont val="Tahoma"/>
        <family val="2"/>
      </rPr>
      <t xml:space="preserve">" </t>
    </r>
  </si>
  <si>
    <t>The editorial note refers to Figure 7-79.  Should this not be 7-62?</t>
  </si>
  <si>
    <t>change note to reference Figure 7-62.</t>
  </si>
  <si>
    <t>Figure 7-62l1</t>
  </si>
  <si>
    <t xml:space="preserve">When TIM Broadcast delivery period and offset is setup between an AP and STA, there is mechanism to announce this information so that other STAs can benefit from such a service without additional service request/negotiation. </t>
  </si>
  <si>
    <t>Advertise the established TIM Broadcast delivery period and offset in beacon and/or probe response.</t>
  </si>
  <si>
    <t>11.2.1.1a</t>
  </si>
  <si>
    <t>Change 
"If Multicast Diagnostic Reports are generated by the STA, the STA shall send at least one Multicast Diagnostic Report with a Multicast Reporting Reason of Performance measurement within each Multicast Diagnostic Interval." 
to 
"If dot11MgmtOptionMulticastDiagnosticsEnabled is set to 1 at the STA and there is an outstanding multicast diagnostic request, the STA shall send at least one Multicast Diagnostic Report with a Multicast Reporting Reason of Performance measurement within each Multicast Diagnostic Interval."</t>
  </si>
  <si>
    <t>Change 
"A STA that has a value of true for the MIB attribute dot11MgmtOptionMulticastDiagnosticsEnabled is defined as a STA that supports Multicast Diagnostics Reporting and indicates this support by setting the dot11MgmtOptionMulticastDiagnosticsEnabled bit of the Extended Capabilities element to 1 in transmitted Beacon, Association Request, Association Response, Reassociation Request, Reassociation Response, and Probe Response frames"
to
"A STA that has a value of true for the MIB attribute dot11MgmtOptionMulticastDiagnosticsEnabled is defined as a STA that supports Multicast Diagnostics Reporting and indicates this support by setting the Multicast Diagnostics bit of the Extended Capabilities element to 1 in transmitted Beacon, Association Request, Association Response,
Reassociation Request, Reassociation Response, Probe Request and Probe Response frames"</t>
  </si>
  <si>
    <t>At the top of page 171 it states "A STA that has a value of true for the MIB attribute dot11MgmtOptionMulticastDiagnosticsEnabled is defined as a STA that supports Multicast Diagnostics Reporting" which does not make a distinction between AP and non-AP STA.</t>
  </si>
  <si>
    <t>On page 28 line 1, change "The Report Timeout Trigger bit set to 1 indicates that Multicast Diagnostics Report was generated as a triggered report due to the Report Timeout trigger."
to
"The Report Timeout Trigger bit set to 1 indicates that Multicast Diagnostics Report was generated as a triggered report due to the timeout of the multicast diagnostic timer.</t>
  </si>
  <si>
    <t>These two bit fields are independent. It is extreamly unlikely that both fields would be set at once (e.g. a timeout at the same time as an FBMS diagnostic interval) but it is not impossible.
On page 28, insert the following before line 10 "All the bits in the Multicast Reporting Reason field can be independently set. "
On page 27, line 25, change
"The Measurement Duration field specifies the period over which the Multicast Diagnostic Report was generated. Table 7-31c1 defines which reports use the Measurement Duration field and how the field value is defined for those reasons."
to
 "When the Performance Measurement bit in the Multicast Reporting Reason field is set to one, the Measurement Duration field specifies the period over which the Multicast Diagnostic Report was generated. When the Performance Measurement bit in the Multicast Reporting Reason field is set to zero, the Measurement Duration field is not used."
On page 27 delete figure 7-31c1</t>
  </si>
  <si>
    <t xml:space="preserve">An additional mechanism to enable STAs to start their mesurements at the same time is already provided by the current draft. The randomisation interval can be set to zero, which causes STAs to start with minimal delay. The report frame has a start time field to indicate when the measurement started and includes the first and last sequence numbers.  </t>
  </si>
  <si>
    <t>The 11v amendment adds entries to a table 7-29, which exists in the baseline. CCA is defined in P802.11-2007 and therefore does not need a definition in the 11v amendment.</t>
  </si>
  <si>
    <t>The 11v amendment adds entries to a table 7-29, which exists in the baseline. RPI is defined in P802.11-2007 and therefore does not need a definition in the 11v amendment.</t>
  </si>
  <si>
    <t>The 11v amendment adds entries to a table 7-29, which exists in its baseline. It is defined in 11k and therefore does not need a definition in the 11v amendment.</t>
  </si>
  <si>
    <t>Change "as described in 11.20.8" to "as described in 11.20.9"</t>
  </si>
  <si>
    <t>See document 08-0472 for normative text to implement the commenter's suggestion.</t>
  </si>
  <si>
    <t>See CID 282, where the text will be changed to say that the field is reserved.</t>
  </si>
  <si>
    <t>The timeout and duration are independent fields. For example it is possible to request a 30 second measurement duration, with a 2 second timeout. This would cause a report to be sent after 30 seconds, or if no multicast frames for the given address were received for a 2 second period during this measurement a timeout report would be sent before 30 seconds had elapsed.
[the following is not correct, needs more work]
However, this comment has brought to light an error in the current draft in regard to the definition of the timeout. See document 08-0472 for normative text to correct this error.</t>
  </si>
  <si>
    <t>On page 22 line 26, change "The Report Timeout field contains a time value in units of 10 TU to be used as the threshold value for the Report Timeout trigger condition" to "The Report Timeout field contains a time value in units of 100 TU to be used as the threshold value for the Report Timeout trigger condition"</t>
  </si>
  <si>
    <r>
      <t>Rename the field "Measurement Start Time" in Figure 7-68o1 to "Measurement time" and change
"The Measurement Start Time field is set to the value of the STA TSF timer at the time the measurement started. For a triggered Multicast Diagnostics report, this is the TSF value at the reporting STA when the trigger condition was met. For a multicast performance measurement, the start time occurs after a multicast frame has been received, if at least one multicast frame was received during the measurement duration. When the reason for sending the report is Performance Measurement and the Multicast Received MSDU Count is nonzero, the Measurement Start Time field is set to the value of the STA TSF timer at the time of the first multicast MSDU received during the measurement interval."
to
"The Measurement</t>
    </r>
    <r>
      <rPr>
        <u val="single"/>
        <sz val="8"/>
        <rFont val="Arial"/>
        <family val="2"/>
      </rPr>
      <t xml:space="preserve"> </t>
    </r>
    <r>
      <rPr>
        <sz val="8"/>
        <rFont val="Arial"/>
        <family val="2"/>
      </rPr>
      <t>Time field is set to the value of the STA TSF timer at the time the measurement started. For a triggered Multicast Diagnostics report, this is the TSF value at the reporting STA when the trigger condition was met. For a multicast performance measurement, the start time occurs after a multicast frame has been received, if at least one multicast frame was received during the measurement duration. When the reason for sending the report is Performance Measurement and the Multicast Received MSDU Count is nonzero, the Measurement Time field is set to the value of the STA TSF timer at the time of the first multicast MSDU received during the measurement interval."</t>
    </r>
  </si>
  <si>
    <t>Change "If no value is provided by the STA, the Multicast Rate field is set to 0." to "The Multicast Rate field is set to 0 by the STA to indicate that it has not received a
group addressed frame with a valid FCS during the measurement period."</t>
  </si>
  <si>
    <t>On page 185 line 50, after the sentence
"If Multicast Diagnostic Reports are generated by the STA, the STA shall send at least one Multicast Diagnostic Report with a Multicast Reporting Reason of Performance measurement within each Multicast Diagnostic Interval." 
add
"Upon successful transmission of this Multicast Diagnostic Report, the reporting STA shall discard its previous statistics information and restart collecting statistics using the same procedure as defined in 11.20.2 for reception of a new Multicast Diagnostics Request"</t>
  </si>
  <si>
    <t xml:space="preserve">This paragraph was added by the adoption of a proposal in document 07/2885r1 to resolve CID 1545 in LB 108 in November 2007. </t>
  </si>
  <si>
    <t>See CID 38.</t>
  </si>
  <si>
    <t>Change from 
When the AP sets the Proxy ARP bit to 1 in the Extended Capabilities element, the non-AP STA will not
receive broadcast ARP request packets. If the IPv4 address being resolved in the ARP request packet is used
by a non-AP STA currently associated to the BSS, the Proxy ARP service responds to the request on behalf
of the non-AP STA. The Proxy ARP service also responds to Internet Control Message Protocol version 6
(ICMPv6) Neighbor Discovery packets, to support IPv6 services.
to 
When the AP sets the Proxy ARP bit to 1 in the Extended Capabilities element, the AP shall only
broadcast ARP request packets that update the Proxy ARP service translation table. If the IPv4 address being resolved in the ARP request packet is used
by a non-AP STA currently associated to the BSS, and the ARP request packet does not update the Proxy ARP service translation table, the Proxy ARP service shall respond to the request on behalf
of the non-AP STA. The Proxy ARP service also shall respond to Internet Control Message Protocol version 6
(ICMPv6) Neighbor Discovery packets, to support IPv6 services.</t>
  </si>
  <si>
    <t xml:space="preserve">Reolved editorial comments </t>
  </si>
  <si>
    <t>Emily Qi</t>
  </si>
  <si>
    <t>Add an Optional Sub-element to the figure describing the Request element, where applicable and the corresponding description, if needed.</t>
  </si>
  <si>
    <t>Multiple BSSID support is one way to solve the multiple network problem.  11u defines a mostly overlapping multiple SSID support, with multiple SSIDs over one BSSID because 11u adds an extension of the group key space to solve the problem that 11v did not solve.  This sort of overlapping, nearly simultaneous solution is bad for 802.11, and cannot proceed.</t>
  </si>
  <si>
    <t>Coordinate with 11u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</si>
  <si>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The traffic generation signalling protocol seems unlikely to be put to use in practice.  An AP may not know what traffic it will be forced to send from the DS, and thus may advertise itself in all UPs/ACs.  STAs may change their intent based on the applications ran.</t>
  </si>
  <si>
    <t xml:space="preserve">Remove the APs advertisements for the traffic generation signalling protocol.  </t>
  </si>
  <si>
    <t>J. Epstein</t>
  </si>
  <si>
    <t>This clause increases the length of beacons by too much.</t>
  </si>
  <si>
    <t>The location feature should NOT be mandatory.</t>
  </si>
  <si>
    <t>All location services should be optional for STAs and APs.</t>
  </si>
  <si>
    <t>J. Trachewsky</t>
  </si>
  <si>
    <t>Change "The E911 Civic bit is" to "The E911 Civic Location bit is".</t>
  </si>
  <si>
    <t>In the comment.</t>
  </si>
  <si>
    <t>Wherever a sub-element structure is defined,  the same arguments that led to the inclusion of vendor-specific escapes for the elements also apply.</t>
  </si>
  <si>
    <t>Add a vendor specific sub-element with sub-element ID set to 221 as an optional FBMS sub-elements and FBMS Status Sub-element. The vendor specific sub-element definition can be referred to 7.3.2.66.14.</t>
  </si>
  <si>
    <t>7.3.2.72</t>
  </si>
  <si>
    <t>76</t>
  </si>
  <si>
    <t xml:space="preserve">Since the FBMS token and FBMSID values are assigned by the AP, It is not clear to me how  the non-AP STA knows which FBMS Response Element is matched with which FBMS Request Element if more than one FBMS request/response elements are included in the FBMS request and response frames.  should TCLAS Elements and TCLAS processing element be included in the FBMS Status subelement? or any identifier must be assigned by a non-AP STA. </t>
  </si>
  <si>
    <t xml:space="preserve">change "and Probe Response frames." to "Probe Request, and
Probe Response frames". Apply this change to P186L5, P188L12, ... </t>
  </si>
  <si>
    <t xml:space="preserve">The FBMS element is not included in the Reassociation Request frame.  </t>
  </si>
  <si>
    <t>Change "sending either an FBMS Request frame or (Re)association
Request frame that includes the requested FBMS Sub-elements." to "sending an FBMS Request frame that includes the requested FBMS Sub-elements. "</t>
  </si>
  <si>
    <t>Term " stream" is used in multiple places (L16 nd L17).  What's stream? It need to be defined or changed to another term.</t>
  </si>
  <si>
    <t>L26-L30,  it appears to me that "TCLAS element" should be replaced by "FBMS sub-element".</t>
  </si>
  <si>
    <t xml:space="preserve">Since one FBMS request element could include multiple FBMS sub-elements, how could a non-AP STA identify which multicast data rate or delivery interval should be changed. It occurs to me that FBMSID should be included in the FBMS Request Sub-element (Figure v62). The FBMSID is set to 0 if it is a new request. </t>
  </si>
  <si>
    <r>
      <t xml:space="preserve">change "If the STA does not accept this overridden rate" to "If the STA does not accept this overridden </t>
    </r>
    <r>
      <rPr>
        <u val="single"/>
        <sz val="10"/>
        <rFont val="Tahoma"/>
        <family val="2"/>
      </rPr>
      <t>multicast</t>
    </r>
    <r>
      <rPr>
        <sz val="10"/>
        <rFont val="Tahoma"/>
        <family val="2"/>
      </rPr>
      <t xml:space="preserve"> rate </t>
    </r>
    <r>
      <rPr>
        <u val="single"/>
        <sz val="10"/>
        <rFont val="Tahoma"/>
        <family val="2"/>
      </rPr>
      <t>and delivery interval</t>
    </r>
    <r>
      <rPr>
        <sz val="10"/>
        <rFont val="Tahoma"/>
        <family val="2"/>
      </rPr>
      <t xml:space="preserve">". </t>
    </r>
  </si>
  <si>
    <t xml:space="preserve">change "If the STA does not accept this overridden rate" to "If the STA does not accept this overridden multicast rate and delivery interval". </t>
  </si>
  <si>
    <t xml:space="preserve">L49- L50,  I could not find the description about FBMS Descriptor element in the Multiple BSSID element (7.3.2.67). </t>
  </si>
  <si>
    <t xml:space="preserve">L53-L58, since the delivery interval (L55) field is the field included in the FBMS sub-element and status fields (L57) is the field included in the FBMS Status sub-element, the "FBMS Element" should be replaced by FBMS sub-element or FBMS Status sub-element, respectively.  </t>
  </si>
  <si>
    <t>Change L53-58 to: "A non-AP STA may indicate that it is no longer using an FBMS sub-element by transmitting an FBMS Request
frame without that FBMS sub-element contained in it or transmitting an FBMS Request frame including that FBMS sub-element  for which the delivery interval is set to 0. When an AP receives an FBMS request from a non-AP STA that no longer requests a specific FBMS sub-element the AP shall send an FBMS response frame with the Status field value set to 1 (accept) in the  FBMS Status sub-element."</t>
  </si>
  <si>
    <t>107</t>
  </si>
  <si>
    <t xml:space="preserve">AC Station Count is not included in the Beacon frame and probe Response frame, but Traffic Generation, Multiple BSSID, FBMS Descriptor elements are included. </t>
  </si>
  <si>
    <t>Remove the entry "AC Station Count", add entries for "Multiple BSSID", "FBMS Descriptor", and "Traffic Generation".</t>
  </si>
  <si>
    <t xml:space="preserve">since a new information element "SSID List" is added in Probe Request frame (even though I don’t think it is necessary), the clause 10.3.2.1 MLME-SCAN.request also need to be changed. </t>
  </si>
  <si>
    <t xml:space="preserve">Add "SSID LIST" </t>
  </si>
  <si>
    <t>10.3.50</t>
  </si>
  <si>
    <t>129</t>
  </si>
  <si>
    <t>Since the RSSI and timing measurement data is stored in MLME, it seems to me that Process  Location action should be in MLME. So two additional primitives MLME-LOCATION.req and MLME-LOCATION.cfm should be added and figure v105 should be updated. it will be similar to Figure v103  (event) and figure v104 (Diagnostic), and Figure v109 (Co-located interference).</t>
  </si>
  <si>
    <t xml:space="preserve">two additional primitives MLME-LOCATION.req and MLME-LOCATION.cfm should be defined and figure v105 should be updated. </t>
  </si>
  <si>
    <t>85</t>
  </si>
  <si>
    <t xml:space="preserve">Location Request and Location Response frames should be defined as Public Action frames, not wireless network management frames. </t>
  </si>
  <si>
    <t xml:space="preserve">Add Location Request and Location Response frames to Public Action frame. Remove L4 on P169 "Wireless Network Management Location Request and Location Response Action". </t>
  </si>
  <si>
    <t>10.3.55</t>
  </si>
  <si>
    <t>147</t>
  </si>
  <si>
    <t xml:space="preserve">There is no definition for MLME-CLINT.req and MLME-CLINT.cfm. </t>
  </si>
  <si>
    <t>Define primitives  MLME-CLINT.req and MLME-CLINT.cfm.</t>
  </si>
  <si>
    <t xml:space="preserve">Could the STA include one ore more SSID elements in the Probe Request to accomplish the same function. </t>
  </si>
  <si>
    <t>change "The STA includes the SSID List element in a Probe Request frame to request information on multiple SSIDs from the AP." to "The STA includes the one or more SSID elements in a Probe Request frame to request information on multiple SSIDs from the AP.", and remove SSID List element definition.</t>
  </si>
  <si>
    <t>"A Probe Request frame may include one or more SSID List elements"?  It seems to me that the sentence should states either:  "A Probe Request frame may include one or more SSID elements", or ""A Probe Request frame may include a SSID List element".</t>
  </si>
  <si>
    <t>If something changed and the reporting STA reports out side of its requested period, then when wil the reporting STA restart the period count or still report another one when the period hits again?</t>
  </si>
  <si>
    <t>Superseding a previous request that has the *same* dialog token?</t>
  </si>
  <si>
    <t>50-57</t>
  </si>
  <si>
    <t xml:space="preserve">I thought a reporting STA that supports Co-loc Inter Reporting *shall* report, not *may*.  This may seem to contradict with some of the more mandatory language in the previous paragraphs.  </t>
  </si>
  <si>
    <t xml:space="preserve">The sentence "The characterisitics of the interference are known a priori wihtout interferecnce deterction and characteristization by the 802.11 STA" is confusing and impossible to understand.  What exactly do you 11v folks mean by that? </t>
  </si>
  <si>
    <t>There's no bit named after this MIB variable in the Ext Cap element.</t>
  </si>
  <si>
    <t>11.20.8</t>
  </si>
  <si>
    <t>Specify these sections that describe the mechanism.</t>
  </si>
  <si>
    <t>7.4.10.11</t>
  </si>
  <si>
    <t>what is the relationship between FBMS Counter ID and FBMS ID? AP assigns a FBMS ID to a group addressed stream (multicast stream). Can this one stream have upto 8 FBMS Counters? There is no clear description of this relationship. Clause 9.2.7  (P105 L37-46) has some text around FBMS Counters and FBMS IDs but that does not clarify anything.</t>
  </si>
  <si>
    <t xml:space="preserve">In some section (preferably in 11.20.9) describe how FBMS ID/FBMS Counters/FBMS streams are related.
Specifically, is there a 1-1 relation between a multicast stream and a FBMS ID? (Yes, based on P77L44)
Is there a 1-1 relation between a multicast stream and a FBMS Counter? (yes, based on P105L37-38)
If both the assertions above are true, why do we need FBMS ID and FBMS Counter?
</t>
  </si>
  <si>
    <t>The Multicast Diagnostic Interval field specifies the maximum number of beacon intervals for which the STA keeps multicast service traffic counts, as described in 11.20.8.</t>
  </si>
  <si>
    <t>as described in 11.20.9</t>
  </si>
  <si>
    <t>48-54</t>
  </si>
  <si>
    <t>What happens to the multicast data collected within the Multicast Diagnostic Interval? Is it reset and started afresh after sending a report or is this a sliding window?</t>
  </si>
  <si>
    <t>Describe how the diagnostic data is handled once the interval expires.</t>
  </si>
  <si>
    <t>"The Traffic Generation element provides information about types of traffic generated by a STA." Shouldn't this be a QoS STA? Should this be a QoS AP?</t>
  </si>
  <si>
    <t>Fix it to read QoS STA.</t>
  </si>
  <si>
    <t>Traffic Generation Element is very close in its characteristics to BSS Available Admission Capacity in 802.11k. If the information presented in Traffic Generation element is all is needed (AC_BE, AC_BK and corresponding UPs are not present here and STA count is added), why can't the BSS Available Admission Capacity element be amended accordingly. Or are we saying that Traffic Generation Element obseletes BSS Available Admission Capacity? The specification is bloated unnecessarily.</t>
  </si>
  <si>
    <t>Delete Traffic Generation Element and amend BSS Available Admission Capacilty to include only the most useful information.</t>
  </si>
  <si>
    <t>The minimum value of the Length field is 3.</t>
  </si>
  <si>
    <t>The value of the Length field is 3.</t>
  </si>
  <si>
    <t>"The use of the BSS Max Idle Period element and frames is described in 11.2.1.4c." 11.2.4.1c is missing.</t>
  </si>
  <si>
    <t>Figure v71</t>
  </si>
  <si>
    <t>TFS Status sub-element requires a sub-element ID and a Length field defined, if it is to be defined as a sub-element.</t>
  </si>
  <si>
    <t>Add sub-element ID and Length fields to Figure v71.</t>
  </si>
  <si>
    <t>Figure v70</t>
  </si>
  <si>
    <t>Why can't TFS Response Status field and TFS ID be fields of the TFS Response Element? A sub-element is unnecessary complexity in this case.</t>
  </si>
  <si>
    <t>Delete TFS Sub-element and include TFS ID and TFS Status Response as fields to the TFS Response element.</t>
  </si>
  <si>
    <t>82</t>
  </si>
  <si>
    <t>56-57</t>
  </si>
  <si>
    <t>"This field is valid only if the Sleep Mode element is present in the Sleep Mode Response frame and Reassociation Response frame." Should the element be present in both the frames in order to be valid?</t>
  </si>
  <si>
    <t>Change to "Sleep Mode Response frame or Reassociation Response frame"</t>
  </si>
  <si>
    <t>"A value of 0 indicates that the AP does not transmit TIM frames". Is it AP does not transmit TIM frames or AP does not broadcast TIM frames?</t>
  </si>
  <si>
    <t xml:space="preserve">"The High Rate TIM Rate field provides an indication of the rate which is used to transmit the high rate TIM frame, in units of 0.5 Mb/s. A value of 0 indicates that the high rate TIM frame is not transmitted." </t>
  </si>
  <si>
    <t>Rename this field as "High Rate TIM".  Similar change recommended for Low Rate TIM as well.</t>
  </si>
  <si>
    <t>"The Abridged (bit 1) bit indicates to the recipient of the frame the intended treatment of all BSSIDs not listed in the BSS Transition Candidate List." What would the intended treatment be? This description does not tell the reader what this bit means. If the meaning of this bit is explained elsewhere, refer to that clause here.</t>
  </si>
  <si>
    <t>Expand the description or refer to the clause that explains the use/purpose of this bit.</t>
  </si>
  <si>
    <t>"…may be one of the followings."  Does not compute.  There's nothing following.  Editorial change needed, as well.</t>
  </si>
  <si>
    <t>Reword so as to make sense.</t>
  </si>
  <si>
    <t>"… capable of identifying the AP associated to."  Besides ending in a prepsition, what if the AP is the one signalling this value?  With what AP is the AP associated?</t>
  </si>
  <si>
    <t>Clarify.</t>
  </si>
  <si>
    <t>7.3.2.66.11</t>
  </si>
  <si>
    <t>These paragraphs are exceedingly similar.  Combining them into a single paragraph would save space and be just as clear.</t>
  </si>
  <si>
    <t>Combine into a single paragraph.</t>
  </si>
  <si>
    <t>Time Zone offset.  What are the values?  Is it in +/- or….</t>
  </si>
  <si>
    <t>Specify more clearly how to populate this field.</t>
  </si>
  <si>
    <t>"n-3" is confusing in a figure, because the figure is not self-consistent.  I.e., n is not defined in the figure.</t>
  </si>
  <si>
    <t>Change "n-3" to "variable".</t>
  </si>
  <si>
    <t xml:space="preserve">"… Multiple BSSID elements".  </t>
  </si>
  <si>
    <t>Replace "elements" with "element"</t>
  </si>
  <si>
    <t>How does one delineate between each sub-entry?  It is unclear from the text.  Either it's impossible in which case it's a bug, or it's unclear, in which case clarification would be good.</t>
  </si>
  <si>
    <t>Fix or clarify.</t>
  </si>
  <si>
    <t>If it's a list of SSID elements, are you talking about a list of SSID information elements?  If so, each one of those has this pesky extra 1-octet ID that will be repeated for each SSID but brings no information.</t>
  </si>
  <si>
    <t>Clarify or fix.</t>
  </si>
  <si>
    <t>"Optionally, from 2 to a maximum of eight…"  Why is 2 not spelled but eight is?  Also, no need to say optionally if it's variable between 2 and 8.</t>
  </si>
  <si>
    <t>See comment.</t>
  </si>
  <si>
    <t>"… plus 2" should be "… plus 3" because the delivery interval is 1 octet and the multicast rate is 2 octets.  1+2=3.</t>
  </si>
  <si>
    <t>"The Delivery Interval field defines the number of DTIMs that the stream is transmitted at."  This makes no sense to me.  It seems like it would specify the number periodicity of delivery in units of DTIMs.</t>
  </si>
  <si>
    <t>M. Smith</t>
  </si>
  <si>
    <t>11.20.6</t>
  </si>
  <si>
    <t>182</t>
  </si>
  <si>
    <t>28</t>
  </si>
  <si>
    <t>T</t>
  </si>
  <si>
    <t>Y</t>
  </si>
  <si>
    <t>"the dot11MgmtOptionMultiBSSIDEnabled bit" is not defined in the Extended Capabilities element.</t>
  </si>
  <si>
    <t>From previous ballot comments and responses it is clear that there is some confusion as to what the priority is for these management requests and reports. My comment for clarification in this area was declined with reply states that all management packets are the highest priority. This is not how 802.11 has worked to this point as the equivalent packets have been best effort- these packets are not really management packets who by there absence will cause the network to fail. Indeed the present 802.11 network can and has worked completely without them. Further these so-called management packets only provide a small optimization value to the overall operation of the network and in some cases have no value. There is no way these packets are as important as any voice or video stream or an emergency call. A device should NOT drop a call to do a low value report that really should be background priority...</t>
  </si>
  <si>
    <t xml:space="preserve">Formally, call out all these requests and reports as a priority of best effort ( which is what they really are today) if anyone disagrees let them justify a higher priority for that specfic mechanism as an exception. </t>
  </si>
  <si>
    <t xml:space="preserve">A triggered request or report is presently the equivalent of the highest priority for handling- if a device gets a "large number" of these- the device should given strict interpretation may drop anything it is doing, even an emergency call, to support them. These triggered reports can be a significant negative disruption to how the present 802.11 network operates as built on smart stations and they will weaken the underlying operational architecture of 802.11. They really have no place in a modern 802.11 network and probably should be removed. </t>
  </si>
  <si>
    <t xml:space="preserve">Formally, call out all these triggered requests and reports as a priority of best effort ( which is what they really are today) if anyone disagrees let them justify a higher priority as an exception. </t>
  </si>
  <si>
    <t xml:space="preserve">Please state clearly what features are mandatory and what are optional in the body of the draft. </t>
  </si>
  <si>
    <t>M. Kobayashi</t>
  </si>
  <si>
    <t>With these additions, the beacon is really getting out of hand with respect to length. Can we cut this back some? Oddly enough, none of the frames mentioned in this list actually show the addition of this element in their frame formats under 7.2.3.x Oh great, had I not pointed this out, then I'd have gotten my way...</t>
  </si>
  <si>
    <t>Do not add all of this stuff into the beacon frame as stated.</t>
  </si>
  <si>
    <t>Why does this have to be at layer2? Everything in here except maybe the timing offset measurement can be done at a higher layer.</t>
  </si>
  <si>
    <t>Remove the text on exchanging location data - or at least, everything except for timing offset measurement. There - I compromised. I take it back - since we already have a synchronization function in the baseline - you can remove timing offset too.</t>
  </si>
  <si>
    <t>"A STA that supports the location capability may send a Location Configuration request frame to provide its own location information and location capability."  Undefined terms are used - "location capability", "location services", "location advertising"</t>
  </si>
  <si>
    <t>Provide definition of terms such as "location capability", "location services", "location advertising" in terms of MIB variable settings to allow accurate behavioral descriptions, or define the terms in clause 3 and then provide behavior that identifies STAs using a combination of those terms and the STA MIB variable values.</t>
  </si>
  <si>
    <t>Check with Tgy - who is first to finish? Tgy is also modifying this subclause…</t>
  </si>
  <si>
    <t>Reasses the current baseline according to the WG schedule, especially with respect to TGy in order ot avoid conflicting changes.</t>
  </si>
  <si>
    <t>you've confused the MIB with the subfield in the frame</t>
  </si>
  <si>
    <t>Fix the reference so that it provides a subfield name instead of a MIB name - careful - there are two references, and one is correct…</t>
  </si>
  <si>
    <t>In the previous paragraph, you noted the relationship at the AP between MIB and bit in the frame. But here, for STA, you lose that relationship.</t>
  </si>
  <si>
    <t>Fix the text to show the relationship between the STA MIB setting and the bit.</t>
  </si>
  <si>
    <t>188</t>
  </si>
  <si>
    <t>TGn uses dot11Groups 44-51</t>
  </si>
  <si>
    <t>Use a number &gt; 51</t>
  </si>
  <si>
    <t>L.2</t>
  </si>
  <si>
    <t>Unless you are counting in base 3, figure L.4 should be example #4.</t>
  </si>
  <si>
    <t>Update this and following examples</t>
  </si>
  <si>
    <t>A. Stephens</t>
  </si>
  <si>
    <t>Co-located Interference</t>
  </si>
  <si>
    <t>11.20.15</t>
  </si>
  <si>
    <t>TIM Broadcast</t>
  </si>
  <si>
    <t>"contains either the legacy type"   Isn't there some alternative to "legacy"?  Our understanding of legacy changes over time,  which is why its use should be avoided.</t>
  </si>
  <si>
    <t>Rename to something meaningfull</t>
  </si>
  <si>
    <t>63</t>
  </si>
  <si>
    <t>"The Event Timestamp field is set to the time that the Event is occurred, in UTC, including hours, minutes,
seconds and milliseconds, as shown in Table v33."
How accurate does this have to be?   What if a STA doesn't know the time?</t>
  </si>
  <si>
    <t>Specify accuracy and allow a value for "unknown".  Or relate to the TSF value.</t>
  </si>
  <si>
    <t>I have a problem with the peer-to-peer link related events.
The description of peer-to-peer occurs in 11.20.3.4: "The Peer-to-Peer Event Report provides peer to peer connectivity events for a given non-AP STA. Peer-to-Peer link may be the Direct Link within a QBSS or the STA to STA communication in an IBSS."
Neither type of link permits a peer-to-peer link to operate in a channel or regulatory class that differs from the BSS of the STA that the STA is a member of.    But the implication of the signalling is that this link can occur in a different regulatory class or channel.
I know that TGz may be coming along and changing this,  but TGz is not part of the baseline of TGv.</t>
  </si>
  <si>
    <t>In 7.3.2.63.4 remove the regulatory class or channel fields.   Or add in 11.20.3.4 a description of how a peer-to-peer link may use a different regulatory class and channel to the current one and reference from 7.3.2.63.4.</t>
  </si>
  <si>
    <t>7.3.2.63.4</t>
  </si>
  <si>
    <t>9</t>
  </si>
  <si>
    <t>"Peer-to-Peer Link teardown.".    There is no such thing.
As defined in 11.20.3.4,  a peer-to-peer link includes IBSS, and there is no teardown of an IBSS connection.</t>
  </si>
  <si>
    <t>Define what peer-to-peer link teardown comprises.</t>
  </si>
  <si>
    <t>5</t>
  </si>
  <si>
    <t>"If the Peer-to-Peer link is still active"
What does this mean in the IBSS case?</t>
  </si>
  <si>
    <t>As all the amendment's clause 10 figures are informative, it would be helpful to consistently start the second sentence "Informative Figure v1xx", and reword the third sentence, removing "and therefore is not meant to be exhaustive of all possible"…</t>
  </si>
  <si>
    <t>per comment</t>
  </si>
  <si>
    <t>In the base standard, and per the IEEE Standards Style Manual, it is "Valid range" throughout clause 10</t>
  </si>
  <si>
    <t>Follow the IEEE Standards Style Manual in names of fields in tables.</t>
  </si>
  <si>
    <t>Type should be "As defined in the Neighbor Report element" and Valid range should be "As defined in 7.3.2.37"</t>
  </si>
  <si>
    <t>The clause 10 entries in "Valid range" should state the subclause number: "As defined in 7.3.x.x"</t>
  </si>
  <si>
    <t>Throughout clause 10 there are some primitive parameters with unnecessary hyphens, like TIMBroadcastRequest and TIMBroadcastResponse. Delete the extraneous hyphens.</t>
  </si>
  <si>
    <t>11.20.1</t>
  </si>
  <si>
    <t>Wireless Network Management procedures depend on SupportedRegulatoryClasses, so dot11ExtendedChannelSwitchEnabled shall be true.</t>
  </si>
  <si>
    <t>"2" is incorrect Length field value.</t>
  </si>
  <si>
    <t>Correct the value of the Length field.</t>
  </si>
  <si>
    <t>7.3.2.22</t>
  </si>
  <si>
    <t xml:space="preserve">Editing instruction says to split the "measurement use column into four separate entries," but Table 7-30 on p24 does not show such a split. </t>
  </si>
  <si>
    <t>Correct Editing instruction and Table 7-30.</t>
  </si>
  <si>
    <t>7.3.1.11</t>
  </si>
  <si>
    <t>Editing instruction says to insert new row into "table 24", but the correct reference is "Table 7-24". Many other clause 7 editing instructions have similar errors.</t>
  </si>
  <si>
    <t>Correct figure and table references in all editing instructions.</t>
  </si>
  <si>
    <t>Text says "illustrated in Figure 91", but the correct reference is "Figure 7-91". Similarly on p45 line 41, text says "Table 23", but the correct reference is "Table 7-23".</t>
  </si>
  <si>
    <t>Correct figure and table references in all text in all clauses.</t>
  </si>
  <si>
    <t>In Figure v1, "limit" should be "Limit"</t>
  </si>
  <si>
    <t>"The Source RSNI is reported in dB." should refer to 7.3.2.41, where the report is in units of 0.5 dB. "The Source RSNI is reported in db, see 7.3.2.41." Same comment for Target RSNI.</t>
  </si>
  <si>
    <t xml:space="preserve">The E-911 Civi location note: the last sentence staes " the E911 civic location bit shall be set to 0 for a non-AP sta" is uneccasrily limiting in that it presumes a non-AP sta does not have the resources to determine it own location. This is simply incorrect as there are non-AP sta with the resources and mapping software to determine there location. </t>
  </si>
  <si>
    <t>Remove the last sentence " the E911 civic location bit shall be set to 0 for a non-AP sta"</t>
  </si>
  <si>
    <t xml:space="preserve">The E-911 Civi location note: the last sentence staes " the E911 GEO location bit shall be set to 0 for a non-AP sta" is uneccasrily limiting in that it presumes a non-AP sta does not have the resources to determine it own location. This is simply incorrect as there are non-AP sta with the resources and mapping software to determine there location. </t>
  </si>
  <si>
    <t>Remove the last sentence " the E911 GEO location bit shall be set to 0 for a non-AP sta"</t>
  </si>
  <si>
    <t>The draft in numerous locations calls out a parameter called "motion" without defining what mtion is and it alss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t>
  </si>
  <si>
    <t>Define motion to be greater then 0.5 meters per second for 5 seconds minimum (this is &gt;1 mile per hour and an ~8 foot move)</t>
  </si>
  <si>
    <t>change to "The informative diagram shown in Figure xx  depicts the xxx reporting process and is not meant to be exhaustive of all possible protocol uses."</t>
  </si>
  <si>
    <t xml:space="preserve">Include only location related capability indication in beacons/probe_response, and leave the others in the location related request/response frame exchanges. </t>
  </si>
  <si>
    <t xml:space="preserve">"timing offset measurement" is listed in Table v22 and mentioned in clause 11.20.5.5, but unlike other sub-element in Table v22. "timing offset measurement" sub-element is not defined/explained in a separate sub clause. Document-structure-wise, this is confusing. Additionally, the text before Table v26 "The Ingress Timestamp field is present when the options filed in the Location Request Option sub-element is set to the value of Timing offset Measurement" suggest "timing offset" and "ingress timestamp" define the same quantity, why are two different terms introduced? </t>
  </si>
  <si>
    <t xml:space="preserve">Clarify and modify the corresponding text.  If "timing offset" and "ingress timestamp" do mean the same thing, use one unified term consistently throughout the document. </t>
  </si>
  <si>
    <t xml:space="preserve">The status field should enable the status indication of each item (e.g., timing measurement, radio information, etc. ) separately. </t>
  </si>
  <si>
    <t>Change status field from the current 1 octet to 4 octet, each indicating the status of one requested items (e.g., timing measurement, radio information, etc)</t>
  </si>
  <si>
    <t xml:space="preserve">"The Timestamp Difference field contains the time difference between the time that an individually addressed Location Request frame was received frame, and the time that the corresponding ACK frame was sent to the STA, defined to occur at the PHY-TXEND.confirm of the ACK frame transmission." According to this definition: "Timestamp Difference" = SIFS (known, 16us) + ACK_tx_time (known since the ACK_frame_length and tx rate are known), so that Timestamp Difference is a known value. What is the purpose to request this information? Is the purpose to request timing information with a resolution higher than microsec or something else? Clarify. 
</t>
  </si>
  <si>
    <t xml:space="preserve">Clarify. If the information collected by this feature is indeed known already, remove this feature. </t>
  </si>
  <si>
    <t>MLME-REASSOCIATE.indication needs Sleep Mode information from Sleep Mode element (included in Reassociation Request/Response frames). This applies to MLME-REASSOCIATE.request, MLME-REASSOCIATE.response  and MLME-REASSOCIATE-confirm as well.
In general all the new elements that are added to Beacon, Probe Request/Response, Association Request/Response, Reassociation Request/Response and the new action frames need to be visited and verified to have corresponding entries in the different clauses in section 10. Without this, data in the frames received at a STA may never make it to the SME.</t>
  </si>
  <si>
    <t>"If FBMS is enabled, the AP shall include the FBMS Descriptor information element in every Beacon frame for a single BSSID or the corresponding group addressed bit is set to 1 for  multiple BSSIDs, as defined in 7.3.2.6. The FBMS Descriptor information element shall indicate all the group addressed groups for which the AP is buffering frames.". Missing 'if'.</t>
  </si>
  <si>
    <r>
      <t xml:space="preserve">If FBMS is enabled, the AP shall include the FBMS Descriptor information element in every Beacon frame for a single BSSID or </t>
    </r>
    <r>
      <rPr>
        <b/>
        <sz val="10"/>
        <color indexed="10"/>
        <rFont val="Tahoma"/>
        <family val="2"/>
      </rPr>
      <t>if</t>
    </r>
    <r>
      <rPr>
        <sz val="10"/>
        <rFont val="Tahoma"/>
        <family val="2"/>
      </rPr>
      <t xml:space="preserve"> the corresponding group addressed bit is set to 1 for multiple BSSIDs, as defined in 7.3.2.6. The FBMS Descriptor information element shall indicate all the group addressed groups for which the AP is buffering frames.</t>
    </r>
  </si>
  <si>
    <t>30-38</t>
  </si>
  <si>
    <t>Clause 7.3.2.22.10a will be modified to use the term "group addressed frames". See document 08-0472 for the normative text for this change.</t>
  </si>
  <si>
    <t>The commenter probably means CID109 from LB108. Request the editor to incorporate the changes shown in document 08-0024r1.</t>
  </si>
  <si>
    <t>Change "or revised trigger conditions have been requested" to "or the non-AP STA receives a revised trigger condition from a Multicast Diagnostic Request"</t>
  </si>
  <si>
    <t>In the current version of the amendment, there is no normative description of how an AP discovers multicast membership. Joining and leaving multicast groups is typically performed by protocols at a higher layer than 802.11 (such as IGMP). IGMP v2 and v3 provides an ability for a device to announce that it is leaving a multicast group.
On page 171 line 10, after "Multicast Diagnostic reporting allows an AP to receive statistics of group addressed traffic at associated STAs." add the following new sentence:
"The method an AP uses to determine the multicast groups to which an associated STA is a member of is outside the scope of the standard and is typically performed by higher layer protocols such as IGMP."</t>
  </si>
  <si>
    <t>On page 171 line 10, after "Multicast Diagnostic reporting allows an AP to receive statistics of group addressed traffic at associated STAs." add the following new sentence:</t>
  </si>
  <si>
    <t>On line 42 replace "the Randomization Interval field is not used and is set to 0." with "the Randomization Interval field is reserved".</t>
  </si>
  <si>
    <t>On line 47 replace "the Measurement Duration field is not used and is set to 0" with "the Measurement Duration field is reserved."</t>
  </si>
  <si>
    <t>On line 59 replace "the Measurement Duration is not used and is set to 0." with "the Measurement Duration is reserved."</t>
  </si>
  <si>
    <t>On page 28 line 16 change
"The First Sequence Number field is the IEEE 802.11 sequence number of the first frame received with destination address equal to the value in the Multicast MAC address field during the measurement period."
 to
"The twelve least significant bits of the First Sequence Number field contain the IEEE 802.11 sequence number of the first frame received with destination address equal to the value in the Multicast MAC address field during the measurement period. The four most significant bits of the First Sequence Number field are set to zero.". 
On page 28 line 28 change 
"The Last Sequence Number field is the IEEE 802.11 sequence number of the last frame received with destination address equal to the value in the Multicast MAC address field during the measurement period." 
to
 "The twelve least significant bits of the Last Sequence Number field is the IEEE 802.11 sequence number of the last frame received with destination address equal to the value in the Multicast MAC address field during the measurement period. The four most significant bits of the Last Sequence Number field are set to zero."</t>
  </si>
  <si>
    <t>Clause 7.3.2.22.10a will be modified to use the term "group addressed frames". See CID 16</t>
  </si>
  <si>
    <t>This sentence defines how to request reporting of broadcast traffic. Removing this sentence either requires the removal of the ability to measure broadcast traffic or the potential for ambiguity in this amendment.</t>
  </si>
  <si>
    <t>See CID 281</t>
  </si>
  <si>
    <t>See CID 282</t>
  </si>
  <si>
    <t>See CID 283</t>
  </si>
  <si>
    <t>As described in the suggested remedy</t>
  </si>
  <si>
    <t>6-9</t>
  </si>
  <si>
    <t xml:space="preserve">"A STA that declines a request for triggered multicast diagnostic reporting sends a Measurement Report element (as described in 7.3.2.22) in a Measurement Report frame (as described in 7.4.1.2) with the Measurement Report Mode field set appropriately to indicate the reason for a failed or rejected request."
This text is redundant. </t>
  </si>
  <si>
    <t>Delete the last paragraph in 11.20.2.</t>
  </si>
  <si>
    <t>G. Venkatesan</t>
  </si>
  <si>
    <t>D. Victor</t>
  </si>
  <si>
    <t>5.2.11.9</t>
  </si>
  <si>
    <t>7</t>
  </si>
  <si>
    <t>49-51</t>
  </si>
  <si>
    <t>T</t>
  </si>
  <si>
    <t>Y</t>
  </si>
  <si>
    <t xml:space="preserve">Location parameters elements field for Location Configuration Response frames contain two groups of items. The first group is used to collect the information used for location calculation, and the second group is used to collect the location data. These two groups of information are unlikely to be requested at the same time. The configuration request frames should be split into two, each used to either collect the information used to location calculation or collect the location data.  </t>
  </si>
  <si>
    <t xml:space="preserve">Split the configuration response frames into two configuration request frames, one is used to either collect the information used to location calculation and the other one is used to collect the location data. Modify related text accordingly. </t>
  </si>
  <si>
    <t>Add "before the delivery of unicast frames." after "… for delivery immediately following the next Beacon frame containing the DTIM transmission"</t>
  </si>
  <si>
    <t>The text refers an "alerting condition"
However, the definition is unclear and the term is used nowhere else in the spec</t>
  </si>
  <si>
    <t>Define an alerting condition</t>
  </si>
  <si>
    <t>"filed" should be "field"</t>
  </si>
  <si>
    <t>The text includes, "The reporting STA shall only send Event Report elements for the requested Event Types as many as the Event Response Limit field"
However, this sentence is gramatically incorrect and so cannot be parsed semantically</t>
  </si>
  <si>
    <t>The text states, "When a STA sends an Event Request frame to another STA it shall indicate the type of event requested by setting the Event Type field …". This suggests that the Event Request frame contains a single Event Type field.
However, an Event Request frame can contain multiple Event Type fields, one per element</t>
  </si>
  <si>
    <t>Rewrite to correct noted error</t>
  </si>
  <si>
    <t>The text states, "If there is no available Event Report of the type specified in the Event Request frame, the STA shall send Event Request frame …"
It appears the last "Event Request frame" should be "Event Report frame"</t>
  </si>
  <si>
    <t>Confirm and correct</t>
  </si>
  <si>
    <t>The text defines both "BSS transition time" and "Transition Time"</t>
  </si>
  <si>
    <t xml:space="preserve">"The purpose of the Syslog Event report is to provide the AP with vendor specific information in humanreadable
form for a given non-AP STA."
This is normative text but what does it mean? </t>
  </si>
  <si>
    <t>11.20.5.5</t>
  </si>
  <si>
    <t>The timing offset measurement procedure seems unlikely to be useful unless it is specified more fully, including indicating tolerenaces on measurements , as measuring where PHY.RXEND occurs doesn't mean very much.  This will be difficult to specify properly given the way the 802.11 spec is written.</t>
  </si>
  <si>
    <t>Get rid of this concept of measuring timing offset entirely.</t>
  </si>
  <si>
    <t>The exchange of the location data (e.g., expressed in Civic or Geo format) belongs to the application layer instead of layer 1 and layer2. It's out of the scope of 802.11 spec to specify these location exchange.</t>
  </si>
  <si>
    <t xml:space="preserve">Remove the text on exchanging location data (e.g., elements with identifier 5, 9, 10, 11, 12). </t>
  </si>
  <si>
    <t xml:space="preserve">Location Indication Parameters specify the reporting frequency, so they should be named accordingly for the easy understanding of the spec. </t>
  </si>
  <si>
    <t>Rename "Location Indication Parameters" to "Location reporting frequency"</t>
  </si>
  <si>
    <t xml:space="preserve">"Inter-frame interval" field is redundant since it can be derived by dividing the "normal report interval" by the "normal number of frames per channel".  If the relationship is something else, please clarify the meaning of these fields. </t>
  </si>
  <si>
    <t xml:space="preserve">Remove the "inter-frame interval" field or clarify the meaning of these fields. </t>
  </si>
  <si>
    <t xml:space="preserve">Report information for location calculation at the frequency of multiple "milliseconds" significantly reduce the performance of normal data communication and is an excess requirement. </t>
  </si>
  <si>
    <t>Remove the entry with "milliseconds" unit.</t>
  </si>
  <si>
    <t xml:space="preserve">Only request/report on the operating channel shall be allowed for collecting information for location calculation. </t>
  </si>
  <si>
    <t xml:space="preserve">Remove the "Location reporting channel" element, and the channel shall always be the current operating channel so there is no need to specify again. </t>
  </si>
  <si>
    <t>7.4.11.5</t>
  </si>
  <si>
    <t xml:space="preserve">Remove the text on exchanging location data. </t>
  </si>
  <si>
    <t xml:space="preserve">11.20.5.3 </t>
  </si>
  <si>
    <t xml:space="preserve">"A STA that supports the location capability may send a Location Configuration request frame to provide its own location information and location capability."  What exactly are "location capability", "location services", "location advertising" etc.? Define these terms precisely first before use. </t>
  </si>
  <si>
    <t xml:space="preserve">Add precise definition of "location capability", "location services", "location advertising" etc. in the context of this document, before using these terms. </t>
  </si>
  <si>
    <t>J. Kim</t>
  </si>
  <si>
    <t>The draft states "The value of the Length field is variable and depends on the length of the Event Request field.  The value of the Length field is 2."  These are contradictory.</t>
  </si>
  <si>
    <t xml:space="preserve">Change the first sentence to "The value of the Length field is variable and is </t>
  </si>
  <si>
    <t>This table lists the minimum length of an Event Request Information Element as 4 octets.  However, according to the description in Clause 7.3.2.62, the minimum length is 5 octets.</t>
  </si>
  <si>
    <t>Change length in the table to be "5 to 256".</t>
  </si>
  <si>
    <t>This table lists the minimum length of an Diagnostic Request Information Element as 4 octets.  However, according to the description in Clause 7.3.2.64, the minimum length is 6 octets.</t>
  </si>
  <si>
    <t>Change length in the table to be "6 to 256".</t>
  </si>
  <si>
    <t>This table lists the length of a BSS Max Idle Period Information Element as 3 octets, but the description in Clause 7.3.2.74 contains 5 octets.</t>
  </si>
  <si>
    <t>Change length in the table to be "5".</t>
  </si>
  <si>
    <t>This table lists the length of a Sleep Mode Information Element as 5 octets, but the description in Clause 7.3.2.77 shows that the IE contains 4 to 6 octets.</t>
  </si>
  <si>
    <t>Change length in the table to be "4 to 6".</t>
  </si>
  <si>
    <t>This table lists the minimum length of a FBMS Descriptor Information Element as 3 octets.  However, the description in Clause 7.3.2.70 shows "One or more FBMS Counters" and "One or more FBMSIDs", bringing the minimum length to 5.</t>
  </si>
  <si>
    <t>Change length in the table to be "5 to 256", or clarify the description in Clause 7.3.2.70.</t>
  </si>
  <si>
    <t>This table lists the minimum length of a FBMS Response Information Element as 3 octets.  However, the description in Clause 7.3.2.72 shows "One or more FBMS Status Sub-elements", bringing the minimum length to 4.</t>
  </si>
  <si>
    <t>Change length in the table to be "4 to 256", or clarify the description in Clause 7.3.2.72.</t>
  </si>
  <si>
    <t>This table lists the minimum length of a TFS Response Information Element as 2 octets.  However, the description in Clause 7.3.2.76 shows "One or more TFS Status Sub-elements", with each Sub-element being 2 octets, bringing the minimum length to 4.</t>
  </si>
  <si>
    <t>Change length in the table to be "4 to 256", or clarify the description in Clause 7.3.2.76.</t>
  </si>
  <si>
    <t>The two sentences in this paragraph are confusing and the second sentence does not refer to MPDUs.</t>
  </si>
  <si>
    <t>Change this paragraph to read "The Measurement Count field contains the number of MSDUs/MPDUs that meet the trigger condition."</t>
  </si>
  <si>
    <t>The text says the Length field is set to 4, but Figure v47 shows 5 octets following the Length field.</t>
  </si>
  <si>
    <t>Set Length field to 5.</t>
  </si>
  <si>
    <t>Setting the Speed field to 0 for an unknown speed could be ambiguous.  What if the speed is known to be 0?</t>
  </si>
  <si>
    <t>Change the value for an unkown speed to some other reserved value.</t>
  </si>
  <si>
    <t>71</t>
  </si>
  <si>
    <t>This paragraph is awkwardly worded.  It tells us twice that the OUI is 3 octets in length, and there is a sentence about the OUI followed by one about the sub-element length followed by another about the OUI.</t>
  </si>
  <si>
    <t>Starting with the third sentence, change the text to "The OUI field contains the OUI of the entity that has defined the content of the sub-element.  It is a public OUI assigned by the IEEE and is 3 octets in length.  The length of the Vendor Specific content field is n-3 octets, where 3 &lt; n &lt; 255."</t>
  </si>
  <si>
    <t>"The minimum value of the Length field is 3."  Since this element is a constant length, the value of the Length field is always 3.</t>
  </si>
  <si>
    <t>Change text to "The Length field is set to 3."</t>
  </si>
  <si>
    <t>80</t>
  </si>
  <si>
    <t>many of the objects inserted by TGk should appear in dot11SMTbase9</t>
  </si>
  <si>
    <t>PICS table entry WNM2.6, split "multicast diagnostic reporting" into two items: "non-triggered multicast diagnostic reporting" as a mandatory feature and "triggered multicast diagnostic reporting" as an optional feature.</t>
  </si>
  <si>
    <t>split "multicast diagnostic reporting" into two items: "non-triggered multicast diagnostic reporting" as a mandatory feature and "triggered multicast diagnostic reporting" as an optional feature.</t>
  </si>
  <si>
    <t xml:space="preserve">PICS table entry WNM3.1, "Event Request" should be replaced with "Event Request frame" </t>
  </si>
  <si>
    <t>Replace "Event Request" with "Event Request frame".</t>
  </si>
  <si>
    <t xml:space="preserve">PICS table entry WNM3.2, "Event Report" should be replaced with "Event Report frame" </t>
  </si>
  <si>
    <t>Replace "Event Report" with "Event Report frame".</t>
  </si>
  <si>
    <t xml:space="preserve">PICS table entry WNM4, status for Diagnostic should be change from "CFv:M/O" since not all diagnostic sub-features are mandatory. </t>
  </si>
  <si>
    <t>Replace "CFv:M" with "CFv:M/O".</t>
  </si>
  <si>
    <t>PICS table entry WNM4.1, Replace "Diagnostic Request" with "Diagnostic Request frame."</t>
  </si>
  <si>
    <t xml:space="preserve"> Replace "Diagnostic Request" with "Diagnostic Request frame."</t>
  </si>
  <si>
    <t>PICS table entry WNM4.2, Replace "Diagnostic Report" with "Diagnostic Report frame"</t>
  </si>
  <si>
    <t xml:space="preserve"> Replace "Diagnostic Report" with "Diagnostic Report frame"</t>
  </si>
  <si>
    <t xml:space="preserve">PICS table entry on "Location" (WNM5, and WNM5.1, WNM5.2, WNM5.3, WNM5.4). Only some applications need location services and only a subset of these applications need WLAN-based location data. Therefore, it's unnecessary to mandate all WLAN devices implement the location feature at all time. </t>
  </si>
  <si>
    <t>Split "location" entry into multi-sub entries. In both infrastructure-BSS and IBSS, only (a) interpreting/parsing location related request frames and (b) response to these requests with possible indication of "refused", or "in capable" or "report the requested information with overridden reporting parameters different from those being requested " are mandatory. The following items should be listed in the PICS table as "Optional": (1) The transmission of the information (e.g. radio, timing, etc) used for location calculation is optional at both APs and non-AP STAs; (2) The capability of location calculation for either its own STA or other STAs is optional at both APs and non-AP STAs; (3) The transmission/advertisement of the location data (in either Civic or Geo format) of its own STA or other STAs is optional at both APs and non-AP STAs.</t>
  </si>
  <si>
    <t>A. 4.18</t>
  </si>
  <si>
    <t>PICS table entry on "Location" (WNM5, and WNM5.1, WNM5.2, WNM5.3, WNM5.4). The exchange of the location data (e.g., expressed in Civic or Geo format) belongs to application layer instead of layer 1 and layer2. It's out of the scope of 802.11 spec to specify these location exchange.</t>
  </si>
  <si>
    <t xml:space="preserve">Limit PICS table entries to the support the exchange of layer 1 and layer 2 information used to location calculation. Eliminate PICS table entries on the support of exchange of location data.  </t>
  </si>
  <si>
    <t>PICS table entry WNM8.1, replace "FBMS Request" with "FBMS Request frame"</t>
  </si>
  <si>
    <t>Replace "FBMS Request" with "FBMS Request frame"</t>
  </si>
  <si>
    <t>PICS table entry WNM8.2, replace "FBMS Report" with "FBMS Report frame"</t>
  </si>
  <si>
    <t>Replace "FBMS Report" with "FBMS Report frame"</t>
  </si>
  <si>
    <t>Annex L</t>
  </si>
  <si>
    <t>211</t>
  </si>
  <si>
    <t xml:space="preserve">The example is based on the TIM element encoding currently defined in 11v draft 2.0, for multiple BSSs. However, this method is efficient. </t>
  </si>
  <si>
    <t xml:space="preserve">Adopt the TIM encoding method for multiple BSSes as defined in submission 2007/2898r1 and 2007/2897r2. Replace the current content of Annex L with an illustration of the efficient method described in 2007/2898r1 and 2007/2897r2.  </t>
  </si>
  <si>
    <t>Q. Wang</t>
  </si>
  <si>
    <t>54-56</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</si>
  <si>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</si>
  <si>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</si>
  <si>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</si>
  <si>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</si>
  <si>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</si>
  <si>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</si>
  <si>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M. Montemurro</t>
  </si>
  <si>
    <t>throughout the draft there are run-on sentences, misplaced modifiers, poor punctuation, and other grammatical/syntactical errors which cause ambiguity and general incomprehensibility.</t>
  </si>
  <si>
    <t>scrub entire draft to ensure clarity of each statement.</t>
  </si>
  <si>
    <t>change "to receive information on interference from co-located radios at the responding STA" to "to receive information about interference from co-located devices at the responding STA"</t>
  </si>
  <si>
    <t>missing options for possible location resolution and grammatical error in "may be one of the followings."</t>
  </si>
  <si>
    <t>change to "may be one of the following:" followed by a list of choices</t>
  </si>
  <si>
    <t xml:space="preserve">".. And may be one of the followings". It may be better to say: " and may be one of the resolution possibilities below (values 1-3). </t>
  </si>
  <si>
    <t xml:space="preserve">Time stamp in milliseconds is not necessary. Time stamps in seconds as minimum is sufficient. </t>
  </si>
  <si>
    <t xml:space="preserve">Remove time stamp field in milliseconds. </t>
  </si>
  <si>
    <t>88</t>
  </si>
  <si>
    <t>36-37</t>
  </si>
  <si>
    <t xml:space="preserve">"The Location Request frame uses the Action frame body format and is transmitted by a STA to advertise its
Location or request its own location information from another STA that supports location services." Similar sentence should be also in the beginning of the sec 7.3.2.66. Otherwise, it is confusing and not clear who is sending location information and who is requesting it. </t>
  </si>
  <si>
    <t xml:space="preserve">"Transmitting Location Request frames on non-operating channels may require the STA to interrupt its data services on the operating channel, switch channels and transmit the Location Request frames." To require an STA to switch to the non-operating channels just to exchange location frames does not seem right to me. </t>
  </si>
  <si>
    <t xml:space="preserve">Make it so that a STA should transmit the Location frames on operating channels.  </t>
  </si>
  <si>
    <t>42-43</t>
  </si>
  <si>
    <t>"A STA shall be configured by the Location Configuration Request frame the time between the successive Location Request frame transmissions for both operating and non-operating channels." A STA should use operating channels for location frames exchanges.</t>
  </si>
  <si>
    <t xml:space="preserve">Change draft so that STA should use operating channels for the location frame exchanges. </t>
  </si>
  <si>
    <t>"A STA that supports the location capability may send a Location Request frame to provide data for the purpose of locating the STA." Does "..the STA." mean same STA or another STA? Please clarify.</t>
  </si>
  <si>
    <t>2-5</t>
  </si>
  <si>
    <t xml:space="preserve">"The STA shall include a Radio Information and Motion sub-element as requested by the Location Request Options sub-element in the corresponding requesting Location Parameters information element." Why is it mandated that Radio and Motion information is sent? Also why not time stamp information? </t>
  </si>
  <si>
    <t>Add text to discuss this Resolution choice, and fix the Note to be meaningful.</t>
  </si>
  <si>
    <t>166</t>
  </si>
  <si>
    <t>The discussion that starts with "If the FBMS is used …" (the next text) is incompatible with the original text that starts, "Immediately after every DTIM, …", because the original text says all group addressed traffic is transmitted after every DTIM, but the next text says group traffic that matches a FBMS stream is only delivered on DTIMs with Current Count of 0.  Is the traffic delivered *both* times (and thus duplicated?)?  If not, then what are the rules of precedence for how to apply these two statements?</t>
  </si>
  <si>
    <t>Add text to clarify how traffic matchins a FBMS stream is delivered - at every DTIM, at only DTIMs with Current Count of 0, or both, or ????.</t>
  </si>
  <si>
    <t>The syslog facility has no understandable purpose at the MAC/PHY layer, and any other use is a clear layer violation.  If a STA has syslog messages to deliver, it should just do so as syslog and the layers were defined.</t>
  </si>
  <si>
    <t>Delete sections 7.3.2.63.5 and 11.20.3.5, and all references to this facility.</t>
  </si>
  <si>
    <t>M. Hamilton</t>
  </si>
  <si>
    <t>Z. Xie</t>
  </si>
  <si>
    <t>Why isn't there a bit to defer PTK updates for STAs in sleep mode?</t>
  </si>
  <si>
    <t>Add a bit to indicate policy for deferral of PTK update for clients in sleep mode.</t>
  </si>
  <si>
    <t>There is no definition for Multicast.</t>
  </si>
  <si>
    <t>Replace "broadcast and multicast" with "groupcast"</t>
  </si>
  <si>
    <t>11.10.7</t>
  </si>
  <si>
    <t>Extra "measurement"</t>
  </si>
  <si>
    <t>delete "measurement"</t>
  </si>
  <si>
    <t>What was the basis to pick a minimum timeout value of 10 sec. Why not 1 sec or 5 sec ?</t>
  </si>
  <si>
    <t>The parameter should be specific for each event</t>
  </si>
  <si>
    <t>Should all occurances of Multicast and Broadcast be replaced by Groupcast ?</t>
  </si>
  <si>
    <t>Replace occurances of broadcast (or) multicast with "groupcast"</t>
  </si>
  <si>
    <t>Delete this sentence</t>
  </si>
  <si>
    <t>"broadcast or multicast"</t>
  </si>
  <si>
    <t>Replace with "groupcast"</t>
  </si>
  <si>
    <t>How do you determine that a STA is a member of an IBSS ?</t>
  </si>
  <si>
    <t>Clairfy (or) limit the discussion in section 11.20.3 to BSS mode of operation only</t>
  </si>
  <si>
    <t>46-61</t>
  </si>
  <si>
    <t>Can a STA that does not support location request/report and Location Configuration request/report can transmit a Location request ? If it cannot support, then why would a STA that can support that capability would want to request other STAs for its location ?</t>
  </si>
  <si>
    <t>Clarify ?</t>
  </si>
  <si>
    <t>11.20.14</t>
  </si>
  <si>
    <t>There is nothing that prevents a STA to sleep until BSS Max Idle Period. What is the benefit of the proposed mechanism ? Is the AP expected to buffer the data during this period ?</t>
  </si>
  <si>
    <t>Clairfy (or) delete 11.20.14</t>
  </si>
  <si>
    <t>61 - 65</t>
  </si>
  <si>
    <t>Should all occurances of "Max Idle .." be prefixed by "BSS"</t>
  </si>
  <si>
    <t>Replace "Max Idle .." with "BSS Max Idle .."</t>
  </si>
  <si>
    <t>N. Kakani</t>
  </si>
  <si>
    <t xml:space="preserve">The text for multiple BSSID support in TGu and TGv are very different and do not appear to be consistent.  These need to be aligned before approval. </t>
  </si>
  <si>
    <t>Align BSSID support with TGu.</t>
  </si>
  <si>
    <t>C. Hansen</t>
  </si>
  <si>
    <t>M. Bavafa</t>
  </si>
  <si>
    <t>There are a few types of Measurement Request frames that could portentially take a huge amount of medium bandwidth for non-user traffic specially considering that  they are unicast in nature. Not clear if any quantitative analysis has been performed to quantify the benefits of each frame and justify the added complexity and wasted "air time" they require.</t>
  </si>
  <si>
    <t>Provide some cost-benefit analysis for adding each new management frame.</t>
  </si>
  <si>
    <r>
      <t>“</t>
    </r>
    <r>
      <rPr>
        <sz val="10"/>
        <rFont val="Tahoma"/>
        <family val="2"/>
      </rPr>
      <t>GTK/IGTK update” after exit sleep mode is not fully specified. What exactly does this mean? Group Key handshake with the currently used key and possible retries/disassociation if this fails? What if the Authenticator is already in process of updating the group key, but has not yet received an acknowledgment from all associated STAs? Which key would be sent to the STA that is exiting sleep mode? The current one? When would it receive the new one that could be taken into use more or less immediately after this? The authenticator statemachines in 8.5.6 were not modified to handle any of these cases.</t>
    </r>
  </si>
  <si>
    <t>AP Collaboration was identified as one of the objectives of the 802.11v task group
early on, and its importance was reinforced by group approval to the chair to keep it active
before the previous ballot.  Accordingly, it is believed that some protocol
in addition to simple carrier-sensing is necessary to provide a mechanism
in the "v" draft to control interference in densely-populated environments where
multi-BSS coverage area overlap produces intolerable interference even
with frequency reuse.  Independent analyses  have been presented in
previous contributions documenting the problem.  The absence
of a standardized scheme to coordinate transmissions of APs under such
conditions appears a disservice to the radio resouce mangagment concerns of the task
group and to the expanding number of users who depend on 802.11 for high-quality connectivity.</t>
  </si>
  <si>
    <t>Page 6 and elsewhere</t>
  </si>
  <si>
    <t>first occurance 22-24</t>
  </si>
  <si>
    <t>A new contribution will be presented to recommend adoption of a means by which such coordination could be instituted.</t>
  </si>
  <si>
    <t>please clarify</t>
  </si>
  <si>
    <t xml:space="preserve">millisecond reporting interval is too short </t>
  </si>
  <si>
    <t>C. Aldana</t>
  </si>
  <si>
    <t xml:space="preserve">Unknown value and out of range value should also be specified for the Interference Level field  just as other fields in the frame.  </t>
  </si>
  <si>
    <t>Insert the following text before the sentence "If no co-located interference is present the field is set to -128dBm.": "When the interference level is unknown, the field is set to 127dBm  When the interference level is equal or greater than 126dBm, the field is set to 126dBm. "</t>
  </si>
  <si>
    <t xml:space="preserve">2 octets for Interference Interval field may not be enough. A co-located interference may have interference interval longer than 65.534ms.  Two solutions: 1. use 4 octets, 2. change the unit from "microseconds" to "32 microseconds".  </t>
  </si>
  <si>
    <t>solution 1: In Figure v92, change the length of the Interference Interval field from 2 Octets to 4 Octets. On P98 L26 &amp; L28, change "65535" to "2^32", and change "65534" to "2^32-1". Solution 2: change "in microseconds" to "in 32 microseconds".</t>
  </si>
  <si>
    <t xml:space="preserve">"When multiple BSSIDs are supported…, as explained in 11.20.6". What about when multiple SSIDs are supported? This sentence is unnecessary since the TIM element for a single BSS or multiple BSSs are specified in clause 7.3.2.6, and a simple reference is sufficient. </t>
  </si>
  <si>
    <t>Replace the sentence with "The interpretation of the TIM element shall be based on the specification in clause 7.3.2.6."</t>
  </si>
  <si>
    <t xml:space="preserve">"To prevent generation of too many triggered reports, the minimum value of the Trigger Timeout field should be set to 10 seconds." "should" needs to be replaced with "shall". </t>
  </si>
  <si>
    <t>Replace the sentence with "To prevent generation of too many triggered reports, value of the Trigger Timeout field shall be greater or equal to 10 seconds."</t>
  </si>
  <si>
    <t>"…then the measuring STA shall reset all counted statistics and shall start…"</t>
  </si>
  <si>
    <t>Replace the sentence with " … then the measuring STA shall reset all counted statistics accumulated in the current measuring window and shall restart …"</t>
  </si>
  <si>
    <t>In clause 11.20.5, the term STA is used casually and it is confusing whether a specific functionality is only required for non-AP STAs, AP-STAs, or both, in an infrastructure-BSS. Furthermore, what are the required location related functionalities for the STAs in IBSS?</t>
  </si>
  <si>
    <t xml:space="preserve">Only some applications need location services and only a subset of these applications need WLAN-based location data. Therefore, it's unnecessary to mandate all WLAN devices implement the location feature at all time. Based on the current location text, it is difficult to understand whether a location related functionality is mandatory or optional at the either APs or non-AP STAs in infrastructure BSSs, at STAs in IBSSes. </t>
  </si>
  <si>
    <r>
      <t>The text states "</t>
    </r>
    <r>
      <rPr>
        <i/>
        <sz val="10"/>
        <rFont val="Tahoma"/>
        <family val="2"/>
      </rPr>
      <t>The Length field is set to n×2, where n indicates the total length of all TFS Subelements contained in the element.</t>
    </r>
    <r>
      <rPr>
        <sz val="10"/>
        <rFont val="Tahoma"/>
        <family val="2"/>
      </rPr>
      <t>"  This is incorrect</t>
    </r>
  </si>
  <si>
    <r>
      <t>Replace by "</t>
    </r>
    <r>
      <rPr>
        <i/>
        <sz val="10"/>
        <rFont val="Tahoma"/>
        <family val="2"/>
      </rPr>
      <t>The Length field is set to n×2, where n indicates the total number of TFS Subelements contained in the element</t>
    </r>
    <r>
      <rPr>
        <sz val="10"/>
        <rFont val="Tahoma"/>
        <family val="2"/>
      </rPr>
      <t>."</t>
    </r>
  </si>
  <si>
    <t>Figure v72</t>
  </si>
  <si>
    <t>Figure v84</t>
  </si>
  <si>
    <t>Figure v86</t>
  </si>
  <si>
    <t>Throughout this document, cases of frame formats are provided where elements are optional but a fixed octet size is defined.  If an element is optional then it can be omitted.  If it is intended that the field be fixed size but that population be optional, then a value should be defined for the optional condition of not populating.  If indeed it is intended that the element be omitted from the frame then the octet count should be declared as "0 or X" or, in the case where the length is variable or a variable number of sub-elements can be included,  "variable".   A number of comments have been raised for specific examples.</t>
  </si>
  <si>
    <t>Verifiy all frame format figures correctly reflect the optional nature of elements.</t>
  </si>
  <si>
    <t>A. Malarky</t>
  </si>
  <si>
    <t>3 and many other places</t>
  </si>
  <si>
    <t>Multiple BSSID is introduced as new service without proper definition. It raises many questions. For example the support of multiple BSSID by a single AP, is it achieved by logical or physical soerataion or both? Can frames moves between different BSSID supported by the same AP?</t>
  </si>
  <si>
    <t>Clarify. A section should be included in Clause 5 defining the service supported. It is not only a matter of defining elements and frames!</t>
  </si>
  <si>
    <t>7.3.2.21.8 and many other places</t>
  </si>
  <si>
    <t>What is the rationale behind including Diagnostic Information Sub-elements in the Diagnostic Request Element? It makes sense to include just the Diagnostic Information Sub-element IDs and not the sub-elements themselves.</t>
  </si>
  <si>
    <t>Fix the format to include the sub-element IDs (from Table v11).</t>
  </si>
  <si>
    <t>The Diagnostic Timeout field cannot be applicable to all diagnostic types. For instance, there is no timeout requirement for the Manufacturer Information STA Report diagnostic.</t>
  </si>
  <si>
    <t>Clarify when the timeout field applies. Also, rewrite the sentence to read "The Diagnostic Timeout field specifies the time duration, in seconds over which the corresponding Diagnostic Report element is generated."</t>
  </si>
  <si>
    <t>55-56</t>
  </si>
  <si>
    <t>Why would the Cancel Diagnostic Request include Diagnostic Information sub-element or Diagnostic Timeout fields?</t>
  </si>
  <si>
    <t>Add the appropriate exceptions.</t>
  </si>
  <si>
    <t>59-62</t>
  </si>
  <si>
    <t>"The following sections describe the various Diagnostic information sub-elements that may be included in Diagnostic Information Sub-elements field of a Diagnostic Request element …". Can be made simple to read.</t>
  </si>
  <si>
    <t>Replace with The following sections describe the various sub-elements that may be included in Diagnostic Information Sub-elements field of a Diagnostic Request element …"</t>
  </si>
  <si>
    <t>7.3.2.65</t>
  </si>
  <si>
    <t>In addition to vendor specific Diagnostic Request/Report, it would help if each of the Diagnostic Information Sub-elements also allow vendor specific fields within them. For instance, an implementation of Manufacturer Information STA Report may include MAC (software driver) version in it.</t>
  </si>
  <si>
    <t>Expand Diagnostic Information sub-elements to allow optional vendor specific field(s).</t>
  </si>
  <si>
    <t>53-56</t>
  </si>
  <si>
    <t>Why do we need a separate table to describe what Location Sub-elements are not included in Beacons and Probe Response frames? Why are these excluded? Security reasons (since Beacons and Probe Responses are not protected)?</t>
  </si>
  <si>
    <t>Delete Table v20 and references to it. Change paragraph in Lines 53-56 to read "Of the Location sub-elements listed in Table v19, the sub-elements Location Status and Motion are excluded from the Location Parameters information element when the Location Parameters information element is sent as part of a Beacon or Probe Response frame."</t>
  </si>
  <si>
    <t>61,62</t>
  </si>
  <si>
    <t>64-65,1-2</t>
  </si>
  <si>
    <t>Modify the text to reflect the following principles:  in both infrastructure-BSS and IBSS, only (a) interpreting/parsing location related request frames and (b) response to the requests in (a) with possible indication of "refused", or "in capable" or "report the requested information with overridden reporting parameters different from those being requested " are mandatory. The following items shall be "Optional": (1) The transmission of the information (e.g., radio, timing, etc) used for location calculation is optional at both APs and non-AP STAs; (2) The capability of location calculation for either its own STA or other STAs is optional at both APs and non-AP STAs; (3) The transmission/advertisement of the location data (in either Civic or Geo format) of its own STA or other STAs is optional at both APs and non-AP STAs.</t>
  </si>
  <si>
    <t>The exchange of the location data (e.g., expressed in Civic or Geo format) belongs to application layer instead of layer 1 and layer2. It's out of the scope of 802.11 spec to specify these location exchange.</t>
  </si>
  <si>
    <t xml:space="preserve">Remove the text on exchanging location data. Limit the text to contents addressing the exchange of lay1 and lay2 information used for location calculation.  </t>
  </si>
  <si>
    <t xml:space="preserve">"A STA may periodically provide location related information by sending Location Request frames." It is confusing to call a frame used for information advertisement a "request" frame. Use a different frame name to improve the readability of the text on location. </t>
  </si>
  <si>
    <t xml:space="preserve">Use a different frame name to improve the readability of the text on location. </t>
  </si>
  <si>
    <t>"Transmitting location request frames on non-operating channels may require the STA to interrupt its data services on the operating channel, switch channels and transmit the Location Request frames."</t>
  </si>
  <si>
    <t xml:space="preserve">Location related frames shall only be transmitted on the operating channels. Eliminating all requirements on the transmission of location related frames on the non-operating channels. </t>
  </si>
  <si>
    <t xml:space="preserve">"… or to another AP f its choosing to determine…" </t>
  </si>
  <si>
    <t>Change the word "choosing" to "choice".</t>
  </si>
  <si>
    <t xml:space="preserve">"The Management Action Pending" field is used to indicate that an application requests a non-AP STA associates to enable an application function." This sentence fits the paragraph better if moved to the beginning of the paragraph.  </t>
  </si>
  <si>
    <t xml:space="preserve">Move the sentence "The Management Action Pending" field is used to indicate that an application requests a non-AP STA associates to enable an application function." to the beginning of the paragraph. </t>
  </si>
  <si>
    <t>11.20.5.3</t>
  </si>
  <si>
    <t>180</t>
  </si>
  <si>
    <t>"In an infrastructure BSS, a non-AP STA shall not transmit Location Configuration Request frame.". But in clause 7.4.11.7, it is stated that a STA uses a configuration request frame ( including Location Service parameters, Location Descriptor, Location Data, Location Request Options) to specify how location data should be provided. If not using configuration request frame, how does a non-AP STA specify how the location data should be provided by an AP STA?</t>
  </si>
  <si>
    <t xml:space="preserve">"A STA that supports the location capability may send a Location Configuration request frame to provide its own location information and location capability." It is confusing to use a "request frame" to advertise ones own information. Use a more descriptive frame name instead. </t>
  </si>
  <si>
    <t>When advertising a STA's own location data, use a more descriptive frame name such as "location advertisement frame".</t>
  </si>
  <si>
    <t xml:space="preserve">Is "location advertising" a feature only specified for AP STAs but not for non-AP STAs? Clarify. </t>
  </si>
  <si>
    <t xml:space="preserve">Clarify whether "location adverting" is a feature only specified for AP STAs but not for non-AP STAs. </t>
  </si>
  <si>
    <t xml:space="preserve">"The timing Offset Measurement procedures is used to synchronize the time and/or the frequency of clocks as needed by time difference of arrival for location and audio/video applications." Location and audio/video applications have different requirements on the accuracy of timing reporting.    </t>
  </si>
  <si>
    <t>doc.: IEEE 802.11-08/0265r2</t>
  </si>
  <si>
    <t>2008-02-15</t>
  </si>
  <si>
    <t>TGv Letter BallotComment Resolutions</t>
  </si>
  <si>
    <t xml:space="preserve">Enabled the Colume S for input of "Addressed At". </t>
  </si>
  <si>
    <t>the setting of AID 0 in the TIM to indicate that transmission of group addressed frames will continue after the TBTT, contradicts the definition in 7.3.2.20 which says the bit is set to 1 only when DTIM count is 0 and …</t>
  </si>
  <si>
    <t>clarify, put all the definitions of the value of the bit in a single place.
Defining a variable that can be set and cleared may help.</t>
  </si>
  <si>
    <t>7.3.2.20</t>
  </si>
  <si>
    <t>shouldn't the paragraph start with "when multiple SSIDs are enabled and multiple BSSIDs are not enabled"?</t>
  </si>
  <si>
    <t>M. Jalfon</t>
  </si>
  <si>
    <r>
      <t xml:space="preserve">The sentence "It </t>
    </r>
    <r>
      <rPr>
        <u val="single"/>
        <sz val="10"/>
        <rFont val="Tahoma"/>
        <family val="2"/>
      </rPr>
      <t>is</t>
    </r>
    <r>
      <rPr>
        <sz val="10"/>
        <rFont val="Tahoma"/>
        <family val="2"/>
      </rPr>
      <t xml:space="preserve"> present in the Beacon frames when dot11WirelessManagementImplemented is true and if the AP  supports FBMS." is not consistent with the sentence in Table 7-8  "The FBMS Descriptor element </t>
    </r>
    <r>
      <rPr>
        <u val="single"/>
        <sz val="10"/>
        <rFont val="Tahoma"/>
        <family val="2"/>
      </rPr>
      <t>may</t>
    </r>
    <r>
      <rPr>
        <sz val="10"/>
        <rFont val="Tahoma"/>
        <family val="2"/>
      </rPr>
      <t xml:space="preserve"> be present if dot11WirelessManagementImplemented is true and
dot11MgmtOptionFBMSEnabled is true.".</t>
    </r>
  </si>
  <si>
    <t xml:space="preserve">make it consistent. </t>
  </si>
  <si>
    <r>
      <t xml:space="preserve">It appears that FBMS Counters and FBMSIDs fields may not be present in the element. So </t>
    </r>
    <r>
      <rPr>
        <u val="single"/>
        <sz val="10"/>
        <rFont val="Tahoma"/>
        <family val="2"/>
      </rPr>
      <t>"one</t>
    </r>
    <r>
      <rPr>
        <sz val="10"/>
        <rFont val="Tahoma"/>
        <family val="2"/>
      </rPr>
      <t xml:space="preserve"> or more FBMS counters" may not be correct. </t>
    </r>
  </si>
  <si>
    <t xml:space="preserve">change "one or more FBMS counters" to "zero or more FBMS counter"  , change "one or more FBMSIDs" to "zero or more FBMSIDs". Also in L28 and L56. </t>
  </si>
  <si>
    <t xml:space="preserve"> the sentence "The Length field is set to 1+n+m" conflicts with the sentence "If there are no FBMS streams configured at the AP then the Length field is set to 0". </t>
  </si>
  <si>
    <t xml:space="preserve">correct it. </t>
  </si>
  <si>
    <t xml:space="preserve">The definition for the Number of FBMS Counters field is missing. </t>
  </si>
  <si>
    <t>7.3.2.69</t>
  </si>
  <si>
    <t xml:space="preserve">n need to be defined. </t>
  </si>
  <si>
    <t>7.3.2.71</t>
  </si>
  <si>
    <t>75</t>
  </si>
  <si>
    <t xml:space="preserve">change "multicast frame" to "group addressed frame". </t>
  </si>
  <si>
    <t xml:space="preserve">change "2+n" to "1+n". </t>
  </si>
  <si>
    <t>It seems unnecessary that "the FBMS Token value" need to be assigned by the AP. Given that the FBMSID value is already assigned by the AP, AP can use FBMSID to identify the FBMS stream. Again, The FBMS token field is not used after FBMS request and response process. Why does the FBMS Token need to be fixed for the lifetime of the FBMS Stream Set?</t>
  </si>
  <si>
    <t>"The source and destination STAs of an Event Request shall both be members of the same infrastructure BSS
or member of the same IBSS."
This is a very well hidden passive voice.   Passive voice considered dangerous.
You cannot have a normative requirement shared by two entities.
i.e. the destination STA of an event request frame held in buffer memory at a STA cannot roam because its telepathic link tells it it's expecting one of these frames,  and while it is the destination of this frame it is subject to this normative requirement.</t>
  </si>
  <si>
    <t>Rewrite:  "A STA shall not address an Event Request frame to a STA that is not a member of the same BSS."
(note,  avoid "shall only" - which is ambiguous,  hence the slightly awkward double negative).</t>
  </si>
  <si>
    <t>105</t>
  </si>
  <si>
    <t>It is not clear how the mechanism works if some new FBMS request should be established when other stations are sleeping and cannot get the changes in the delivery intervals.  The support of legacy stations that do not understand the FBMS is also not clear.</t>
  </si>
  <si>
    <t>Explicitly explain FBMS behavior in relation to establishing and operation in the same time interval in steady state or remove the feature</t>
  </si>
  <si>
    <t>182</t>
  </si>
  <si>
    <t>It is not clear how the legacy station parses the management frames with multiple BSSIDs</t>
  </si>
  <si>
    <t>Explain how the legacy station works in presence of multiple BSSIDs in the management frames.</t>
  </si>
  <si>
    <t>S. Trainin</t>
  </si>
  <si>
    <t>T. Kuehnel</t>
  </si>
  <si>
    <t>The Beacon overhead that is the result of multiple TIM-MAPs corresponding to the BSSIDs is significant considering the low rates.</t>
  </si>
  <si>
    <t>Add a mechanism that minimizes the TIM overhead from multiple TIM maps that correspond to individual BSSIDs. The IEEE 802.11-07/2898r1 provides a solution.</t>
  </si>
  <si>
    <t>The format of the TIM map in case of multiple BSSIDs are/are not supported from the convoluted textual description without any figures is prone to implementation errors.</t>
  </si>
  <si>
    <t>add figures illustrating the format of the TIM element and the identifiers N1, N2 that are used in the paragraph.</t>
  </si>
  <si>
    <t>64</t>
  </si>
  <si>
    <t>78</t>
  </si>
  <si>
    <t>7.3.2.73</t>
  </si>
  <si>
    <t>The Table entries for ACs 
AC 0 (VO)
AC 1 (VI)
are confusing as in 11e the notation of AC_BK, AC_BE, AC_VI, AC_VI are used. Those in turn map into the 11p parameters with AC_VO -&gt; 3 and AC_VI -&gt; 2</t>
  </si>
  <si>
    <t>remove number in conjunction with AC and make AC clear.
AC 0 (VO)  -&gt; AC_VO
AC 1 (VI)  -&gt; AC_VI</t>
  </si>
  <si>
    <t>It is not clear why the Traffic generation information is limited to AC_VO, AC_VI.</t>
  </si>
  <si>
    <t>Add AC_BE and and AC_BK to the table v35 using the reserved slots.</t>
  </si>
  <si>
    <t>Adopt the text from document 08-0024r1, which I think was adopted by a motion at the Jan 08 meeting.</t>
  </si>
  <si>
    <t>11.20.4.4</t>
  </si>
  <si>
    <t>33-37</t>
  </si>
  <si>
    <t>Is a STA allowed to decline an association request? The way it is currently written, the STA is required to perform the request. I do not think this is acceptable, for example it may have an active stream (e.g. a voice call) at the time the request is received.</t>
  </si>
  <si>
    <t>Change "Upon receipt of the Diagnostic Request frame containing a Diagnostic Request element specifying an Association request, the STA shall cause the normally instantiated protocol stack to perform the association using the requested parameters" to "Upon receipt of the Diagnostic Request frame containing a Diagnostic Request element specifying an Association request, the STA shall either cause the normally instantiated protocol stack to perform the association using the requested parameters or decline the request and send a diagnostic report frame with the Status field of a Diagnostic Report element set to Refused."</t>
  </si>
  <si>
    <t>62-65</t>
  </si>
  <si>
    <t>Change "Upon receipt of the Diagnostic Request frame containing a Diagnostic Request element specifying an IEEE 802.1X authentication request, the STA shall cause the normally instantiated protocol stack to perform the association and IEEE 802.1X authentication using the requested parameters." to "Upon receipt of the Diagnostic Request frame containing a Diagnostic Request element specifying an IEEE 802.1X authentication request, the STA shall either cause the normally instantiated protocol stack to perform the association and IEEE 802.1X authentication using the requested parameters, or decline the request and send a diagnostic report frame with the Status field of a Diagnostic Report element set to Refused."</t>
  </si>
  <si>
    <t>n/a</t>
  </si>
  <si>
    <t>According to document 05/0827r13 (TGv Objectives) objective 2050 (AP Coordination) is shown as "in progress" but there is no solution to this objective in the TGv draft.</t>
  </si>
  <si>
    <t>Provide a solution to objective 2050.</t>
  </si>
  <si>
    <t>40-52</t>
  </si>
  <si>
    <t>I like the idea of being able to reduce network loading and to be able to respond to an ARP even when the destination STA is asleep, however I have some concerns over the potential for stale state information. The ProxyARP service needs to be checked for compatibility with Auto IP (RFC 3927, "Dynamic Configuration of IPv4 Link-Local Addresses") which uses ARP as part of its decision to locally generate an IP address and uses DHCP to possibly change its IP address later on. I suspect that DHCP may also be an issue unless the AP snoops DHCP packets to know when a non-AP STA's IP address expires. My fear is that the AP can become out of sync with what it thinks are the IP addresses of its associated stations and the IP stacks on these stations. Another issue is that broadcast ARP requests can be used by IP stacks on any device that receives the broadcast to learn the IP and MAC address of the requesting station. By filtering out these requests, I fear that associated stations will not discover IP address changes on other devices.</t>
  </si>
  <si>
    <t>If the Diassoc Timer is optional, what does that mean?  A frame can have it and sometimes not?  How can the receiving STA know if this bit is there or not and not mistaken the next bits to be this Timer?</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</si>
  <si>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</si>
  <si>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</si>
  <si>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Without some mechanism in place to validate that the 802.1x authentication diagnostic was generated from a valid source this mechanism appears to be a significant security hole that can allow an attacker to send requests as if they were an AP in the network, and then make itself appear to be "the target AP".</t>
  </si>
  <si>
    <t>Remove all references to this mechanism as it could compromise security of the network by allowing an attacker to utilize a variety of attacks against devices.</t>
  </si>
  <si>
    <t>The association diagnostic mechanism does not appear to have any mechanism for validating that the source of the request is a valid source, and therefore this mechanism could be used to compromise a device, or the security information of a device, on the network.</t>
  </si>
  <si>
    <t>Remove all references to this mechanism, or provide adequate protections to ensure that it cannot be used in a way that would compromise the network.</t>
  </si>
  <si>
    <t>K. Amman</t>
  </si>
  <si>
    <t>7.3.2.6,   7.3.2.67 and others</t>
  </si>
  <si>
    <t>14,    72</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</si>
  <si>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</si>
  <si>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t>
  </si>
  <si>
    <t xml:space="preserve">The BSS Load Element usage as part of the neighbor report is not defined. Since this then is implementation dependent, there is no uniform way for the STA to use the values. </t>
  </si>
  <si>
    <t>The BSS Load Element should be removed from the Neighbor report. When the STA has to probe the AP prior to re-association, the STA can obtain the BSS Load element information.</t>
  </si>
  <si>
    <t>The Traffic Generation Element information overlaps with the BSSLoad element. Also, it does not give any indication of the loading on the BSS. The BSS load is dependent on how often the medium is busy.</t>
  </si>
  <si>
    <t>The Traffic Generation Element section should be eliminated. All related sections should be changed to reflect its removal.</t>
  </si>
  <si>
    <t>G. Bumiller</t>
  </si>
  <si>
    <t>I don't understand the use of the Timestamp Difference field.  It looks like it would basically be SIFS plus the duration of the ACK on the air.  What's the point of encoding this value as really the only useful information in it is the duration of the ACK.  If the duration of the ACK is somehow useful, why does it need to be encoded?</t>
  </si>
  <si>
    <t>Explain in clearer terms how the Timestamp Difference field is of use or correct the timing parameters indicated.</t>
  </si>
  <si>
    <t>It would appear that these options are not mutually-exclusive.  For example, can't one be capable of both highest possible resolution as well as AP resolution?</t>
  </si>
  <si>
    <t>Convert from singular values into a bitmap.</t>
  </si>
  <si>
    <t>Replace cited text with: "The low data rate TIM frame shall be transmitted using the same rate as the Beacon frame. Transmitting the low
data rate TIM frame is mandatory. The high data rate TIM frame shall be transmitted using a rate higher than the rate used to transmit the low data rate TIM frame or using an MCS that corresponds to a data rate higher than the rate used to transmit the low data rate TIM frame."</t>
  </si>
  <si>
    <t>5.2.11.1</t>
  </si>
  <si>
    <t>6</t>
  </si>
  <si>
    <t>This line is missing an article.</t>
  </si>
  <si>
    <t>Add one</t>
  </si>
  <si>
    <t>5.2.11.9</t>
  </si>
  <si>
    <t>"Multiple BSSID procedures allow an AP to advertise multiple BSSIDs using single Beacon and Probe
Response frames."
This reads awkwardly.  "single ... frames."</t>
  </si>
  <si>
    <t>Reword</t>
  </si>
  <si>
    <t>5.2.11.13</t>
  </si>
  <si>
    <t>"Traffic generation procedures allow the STA to indicate the characteristics of the traffic that it will generate."
This was written without a lot of thought.  It tells me nothing</t>
  </si>
  <si>
    <t>Replace with something informative.   What is traffic generation?   What can a STA and an AP do?</t>
  </si>
  <si>
    <t>5.2.11.14</t>
  </si>
  <si>
    <t>"STA or AP".   This phrase is always an error because an AP is a STA.</t>
  </si>
  <si>
    <t>remove "or AP".</t>
  </si>
  <si>
    <t>7.1.3.5.2</t>
  </si>
  <si>
    <t>"stream identified by the FBMSID" - I don't see any field of this name in the QoS Data frame.</t>
  </si>
  <si>
    <t>Relate to fields of the QoS Data Frame.</t>
  </si>
  <si>
    <t>7.2.3.1</t>
  </si>
  <si>
    <t>Please update to the latest TGn draft.  The edit to the Extended Capabilities Notes will then be redundant.
Ditto where used in all management frames.</t>
  </si>
  <si>
    <t>As in comment</t>
  </si>
  <si>
    <t>7.3.2</t>
  </si>
  <si>
    <t>The &lt;ANA&gt;+n syntax is misleading,  because element IDs may not be assigned contiguously.</t>
  </si>
  <si>
    <t>Remove "+n" syntax from Table 7-26</t>
  </si>
  <si>
    <t>Update to the latest TGk draft. 
The format of table 7-26 has changed and there is potentially more information to supply regarding extensibility of elements.</t>
  </si>
  <si>
    <t>7.3.2.6</t>
  </si>
  <si>
    <t>"When Multiple BSSIDs are not supported"
This is an informal description.</t>
  </si>
  <si>
    <t>Relate to OTA signalling.</t>
  </si>
  <si>
    <t>Capitalization of "multiple BSSIDs" is inconsistent</t>
  </si>
  <si>
    <t>lower-case the "multiple" consistently.</t>
  </si>
  <si>
    <t xml:space="preserve">"element is interpreted differently
by stations"
Different to what?  </t>
  </si>
  <si>
    <t>Add a correct difinition in the Extended Capabilities element, e.g. in Table 7-35a.</t>
  </si>
  <si>
    <t>11.20.6</t>
  </si>
  <si>
    <t>182</t>
  </si>
  <si>
    <t>32-59</t>
  </si>
  <si>
    <t>T</t>
  </si>
  <si>
    <t>Y</t>
  </si>
  <si>
    <t>There is no description of behavior to serve legacy STAs, when an AP supports the Multiple BSSID capability. In paticular, when an AP is transmitting a Multiple BSSID beacon including a SSID in the non-transmitted BSSID profile, and there is a legacy STA wanting to associate with the SSID, the lagacy STA can not recognize the presence of the SSID in the Multiple BSSID beacon. This causes a lack of backwards compatibility.</t>
  </si>
  <si>
    <t>Descri be behavior to serve legacy STAs.</t>
  </si>
  <si>
    <t>K.Nagata</t>
  </si>
  <si>
    <t>Table v6</t>
  </si>
  <si>
    <t>I think this table still includes overlapping reasons. For example reason value = 1 (Poor link), reason value = 1 (Excessive frame loss rates and/or poor conditions) and reason value = 13 (Excessive interference or noise) are very close to each other. Reason values 14, 15 requires some further clarifications - what is too many? Isn't one enough from non-AP STA perspective to trigger the transition? Furthermore the reason values should be fixed (editorial).</t>
  </si>
  <si>
    <t>Remove reason code 13. Clarify reason codes 14 and 15. Fix the reason codes (editorial).</t>
  </si>
  <si>
    <t>Table v13</t>
  </si>
  <si>
    <t>FBMS missing from the table</t>
  </si>
  <si>
    <t>Add FBMS to table v13.</t>
  </si>
  <si>
    <t>J.Jokela</t>
  </si>
  <si>
    <t>K. Shi</t>
  </si>
  <si>
    <t>expecting a STAT to report in millisecond intervals is way too short and would require all processing dedicated to this exclusively</t>
  </si>
  <si>
    <t>A lower bound for the report interval units should be defined here</t>
  </si>
  <si>
    <t xml:space="preserve">define a lower bound for the report inteval  </t>
  </si>
  <si>
    <t>11.20.5</t>
  </si>
  <si>
    <t>178-182</t>
  </si>
  <si>
    <t>Location feature should be optional.</t>
  </si>
  <si>
    <t xml:space="preserve">For both AP and STAs, make all location services optional, i.e. make reception and transmission of the location frames optional as well as location coordinates calculation optional at both APs and STAs. </t>
  </si>
  <si>
    <t xml:space="preserve">By reading the draft, it is not clear which features are mandatory and which features are optional. Only by looking into the PICS tables this is possible.  </t>
  </si>
  <si>
    <t>"The AP responds to an FBMS Request action frame with an FBMS
Response action frame,"
The response is made in the SME.  It controls the MLME through the MLME service primitives.</t>
  </si>
  <si>
    <t>Move to a subclause in the SME clause and relate to MLME service primitives
It may be necessary to move more than the cited text from this subclause.</t>
  </si>
  <si>
    <t>11.20.10</t>
  </si>
  <si>
    <t>"Co-located interference may cause degradation"
"may" is a normative verb exactly equivalent to "is allowed to"
We don't want to give permission to interference to cause degredation!</t>
  </si>
  <si>
    <t>Use a non-normative verb.  "might" is probably the best alternative.</t>
  </si>
  <si>
    <t>11.20.13.2</t>
  </si>
  <si>
    <t>"To use the
TFS, either MLME request shall include a valid TFSRequest parameter with all"
This is a rule for the SME</t>
  </si>
  <si>
    <t>Move to SME clause</t>
  </si>
  <si>
    <t>11.20.13.1</t>
  </si>
  <si>
    <t>"A STA with a value of true for the MIB attribute dot11MgmtTFSEnabled may send a TFS Request, TFS
Response or TFS Notify frame to a STA within the same infrastructure BSS or the same IBSS whose last
received Extended Capabilities element contained a value of 1 for the TFS bit in the Capabilities field."
This implies that TFS can be used in an IBSS.
However the description in 11.20.13.2 and .3 firmly places the non-AP STA in the role of the requester, and the AP in the role of the responder.
Seeing that TFS is, in part, there to allow deep sleep modes that are not supported in IBSS,   support for TFS in IBSS is useless.</t>
  </si>
  <si>
    <t>Remove "or the same IBSS" and add a normative statement somewhere that TFS frames may only be sent in an infrastructure BSS.
It may also be necessary to add a status code to the related request primitive "refused because not associated with an AP".</t>
  </si>
  <si>
    <t>11.20.13.3</t>
  </si>
  <si>
    <t>Where are the filters kept?   Who operates the filters?
If the answer is the MAC,  then the SME doesn't get involved in maintaining filters and the indication/response interface in 10.3.57.2 is unnecessary.  If the answer is not the MAC,  it is presumably some new filter entity on the data-plane.  In which case,  it shoudl be should in clause 6 architecture,  and it should export an appropriate management interface that allows filters to be created by the SME.</t>
  </si>
  <si>
    <t>The former is the more obvious interpretation.
Remove the MLME-TFS.indication/response primitives.  And modify diagrams in clause 10 accordingly.</t>
  </si>
  <si>
    <t>11.20.14.1</t>
  </si>
  <si>
    <t>"A STA with a value of true for the MIB attribute dot11MgmtSleepModeEnabled shall only send a Sleep
Mode Request or Sleep Mode Response frame to a STA within the same infrastructure BSS or the same
IBSS whose last received Extended Capabilities element contained a value of 1 for the Sleep Mode bit in the
Capabilities field."
This implies sleep mode is supported in IBSS.   Well,  it ain't.</t>
  </si>
  <si>
    <t>Remove "or the same IBSS" and add a normative statement somewhere that Sleep Mode request/response frames may only be sent in an infrastructure BSS.
It may also be necessary to add a status code to the related request primitive "refused because not associated with an AP".</t>
  </si>
  <si>
    <t>"The AP may disassociate or deauthenticate the STA at any time for other reasons even if the STA satisfies
the keep-alive frame transmission requirements."
This is true regardless of this statement.</t>
  </si>
  <si>
    <t>D</t>
  </si>
  <si>
    <t>The TGn entry isnow shown in Dot11StationConfigEntry
See also 197.4</t>
  </si>
  <si>
    <t>Add it</t>
  </si>
  <si>
    <t>The numbers used in the MIB for dot11StationConfigEntry object identifiers are utterly bogus.</t>
  </si>
  <si>
    <t>TGn uses 93.  Other amendments may use additional ones.</t>
  </si>
  <si>
    <t>Please use DEFVAL syntax for defining default values.   Page 198.64 onwards.</t>
  </si>
  <si>
    <t>Please replace "xx" with something more accurate</t>
  </si>
  <si>
    <t>Please update dot11smt-based object identifiers.   TGn uses number 17</t>
  </si>
  <si>
    <t xml:space="preserve">TGn uses dot11SMTbase10.  </t>
  </si>
  <si>
    <t>Use a number &gt;10.</t>
  </si>
  <si>
    <t>Define what peer-to-peer link "is active" means.</t>
  </si>
  <si>
    <t>11.20.4.1</t>
  </si>
  <si>
    <t>175</t>
  </si>
  <si>
    <t>7.3.2.64.1: "The Diagnostic Timeout field contains the time, in seconds that diagnostic is requested to be active."
The description of timing of the response is inadequate.  A STA doesn't send a report if the delay exceeds the timeout.  There is no requirement for speed of response.   So it is presumably a valid behaviour to always wait for the timeout and never send a response.
But this subclause also contains:  "If a STA receives a Diagnostic Request frame without error and it supports the Diagnostic service, the STA shall respond with a Diagnostic Report frame that includes the Dialog Token that matches the one in the Diagnostic Request frame."</t>
  </si>
  <si>
    <t>Resolve this inconsistency,   for example requiring the STA to queue some kind of response within the timeout period if the data is available for the report.</t>
  </si>
  <si>
    <t>7.3.2.64.1</t>
  </si>
  <si>
    <t>49</t>
  </si>
  <si>
    <t>"The Diagnostic Timeout field contains the time, in seconds that diagnostic is requested to be active."
What does a diagnostic being "active" mean?  This is not described in clause 11.</t>
  </si>
  <si>
    <t>Replace with "The Diagnostic Timeout field contains the time, in seconds, after which no response is returned."</t>
  </si>
  <si>
    <t>55</t>
  </si>
  <si>
    <t>14</t>
  </si>
  <si>
    <t>"Normal Power Save"
This implies that the other power save modes are abnormal.</t>
  </si>
  <si>
    <t>Use the terminology defined in the baseline.  If there is any doubt,  add a reference to the subclause defining behaviour in Table v13.</t>
  </si>
  <si>
    <t>"A-PSMP"
There ain't no such beast.</t>
  </si>
  <si>
    <t>&gt; "S-PSMP"</t>
  </si>
  <si>
    <t>Why is there a combination for U-APSD + PSMP?   Seeing as these are bits,  this can be expressed with bit 4 and bit 6.</t>
  </si>
  <si>
    <t>Remove this line.</t>
  </si>
  <si>
    <t>51</t>
  </si>
  <si>
    <t>61</t>
  </si>
  <si>
    <t>Transmit Power is a signed 2's complement number, like 11k Max Transmit Power, and the sentence should end", see 7.3.2.66.7."</t>
  </si>
  <si>
    <t>203</t>
  </si>
  <si>
    <t xml:space="preserve">The information requested in some sub-elements (e.g. MAC Address, power save mode) are known to an AP? There are no need to repeat the collection of them during a diagnostic procedure. </t>
  </si>
  <si>
    <t xml:space="preserve">Remove sub-elements that include information already known to an AP. </t>
  </si>
  <si>
    <t xml:space="preserve">"TX power", the explanation on page 57 indicates this field is really for "TX power capability" or "transmit power range". So rename the field to make it more descriptive for its intent. </t>
  </si>
  <si>
    <t xml:space="preserve">rename the field to make it more descriptive for its intent. </t>
  </si>
  <si>
    <t>How each bit in the power save mode is not defined?</t>
  </si>
  <si>
    <t xml:space="preserve">Define how to set each bit for the "power save mode". </t>
  </si>
  <si>
    <t>"Normal Power Save (Receive DTIMs=1)", "Normal Power Save (Receive DTIMs=0)". What do these fields really mean?</t>
  </si>
  <si>
    <t xml:space="preserve">Clarify and add text giving guidance on how to set these fields. </t>
  </si>
  <si>
    <t xml:space="preserve">There are two groups of information exchanges are defined here. The first group involves parameters (e.g. radio, timestamp) are used to calculate location data, and the second group involves location data (e.g., expressed in Civic or Geo format).  These two groups of information are not necessarily coupled, since the first group of parameters can be used for services other than location (e.g., A/V application, etc), and the second groups of information can be obtained from positioning technologies other than WLAN-based-positioning. At a particular time, only one of the two groups of information is likely to be requested. Therefore, the exchanges of these two groups of information should be split into two separate pairs of request/response elements.  </t>
  </si>
  <si>
    <t xml:space="preserve">Split the information exchanges of (a) layer 1 and layer 2 information used to calculate location (i.e., elements with identifier 1, 2,3,4,6,7,8) (b) location  (i.e., elements with identifier 5, 9,10,11,12), into separate pairs of request/response elements. Modify related text accordingly. </t>
  </si>
  <si>
    <t xml:space="preserve">Too many location related elements are included in beacons/probe_response, which increase the size of these frames significantly. </t>
  </si>
  <si>
    <t>"Event requests and reports allow STA to request a non-AP STA"</t>
  </si>
  <si>
    <t>"Event requests and reports allow a STA to request a non-AP STA"</t>
  </si>
  <si>
    <t>7.2.3.5</t>
  </si>
  <si>
    <t xml:space="preserve">It's too bad that the actual table being referred to in this section ended up on the next page, instead of immediately following the paragraph of editor's instructions.  I understand that table placement is essentially not under the editor's control.  However, knowing that table placement may be somewhere down further the document may require that the wording of the paragraph be modified.  As a "for instance", ending the paragraph with the colon really makes no sense if the table itself is not there.  </t>
  </si>
  <si>
    <t>"Change the row for Extended Capabilities element as shown in Table 7-11, insert the following additional rows (preserving their order) in Table 7-11 just before the Vendor Specific IE, and insert contiguous numbering in the “Order” column of Table 7-11."  I would also recommend making similar changes to the other sections here.</t>
  </si>
  <si>
    <t>A diagram or two would be really nice in explaining the ways the bit fields are used when multiple BSSIDs are supported.</t>
  </si>
  <si>
    <t>"Change Figure 62e in 7.3.2.21.8 as follows"</t>
  </si>
  <si>
    <t>"Change Figure 7-62e in 7.3.2.21.8 as follows"</t>
  </si>
  <si>
    <t>"Insert a new row into Table 29c in 7.3.2.21.8 as shown below"</t>
  </si>
  <si>
    <t>"Insert a new row into Table 7-29c in 7.3.2.21.8 as shown below"</t>
  </si>
  <si>
    <t>"The STA Counter Trigger Condition field specifies reporting triggers when requesting triggered STA Statistics reporting" Department of redundancy department, anyone?</t>
  </si>
  <si>
    <t>"The STA Counter Trigger Condition field specifies triggers when requesting triggered STA Statistics reporting"</t>
  </si>
  <si>
    <t>"The dot11RSNAStatsCMACICVErrors Threshold field contains a value representing the number of discarded MPDUs to be used as the threshold value for the dot11RSNAStatsCMACICVErrors condition."  To me, this can be mis-interpreted.  The number of MPDUs discarded for what reason?</t>
  </si>
  <si>
    <t xml:space="preserve">"The location service parameters sub-element describes the capabilities an AP STA provides to a non-AP STA." Is location service only provided by an AP STA to a non-AP STA, but never by a non-AP STA to an AP STA? This is not consistent with the text in clause 11.20.5. </t>
  </si>
  <si>
    <t xml:space="preserve">Clarify and make consistent requirement throughout the document. </t>
  </si>
  <si>
    <t xml:space="preserve">Why different resolution levels are defined for "Timestamp difference" in Table v25 and "ingress timestamp/time offset" in Table v26? </t>
  </si>
  <si>
    <t xml:space="preserve">"The Motion Indicator field is defined in Table v30". But the content of Table v30 is irrelevant to the "motion indicator" field. </t>
  </si>
  <si>
    <t xml:space="preserve">Add and refer to a correct table. </t>
  </si>
  <si>
    <t xml:space="preserve">"The mechanism that a STA uses to determine the value of the Motion Indicator field is beyond the scope of the standard." More requirements should be given to guide implementation. For example, what is the reference point for a STA to declare to be in motion? Relative to ground, or to an AP, or something else? </t>
  </si>
  <si>
    <t xml:space="preserve">"The Bearing field specifies the direction that the STA is traveling with relation to true north." Instead of only referencing to the north, the reference should be multi-dimensional to characterize the motion sufficiently.  </t>
  </si>
  <si>
    <t xml:space="preserve">Modify the text on "Bearing field" so that it is sufficient to characterizing the motion. </t>
  </si>
  <si>
    <t xml:space="preserve">Table v30, what is "building resolution"? How is "building" defined?. Instead of inventing new terms for WLAN, it's better to use terms generally accepted/used by other existing positioning technologies.   </t>
  </si>
  <si>
    <t xml:space="preserve">Clarify and add text giving guidance on how to use the descriptor. </t>
  </si>
  <si>
    <t xml:space="preserve">Table v30, what is exactly meant by "AP resolution"?  Instead of inventing new terms for WLAN, it's better to use terms generally accepted/used by other existing positioning technologies.   </t>
  </si>
  <si>
    <t xml:space="preserve">Table v30, "xy" resolution should be changed to "xyz" resolution. </t>
  </si>
  <si>
    <t>"TIM Broadcast may be supported when dot11WirelessManagementImplemented is true. A STA supporting use of TIM Broadcast shall indicate its support using the Extended Capabilities information element. A STA that has a value of true for the MIB attribute dot11MgmtOptionTIMBroadcastEnabled is defined as a STA that supports TIM Broadcast and indicates this support by setting the dot11MgmtOptionTIMBroadcastEnabled bit of the Extended Capabilities element to 1 in transmitted Beacon, Association Request, Association Response, Reassociation Request, Reassociation Response, andProbe Response frames." 
Too verbose yet not descriptive.
The frames that carry the Extended Capabilities element need not be listed here. Also, naming fields in information elements with names usually used for MIB variables is confusing.
This change needs to be done to all Clause 11 entries that are controlled by MIB attribute settings defined in 11v.</t>
  </si>
  <si>
    <t>TIM Broadcast shall be supported by a STA when the MIB attributes dot11WirelessManagementImplemented dot11MgmtOptionTIMBroadcastEnabled are true. Under this condition, the STA initializes the dot11MgmtOptionTIMBroadcastEnabled bit in the Extended Capabilities element to 1.</t>
  </si>
  <si>
    <t>"When dot11MgmtOptionDiagnosticsEnabled is true, triggered autonomous reporting is used for Multicast Diagnostics and for STA Statistics Reports." Add references to the clauses that support Triggered/Autonomous reporting.</t>
  </si>
  <si>
    <r>
      <t xml:space="preserve">When dot11MgmtOptionDiagnosticsEnabled is true, triggered autonomous reporting is used for Multicast Diagnostics </t>
    </r>
    <r>
      <rPr>
        <sz val="10"/>
        <color indexed="10"/>
        <rFont val="Tahoma"/>
        <family val="2"/>
      </rPr>
      <t>(11.20.2)</t>
    </r>
    <r>
      <rPr>
        <sz val="10"/>
        <rFont val="Tahoma"/>
        <family val="2"/>
      </rPr>
      <t xml:space="preserve"> and for STA Statistics Reports</t>
    </r>
    <r>
      <rPr>
        <sz val="10"/>
        <color indexed="10"/>
        <rFont val="Tahoma"/>
        <family val="2"/>
      </rPr>
      <t xml:space="preserve"> (11.10.8.5)</t>
    </r>
    <r>
      <rPr>
        <sz val="10"/>
        <rFont val="Tahoma"/>
        <family val="2"/>
      </rPr>
      <t>.</t>
    </r>
  </si>
  <si>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Are both the STA statistics measurements from the same requestor?  If so, this violates the rules specified for measurements in 11k.
When a measurement request is received while the same measurement is underway (STA Statistics request is received from a STA, when a STA Statistics request from the same STA is being processed), the newly received measurement request supercedes the previous one.</t>
  </si>
  <si>
    <t>Justify the need for this new complexity of suspending and resuming a measurement in order to accommodate the new request. How deep is this suspend/resume stack? Can the requester keep sending STA Statistics measurement requests back to back and build the suspend/resume stack? This has serious performance impacts.</t>
  </si>
  <si>
    <t>53-55</t>
  </si>
  <si>
    <t>"When dot11WirelessManagementImplemented is true, then dot11MultiDomainCapabilityEnabled shall be true, dot11RegulatoryClassesRequired shall be true, dot11ExtendedChannelSwitchImplemented shall be true, and dot11RadioMeasurementEnabled shall be true."
dot11RadioResourceMeasurementEnabled implies dot11MultiDomainCapabilityImplemented, dot11MultiDomainCapabilityEnabled, dot11RegulatoryClassesImplemented and dot11RegulatoryClassesRequired are true</t>
  </si>
  <si>
    <t>When dot11WirelessManagementImplemented is true,  dot11ExtendedChannelSwitchImplemented, and dot11RadioMeasurementEnabled shall be true.</t>
  </si>
  <si>
    <t>12-16</t>
  </si>
  <si>
    <t xml:space="preserve">"A non-AP STA that supports Multicast Diagnostic Reporting shall set the Multicast Diagnostic capability bit in the Extended Capabilities element to 1. If a non-AP STA doesn’t support Multicast Diagnostic Reporting, the non-AP STA shall set the Multicast Diagnostic capability bit in the Extended Capabilities element to 0." This is already described in the previous paragraph. </t>
  </si>
  <si>
    <t>Delete the referenced text.</t>
  </si>
  <si>
    <t>There are many problems with the terminology and explanations used to explain the mSSID capability that the 802.11v ammendment adds.  I filed a specific comment on this as part of LB108, which somehow got lost.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what an AP does, provides access to the DS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amendments in 802.11v are the details to be worked out, but they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and I intend to come by and talk to the TG to help resolve this issue.</t>
  </si>
  <si>
    <t>Correct the mSSID text to make proper use of the baseline terms and capabilities defined in the base standard.</t>
  </si>
  <si>
    <t>D. Engwer</t>
  </si>
  <si>
    <t>J. Petranovich</t>
  </si>
  <si>
    <t>Following the text "at every beacon interval, the AP shall" to "at every beacon interval, the AP should"</t>
  </si>
  <si>
    <t>11.20.3.5</t>
  </si>
  <si>
    <t>Either make it clear this is not normative or re-write it.</t>
  </si>
  <si>
    <t>This is normative text but what does it mean?</t>
  </si>
  <si>
    <t>"and the 2 MSBs are set to 0."
There are four things wrong with this:
1.  A structure (e.g. the Traffic Class field) is not interpreted as an integer,  so the concept of "MSB" has no validity.
2.  There is no need to repeat structural information from the normative figure 7-89a.
3.  There is no need to repeat the conventions of 7.1 regarding endianness.
4.  The conventions for treating reserved fields are defined in 7.1.  there is no need to repeat them.</t>
  </si>
  <si>
    <t>Delete the cited text.</t>
  </si>
  <si>
    <t>"The 2 MSBs of the Traffic Class field are ignored for frame classification."
No no no no.   You can't have your cake and eat it.
Either the traffic class field is a structure or it isn't.   If it's a structure it has subfields,  and it is defined through the definitions of those subfields.  It then makes no sense and it's unnecessary to talk about the whole field as having an integer value.</t>
  </si>
  <si>
    <t>Either delete the cited text,  or remove Figure 7-89a and describe the Traffic Class field as an integer,  not a structure.
My preference is for the former.</t>
  </si>
  <si>
    <t>"The value of the Filter Offset field is the number of octets following the MAC header (see 7.1) at which the
Filter Value is compared, after any necessary decryption, reassembly or disaggregation.
We're talking chalk and cheese here.
The output of the reassembly process is an MSDU,  not an MPDU.  It no longer has a MAC header.</t>
  </si>
  <si>
    <t>Relate to the position in the reassembled payload (i.e.,  MSDU or MMPDU) and drop any references to the MAC header.</t>
  </si>
  <si>
    <t>"The Filter Value field is an octet string that is compared to the frame content,"  
Again, you're play loose and dirty with terminology.  A frame is an MDPU.  What  is being checked is an MSDU or MMPDU</t>
  </si>
  <si>
    <t>Reword "The Filter Value field is an octet string that is compared to the MSDU or MMDPU content,"</t>
  </si>
  <si>
    <t>7.3.2.37</t>
  </si>
  <si>
    <t>See TGk D12 Table 7-43b.   You need to provide the new sub-elements in this format.   This also superceded the specification of the lengths of the sub-fields done individually,  e.g., 34.45.</t>
  </si>
  <si>
    <t>As in comment
Ditto for any other elements containing sub-elements extended by TGv.</t>
  </si>
  <si>
    <t>"Extensions" is a bad word to use.   They are optional features,  period.   Also the table title doesn't match TGk.</t>
  </si>
  <si>
    <t>Replace table title with that from TGk.</t>
  </si>
  <si>
    <t>"The AC Station Count sub-element" contains only a Traffic Generation Element.   The names of these don't appear to be related.</t>
  </si>
  <si>
    <t>Replace "The AC Station Count sub-element" with "The Traffic Generation Container sub-element" or similar</t>
  </si>
  <si>
    <t>"The value of the Length field is variable and depends on the length of the Event Request field. The value of
the Length field is 2."
It may be logic,  Jim, but not as we know it.</t>
  </si>
  <si>
    <t>Resolve the inconsistency between these two statements, e.g.,  is set to 3 plus the length of the Event Request field (in octets)</t>
  </si>
  <si>
    <t>7.3.2.62.3</t>
  </si>
  <si>
    <t>41</t>
  </si>
  <si>
    <t>All</t>
  </si>
  <si>
    <t>The draft makes a habit of saying "non-AP STA" and "AP". This proscribes the use of 802.11v in IBSS and with 802.11s. While there are indeed some 802.11v functions that don't make sense outside of a BSS, this is not true for most of them. I will not vote yes until this restriction is removed from mechanisms that are perfectly valid within an IBSS or a mesh.</t>
  </si>
  <si>
    <t>Replace "non-AP STA" with "Supplicant STA" and "AP" with "Authenticator STA" whenever it makes sense.</t>
  </si>
  <si>
    <t>7.3.2.77</t>
  </si>
  <si>
    <t>83</t>
  </si>
  <si>
    <t>8</t>
  </si>
  <si>
    <t>Wouldn't it be simpler to always update the GTK when a node exists sleep mode than to track whether or not it needs to be updated? The status code 1 implies some new state machines that don't exist in the draft now.</t>
  </si>
  <si>
    <t>Either add new Authenticator and Supplicant State machines to update the GTK when a Supplicant STA that has missed a GTK update exits sleep mode (implementing the functionality implied by status code 1), or else add a new state machine to always update the GTK (even if it has not changed) when a Supplicant STA exits sleep mode (a simpler alternative). The functions of the proposed "simpler alternative" are (a) the Supplicant STA needs to be updated with the current PN for the GTK anyway, and (b) would require less state tracking at the Authenitcator STA.</t>
  </si>
  <si>
    <t>19</t>
  </si>
  <si>
    <t>There appears to be a missing status code: Sleep Mode Rejected because one or more of the Supplicant STA's pairwise keys (PTK or PMK) will expire during the sleep interval. The alternative to rejecting such a request is the base standard REQUIRES the Authenticator STA to unilaterally disassociate the Supplicant STA when its pairwise keys expire, but since the Supplicant STA is in sleep mode, it cannot receive this notification. (If you remove this requirement from the base standard, then you have introduced a fatal flaw into 802.11 security.) yes; I know; you have status code 2, but this doesn't give the Supplicant STA enough information to decide that the problem is the lifetime of its pairwise keys.</t>
  </si>
  <si>
    <t>Add a new status code as suggested. When this status is given, it might be useful for the Authenticator STA to suggest a maximum sleep period.</t>
  </si>
  <si>
    <t>23</t>
  </si>
  <si>
    <t>Having an "Update policy" seems utterly inane to me. First, handling it correctly will require changes in the Authenticator state machine that haven't been made in the present draft. Second, it will cause no end of interoperability issues.</t>
  </si>
  <si>
    <t>It would be simpler and more interoparable to always do the same thing with the GTKs for all nodes in sleep mode.</t>
  </si>
  <si>
    <t>7.4.11.19</t>
  </si>
  <si>
    <t>100</t>
  </si>
  <si>
    <t>The draft describes the Sleep Mode Request frame as sent by a "non-AP STA".</t>
  </si>
  <si>
    <t>a mechanism to control interference in a densely-populated environment, identified as "AP Colloration" in the TGv objectives, is still not included in the draft</t>
  </si>
  <si>
    <t>add a mechanism for AP Collaboration, such as the proposal that appears in 07/2074r0.</t>
  </si>
  <si>
    <t>B. Marshall</t>
  </si>
  <si>
    <t>Grammatical ommision.</t>
  </si>
  <si>
    <t>Change "aware of presence" to "aware of the presence".</t>
  </si>
  <si>
    <t>Tortured sentence structure is hard to interpret.</t>
  </si>
  <si>
    <t>Change "with a particular TS to which they belong" to "which belong to a particular TS".</t>
  </si>
  <si>
    <t>Source Address and Destination Address could be interpreted as MAC addresses, where I believe the intent is to specify the IP addresses.</t>
  </si>
  <si>
    <t>Change "Source Address, Destination Address" to "Source IP Address, Destination IP Address".</t>
  </si>
  <si>
    <t>Extra "d" in the text.</t>
  </si>
  <si>
    <t>Change "received d Location Request frame" to "received Location Request frame".</t>
  </si>
  <si>
    <t>E. Reuss</t>
  </si>
  <si>
    <t xml:space="preserve">The statement “A Location Request frame may be sent by a STA as an individually addressed frame or as a broadcast frame to all STAs capable of receiving the frame” appears to be overriding the BSSID validation of broadcast management frames, as specified in clause 7.2.3 and elsewhere. </t>
  </si>
  <si>
    <t>Make the statement consistent with the BSSID validation of broadcast management frames as specified in clause 7.2.3 and elsewhere.</t>
  </si>
  <si>
    <t>What normative behavior is specified by the phrase “preferably at the Broadcast Target Rate”?  “Preferably” is not listed in the IEEE Standards Style Manual.</t>
  </si>
  <si>
    <t>Rephrase in terminology that conforms to section 13 of the IEEE Standards Style Manual.</t>
  </si>
  <si>
    <t>Is the sentence “When a non-transmitted BSSID profile ... the AP must include ...” a normative requirement or simply a statement of fact?  It appears to be intended as a normative requirement, in which case “shall” is the correct term to use per the IEEE Standards Style Manual.</t>
  </si>
  <si>
    <t>Rephrase in terminology that conforms to section 13 of the IEEE Standards Style Manual, or reword to clarify that this is merely a statement of fact and not a normative behavior.</t>
  </si>
  <si>
    <t>A report interval of milliseconds is excessive for management traffic, and will negatively impact QoS.</t>
  </si>
  <si>
    <t>Delete support for millisecond intervals or convert traffic to data frames that conform to QoS data frames that will be sent at low priority.</t>
  </si>
  <si>
    <t>An inter-frame interval of millisecond resolution is excessive.</t>
  </si>
  <si>
    <t>Increase minimum interval to beacon periods or seconds.</t>
  </si>
  <si>
    <t>Motion sub-element cannot represent vertical motion.</t>
  </si>
  <si>
    <t>Redefine such that vertical motion can be represented.</t>
  </si>
  <si>
    <t>The interpretation of “Building resolution” is not defined in the draft or in the normative references.</t>
  </si>
  <si>
    <t>Provide a normative definition or reference for interpretation of “building resolution”.</t>
  </si>
  <si>
    <t>The “XY resolution” does not accommodate Z resolution.</t>
  </si>
  <si>
    <t>Redefine such that vertical resolution can be represented.</t>
  </si>
  <si>
    <t>68</t>
  </si>
  <si>
    <t>The interpretation of the entire Location Resolution Descriptor is not described in the draft, and doesn't appear to provide anything useful that is not already covered by the Location Data element in e.g. rfc3825 format.</t>
  </si>
  <si>
    <t>Delete the Location Resolution Descriptor.</t>
  </si>
  <si>
    <t>H. Ptasinski</t>
  </si>
  <si>
    <t>18-24</t>
  </si>
  <si>
    <t xml:space="preserve">Describe how all the events specified in this paragraph are used and why they are useful. </t>
  </si>
  <si>
    <t xml:space="preserve">As in comment. </t>
  </si>
  <si>
    <t>14-15</t>
  </si>
  <si>
    <t>"Filtering" - what does it mean in this context? Please explain.</t>
  </si>
  <si>
    <t>Table 7-29</t>
  </si>
  <si>
    <t>"CCA" is not defined. Its usage is not defined. Format of measurement is not defined. Please define or remove from the draft.</t>
  </si>
  <si>
    <t>"RPI histogram" is not defined. Its usage is not defined. Format of measurement is not defined. Please define or remove from the draft.</t>
  </si>
  <si>
    <t>"Channel load" is not defined. Its usage is not defined. Format of measurement is not defined. Please define or remove from the draft.</t>
  </si>
  <si>
    <t>15-16</t>
  </si>
  <si>
    <t>"Noise histogram" is not defined. Its usage is not defined. Format of measurement is not defined. Please define or remove from the draft.</t>
  </si>
  <si>
    <t>implication seems to be that any STA may require any other STA to provide location information.  this could cause an unnecessarily large burden on STAs.  a non-AP STA should have to respond to location requests from at most one other STA (including AP).</t>
  </si>
  <si>
    <t>add a table like 79c or 79d which limits infrastructure BSS request/report to AP&lt;=&gt;non-AP-STA.  for IBSS, if a STA already has a location request pending, it may reject any other location requests</t>
  </si>
  <si>
    <t>requiring STAs to go off channel to send frames is overkill.  operating channel service is adequate.</t>
  </si>
  <si>
    <t>remove non-operating channel reporting</t>
  </si>
  <si>
    <t>The sentence "A STA shall be configured by the Location Configuration Request frame the time between the successive Location Request frame transmissions for both operating and non-operating channels" either does not make sense or is unclear.  Either way, it's poorly written and the "shall" will cause STAs to spend too much time switching channels to send management frames instead of doing their primary job (data communication on operating channel).</t>
  </si>
  <si>
    <t>remove non-operating channel reporting and/or change "shall" to "may" in this sentence and re-write for clarity</t>
  </si>
  <si>
    <t>11.20.5.2</t>
  </si>
  <si>
    <t>179</t>
  </si>
  <si>
    <t>Sentence is a run-on sentence and is therefore unclear.  what provides the location reporting parameters?  the location response frame?</t>
  </si>
  <si>
    <t>192</t>
  </si>
  <si>
    <t>Triggered Measurements should not be mandatory</t>
  </si>
  <si>
    <t>Change "M" to "O" and update body of draft accordingly</t>
  </si>
  <si>
    <t>Triggered Statistics Reporting should not be mandatory</t>
  </si>
  <si>
    <t>Location service should not be mandatory</t>
  </si>
  <si>
    <t>Location Request should not be mandatory</t>
  </si>
  <si>
    <t>Location Response should not be mandatory</t>
  </si>
  <si>
    <t>Location Configuration Request should not be mandatory</t>
  </si>
  <si>
    <t>Location Configuration Response should not be mandatory</t>
  </si>
  <si>
    <t>The Notes text for "Highest possible" doesn't make sense.  I can find no text that says what this Resolution choice is supposed to mean.  I don't know what the "… may be one of the followings[sic]" is supposed to be referencing.</t>
  </si>
  <si>
    <t>"The Preference values are used only to establish the relative order of entries within the
given list at the given time, and for the given AP. The values between 1 and 255 provide the indication of
order, with 1 indicating the most preferred AP within the given candidate list, increasing numbers representing
decreasing preference relative only to entries with lower values of the Preference field, and equal numbers
representing equal preference."
Duplicates clause 7</t>
  </si>
  <si>
    <t>"Upon receiving a BSS Transition Management Request, the STA shall disregard any previous
BSS Transition Management Request received from the same AP."
This is a rule for the SME,  and should relate to received MLME-TRANSITION-MANAGEMENT.indication primitives,  or similar.</t>
  </si>
  <si>
    <t>Move to a subclause in the SME clause.</t>
  </si>
  <si>
    <t>"A STA receiving a BSS Transition Management Request frame containing BSS Transition Candidate List
Entries may use this list of candidates, with their individual transition preference values, to make BSS transition
decisions."
This is a rule for the SME.  And should relate to the MLME service primitives</t>
  </si>
  <si>
    <t>"A STA receiving a BSS Transition Management Request frame containing a Disassociation Timer value
shall attempt to re-associate with some other AP before the indicated disassociation time. If the receiving
STA cannot find a suitable AP with which to associate, the STA shall send a BSS Transition Management
Response frame containing a Status Code indicating “reject” before the indicated disassociation time."
This is a rule for the SME.  And should relate to the MLME service primitives</t>
  </si>
  <si>
    <t>11.20.8.4</t>
  </si>
  <si>
    <t>This should relate to SME and service primitives.
The frames are sent when MLME primitives are received.  The decision-making is in the SME.</t>
  </si>
  <si>
    <t>Move to a subclause in the SME clause and relate to MLME service primitives</t>
  </si>
  <si>
    <t>This is a new &amp; mostly un-edited first version of a compilation of all comments received by the Task Group v Chair during the WG  LB123 review period.</t>
  </si>
  <si>
    <t>Text here conflicts with PICS entry WNM4.6 on whether IEEE 802.1X Authentication diagnostics is a mandatory (text here) or optional (PICS) feature.</t>
  </si>
  <si>
    <t>Make text consistent with PICS, e.g., by removing the “If a STA is capable of advertising ... STA shall support the IEEE 802.1X Authentication diagnostic.”</t>
  </si>
  <si>
    <t>7.3.63.2</t>
  </si>
  <si>
    <t>Table v6 uses a term “IEEE 802.1X 4-way handshake”. What is this? Is that referring to RSN 4-way handshake (part of IEEE 802.11 standard, not 802.1X).</t>
  </si>
  <si>
    <t>Replace “IEEE 802.1X 4-way handshake” with “4-Way Handshake”.</t>
  </si>
  <si>
    <t>207</t>
  </si>
  <si>
    <t>The description of the dot11WIRELESSMGTEventRSNAEAPMethod syntax does not look correct. I don't know how to define an OCTET STRING with two optional lengths, but the current definitions is missing at least “SIZE”..</t>
  </si>
  <si>
    <t>Fix the description for the OCTET STRING syntax to define the size, not the possible values of the item. “(SIZE (1..8))” could be fine here (unless of course, there is a more suitable way of defining two alternative sizes for an OCTET STRING).</t>
  </si>
  <si>
    <t>Timestamp and Beacon Interval are not information elements; they are fixed fields used in Beacon/ProbeRsp frames.</t>
  </si>
  <si>
    <t>Remove Timestamp and Beacon Interval from the list of information elements and handle them in the same way as the Capabilities field is handled.</t>
  </si>
  <si>
    <t>11.20.14.3</t>
  </si>
  <si>
    <t>190</t>
  </si>
  <si>
    <t>Reword description: "For Classifier Type 1, the classifier parameters are the following parameters: - IP Version - Source and Destination IP Address - Source and Destination Port (for Protocol/Next Header – see below) - DSCP - Protocol (IPv4) or Next Header (IPv6) - Flow Label (IPv6 only)".</t>
  </si>
  <si>
    <t xml:space="preserve">What happens for Type 1 (IP) TCLASes if the src and/or dst port mask bits are set and the protocol/next header bit isn't set should be specified.  </t>
  </si>
  <si>
    <t>Insert: "If the bits in the Classifier Mask corresponding to the Source and/or Destination Port are set to 1 then the bit in the Classifier Mask corresponding to the IPv4 Protocol or IPv6 Next Header shall be set to 1."</t>
  </si>
  <si>
    <t>Provide full description of the “GTK/IGTK update”, including handling of the case where a non-AP STA exits sleep mode while a group key update is pending.</t>
  </si>
  <si>
    <t>The byte order of expanded EAP method fields not specified. The current text leaves it somewhat unclear whether the Vendor ID and Vendor-Type fields are in little or big endian byte order. EAP (IETF RFC) encodes these fields in big endian byte order, but the default for 802.11 standard is little endian.. It would be useful to explicitly specify the byte order for these fields to avoid incorrect interpretations.</t>
  </si>
  <si>
    <t>Explicitly state whether Vendor ID and Vendor-Type are in little or big endian byte order.</t>
  </si>
  <si>
    <t>7.3.2.63.5</t>
  </si>
  <si>
    <t>What is “ASCII representation of the STA MAC address”? I did not find this defined anywhere in the draft or in the base standard.</t>
  </si>
  <si>
    <t>Describe the exact format for the STA MAC address in the MSG portion of a Syslog message.</t>
  </si>
  <si>
    <t>J. Malinen</t>
  </si>
  <si>
    <t>Y. Seok</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</si>
  <si>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 
In the current 802.11 standards, the multicast data rate is selected in the basic rate set. So, it is necessary to increase a multicast transmission rate according the channel condition of the multicast receivers. 
But, we need to consider the fairness between a STA correctly receiving the multicast frame and a STA incorrectly receiving the multicast frame.</t>
  </si>
  <si>
    <t>"If FBMS is used, the AP shall send all group addressed frames belonging to particular
FBMS Element immediately after the DTIM with the Current Count field value of FBMS Counter
field set to 0 for that particular FBMS stream"
What if there is more data than will fit in a DTIM,  and the following DTIM starts another group.   Which immediately is more important?</t>
  </si>
  <si>
    <t>Define rules for this case.</t>
  </si>
  <si>
    <t>Item f) starts with "Immediately after every DTIM, the AP shall transmit all buffered group addressed MSDUs" and then goes on to say: "If FBMS is used, the AP shall send all group addressed frames belonging to particular
FBMS Element immediately"
If it does the former,  it may not meet the latter requirement.</t>
  </si>
  <si>
    <t>Add an "except if using FBMS" below.   
Or perhaps there are too many "immediately"s for them all to work.  In that case,  define the transmission order of group addressed frames following a beacon to be:  1.  Any FBMS from a group that starts this DTIM
2. Any FBMS from a previous DTIM that hasn't yet completed transmission of buffered frames
3. Any non-FBMS group addressed frames</t>
  </si>
  <si>
    <t>does Measurement Count indicate the number of MSDUs that crossed a certain threshold?  or does it indicate the window over which the measurement was taken (line 54)?</t>
  </si>
  <si>
    <t>change to "The value of the Measurement Count field shall be equal to the number"</t>
  </si>
  <si>
    <t>"within the total number of MSDUs/MPDUs given in the Measurement Count" is ambiguous.  when does the Measurement Count start / end?</t>
  </si>
  <si>
    <t>7.3.2.21.10a</t>
  </si>
  <si>
    <t>"is not used and is set to 0" is contradictory</t>
  </si>
  <si>
    <t>change to "is set to 0 and ignored by the reporting STA"</t>
  </si>
  <si>
    <t>7.3.2.22.8</t>
  </si>
  <si>
    <t>"performance measurement, otherwise it is set to 0" is a run-on sentence</t>
  </si>
  <si>
    <t>change to "performance measurement; otherwise, it is set to 0"</t>
  </si>
  <si>
    <t>what are "Tx power levels"?  is each level a quantization of transmit power?  if so, to what granularity?</t>
  </si>
  <si>
    <t xml:space="preserve">7.4.11.15 </t>
  </si>
  <si>
    <t>When a field is optional, the octet size should be set to "0 or X" or "variable".</t>
  </si>
  <si>
    <t>Amend octet counts accordingly</t>
  </si>
  <si>
    <t>The editorial note refers to Figure 7-791.  Should this not be 7-621?</t>
  </si>
  <si>
    <t>change note to reference Figure 7-621.</t>
  </si>
  <si>
    <t>The editorial note refers to Figure 7-85k.  Should this not be 7-68k?</t>
  </si>
  <si>
    <t>change note to reference Figure 7-68k.</t>
  </si>
  <si>
    <t>The editorial note refers to Figure 7-85o.  Should this not be 7-68o?</t>
  </si>
  <si>
    <t>change note to reference Figure 7-68o.</t>
  </si>
  <si>
    <t>Figure 7-91</t>
  </si>
  <si>
    <r>
      <t>The reserved field has an Element ID of "</t>
    </r>
    <r>
      <rPr>
        <i/>
        <sz val="10"/>
        <rFont val="Tahoma"/>
        <family val="2"/>
      </rPr>
      <t>&lt;ANA&gt;+1-B15</t>
    </r>
    <r>
      <rPr>
        <sz val="10"/>
        <rFont val="Tahoma"/>
        <family val="2"/>
      </rPr>
      <t>".  The short hypen could be interpreted to be a minus symbol</t>
    </r>
  </si>
  <si>
    <r>
      <t>Replace with long hypen (Emdash) i.e. "(</t>
    </r>
    <r>
      <rPr>
        <i/>
        <sz val="10"/>
        <rFont val="Tahoma"/>
        <family val="2"/>
      </rPr>
      <t xml:space="preserve">&lt;ANA&gt;+1) </t>
    </r>
    <r>
      <rPr>
        <sz val="10"/>
        <rFont val="Arial"/>
        <family val="0"/>
      </rPr>
      <t>—</t>
    </r>
    <r>
      <rPr>
        <i/>
        <sz val="10"/>
        <rFont val="Tahoma"/>
        <family val="2"/>
      </rPr>
      <t xml:space="preserve">  B15</t>
    </r>
    <r>
      <rPr>
        <sz val="10"/>
        <rFont val="Tahoma"/>
        <family val="2"/>
      </rPr>
      <t xml:space="preserve">" </t>
    </r>
  </si>
  <si>
    <r>
      <t>states ".</t>
    </r>
    <r>
      <rPr>
        <i/>
        <sz val="10"/>
        <rFont val="Tahoma"/>
        <family val="2"/>
      </rPr>
      <t>..The length of the Capabilities field is a variable n.</t>
    </r>
    <r>
      <rPr>
        <sz val="10"/>
        <rFont val="Tahoma"/>
        <family val="2"/>
      </rPr>
      <t>"  There is no need for a term n to be declared.</t>
    </r>
  </si>
  <si>
    <r>
      <t>change to "</t>
    </r>
    <r>
      <rPr>
        <i/>
        <sz val="10"/>
        <rFont val="Tahoma"/>
        <family val="2"/>
      </rPr>
      <t>The length of the Capabilities field is a variable.</t>
    </r>
    <r>
      <rPr>
        <sz val="10"/>
        <rFont val="Tahoma"/>
        <family val="2"/>
      </rPr>
      <t>"</t>
    </r>
  </si>
  <si>
    <t>7.3.2.38</t>
  </si>
  <si>
    <r>
      <t>The instruction states "</t>
    </r>
    <r>
      <rPr>
        <i/>
        <sz val="10"/>
        <rFont val="Tahoma"/>
        <family val="2"/>
      </rPr>
      <t>Delete Figure 7-67a, and insert the following table at the end of 7.3.2.27 as follows:</t>
    </r>
    <r>
      <rPr>
        <sz val="10"/>
        <rFont val="Tahoma"/>
        <family val="2"/>
      </rPr>
      <t>".  There are many following tables.</t>
    </r>
  </si>
  <si>
    <r>
      <t>This is better worded as "</t>
    </r>
    <r>
      <rPr>
        <i/>
        <sz val="10"/>
        <rFont val="Tahoma"/>
        <family val="2"/>
      </rPr>
      <t>Delete Figure 7-67a and insert Table 7-35a, as follows,  at the end of 7.3.2.27.</t>
    </r>
    <r>
      <rPr>
        <sz val="10"/>
        <rFont val="Tahoma"/>
        <family val="2"/>
      </rPr>
      <t>"</t>
    </r>
  </si>
  <si>
    <t>The heading and instruction are too far separated from the text due to the large size of Table 7-35a</t>
  </si>
  <si>
    <t>Move to after Table 7-35a</t>
  </si>
  <si>
    <t>Figure v15</t>
  </si>
  <si>
    <t>Figure v49</t>
  </si>
  <si>
    <t>Figure v58</t>
  </si>
  <si>
    <t>Figure v62</t>
  </si>
  <si>
    <r>
      <t>The statement "</t>
    </r>
    <r>
      <rPr>
        <i/>
        <sz val="10"/>
        <rFont val="Tahoma"/>
        <family val="2"/>
      </rPr>
      <t>One or more Optional TCLAS Elements</t>
    </r>
    <r>
      <rPr>
        <sz val="10"/>
        <rFont val="Tahoma"/>
        <family val="2"/>
      </rPr>
      <t>", can be interpreted to imply even one is optional</t>
    </r>
  </si>
  <si>
    <r>
      <t>Replace with "</t>
    </r>
    <r>
      <rPr>
        <i/>
        <sz val="10"/>
        <rFont val="Tahoma"/>
        <family val="2"/>
      </rPr>
      <t>Optional TCLAS Elements, minimum one</t>
    </r>
    <r>
      <rPr>
        <sz val="10"/>
        <rFont val="Tahoma"/>
        <family val="2"/>
      </rPr>
      <t>"</t>
    </r>
  </si>
  <si>
    <r>
      <t>The statement "</t>
    </r>
    <r>
      <rPr>
        <i/>
        <sz val="10"/>
        <rFont val="Tahoma"/>
        <family val="2"/>
      </rPr>
      <t>The minimum value of the Length field is 3</t>
    </r>
    <r>
      <rPr>
        <sz val="10"/>
        <rFont val="Tahoma"/>
        <family val="2"/>
      </rPr>
      <t>" in unecessary and implies the length is variable.  The figure shows fixed size.</t>
    </r>
  </si>
  <si>
    <t>Delete text or make an element in the figure have variable size.</t>
  </si>
  <si>
    <t>Figure v69</t>
  </si>
  <si>
    <t>The figure implies the TCLAS Processing Element is mandatory but the text states it is optional.</t>
  </si>
  <si>
    <t>Add the word "Optional" in the figure for TCLAS Processing Element and change octets to "0 or 3"</t>
  </si>
  <si>
    <t>7.3.2.76</t>
  </si>
  <si>
    <t>The “Co-Located Interference (CLI) Reporting” mechanism currently defined in Draft P802.11v_D2.0 does not provide signaling for STA to initiate the reporting process. STA can not report its status associated with the reported co-located interference either. For example, STA may not be able to receive any signal correctly due to the jamming co-located interference, i.e. absence. Furthermore, it needs to be specified what actions may be taken to protect downlink traffic in response to Co-Located Interference response, particularly when the status of absence is reported. The signaling in the IBSS mode should be defined.</t>
  </si>
  <si>
    <t xml:space="preserve">General </t>
  </si>
  <si>
    <t xml:space="preserve">In my opinion, 802.11v Wireless Network Management should provide a mechanism to optimize frequency reuse, reduce interference, and improve overall network capacity. For instance, the objective defined in Reg 2040 should be addressed in TGv. </t>
  </si>
  <si>
    <t>In general, a non-802.11-infrastructure network (e.g. IBSS, home Mesh, or Bluetooth) can co-exist with an infrastructure network. The channel/frequency number that is selected by a non-802.11-infrastructure network is critical to the overall WiFi network performance. Guidance from the infrastructure on channel/frequency allocation for non-802.11-infrastructure network can facilitate better network coexistence and improve overall network performance. 802.11v should provide such a mechanism to allow AP to provide guidance for channel/frequency allocation.</t>
  </si>
  <si>
    <t xml:space="preserve">see 11-08/0048r4 for resolution. </t>
  </si>
  <si>
    <t xml:space="preserve">Y </t>
  </si>
  <si>
    <t>Since there is a specific subclause in 9.2.7 describing Broadcast and Multicast MPDU transfer procedure and FBMS description is also included in the 9.2.7, should 11.20.9 be moved to 9.2.7?</t>
  </si>
  <si>
    <t>In 9.2.7, a) Add the following subclause title immediately after the title of 9.2.7:
9.2.7.1 General Procedure. B) Insert new title for the inserted text in .11v as "9.2.7.2 FBMS Procedure". C) move 11.20.9 to 9.2.7, and change clause to "9.2.7.3 FBMS Multicast Rate Processing".</t>
  </si>
  <si>
    <t xml:space="preserve">9.2.7 </t>
  </si>
  <si>
    <t xml:space="preserve">The term "QoS STA" was used in many places in the draft. With the publication of IEEE 802.11-2007 the term is no longer in use. </t>
  </si>
  <si>
    <t xml:space="preserve">Need to be consistent with IEEE 802.11-2007. </t>
  </si>
  <si>
    <t>29-33</t>
  </si>
  <si>
    <t>It is not clear what is the intention here. If the intention is to map diffserv PHB then in both IPv6 and IPv4 the field is called Differentiated Service field as per RFC 2474. DSCP defines certain behavie and there a number of behaviots defined in RFCs other than 2474</t>
  </si>
  <si>
    <t>Clarify the intention and be consistent with the published DiffServ drafts</t>
  </si>
  <si>
    <t>What a "noise histogram" is? Is this part of 802.11k? If not then it needs to be defined. The term is a little confusing.</t>
  </si>
  <si>
    <t>8-9</t>
  </si>
  <si>
    <t>How can a station predict its traffic characteristics beforehand? Also it is not clear what those characteristics are?</t>
  </si>
  <si>
    <t>O.Aboul-Magd</t>
  </si>
  <si>
    <t>184</t>
  </si>
  <si>
    <t>26-29</t>
  </si>
  <si>
    <t>The text states, "Disassociation Imminent bit set to “0” indicates BSS Transition Management Request is a “Suggestion” for STA’s BSS transition."  However, "suggestion" leaves a lot open to the imagination.  The text would be more clear if it just said that the AP will not send the Disassocation frame.</t>
  </si>
  <si>
    <t>Clarify the text.</t>
  </si>
  <si>
    <t>31-36</t>
  </si>
  <si>
    <t>This paragraph uses the word "is" which is not appropriate for normative text.</t>
  </si>
  <si>
    <t>Replace the word "is" with "shall".</t>
  </si>
  <si>
    <t>38-58</t>
  </si>
  <si>
    <t>This paragraph should be moved above the paragraph in lines 17-24 to provide context (e.g., a description of "abridged").</t>
  </si>
  <si>
    <t>Move the text.</t>
  </si>
  <si>
    <t>The text states that the "AP shall include the BSS Transition Candidate List entries"--making this required behavior.  However, page 94 line 15-16 state that neighbor report elements can be omitted.  This is confusing as the text seems to contradict itself.</t>
  </si>
  <si>
    <t>The text states, "The candidate Preference value is a number ranging from 0 to 255, indicating a relative preference for this transition candidate and the STA".  Can't the phrase "and the STA" be omitted since this is implied as the list is being sent to that STA?</t>
  </si>
  <si>
    <t>"The In-Motion Report Interval is the time interval, expressed in the units indicated in the Report Interval Units field at which the STA reports or is expected to report its location by sending a Location Request frame when the STA is in motion. If motion detection is not supported, this field is set to 0. The definition of motion and the means to determine motion are outside the scope of this standard." What does the phrase "the STA reports or is expected to report its location by sending a Location Request frame" mean? Should Location Request frame be replace with Location Response frame? 
Why is the phrase "reports or is expected to report" used? This also applies to the usage in the paragraph in lines 5 through 8 in Page 62.</t>
  </si>
  <si>
    <t>Replace "Location Request frame" with "Location Response frame". Revisit "reports or is expected to report" and fix it accordingly.</t>
  </si>
  <si>
    <t>Figure v44</t>
  </si>
  <si>
    <t>Figure caption does not match the title of this clause -- Location Indication versus Location Reporting. 
The figure needs to be redrawn -- ellipses are in the wrong place. See for example 7.2.2.2 (Figure 7-17a in 11n Draft 3.01).</t>
  </si>
  <si>
    <t>Rename the figure caption to read Location Indication Channels Sub-element.</t>
  </si>
  <si>
    <t>2 * number of channel</t>
  </si>
  <si>
    <t>Replace with "2 * number of channels"</t>
  </si>
  <si>
    <t>"and a value of 0 indicates that the sub-element needs not be included" s/needs/need/</t>
  </si>
  <si>
    <t>Replace with "and a value of 0 indicates that the sub-element needs not be included"</t>
  </si>
  <si>
    <t>"All reserved values are set to 0." This is implied and need not be explicitly stated.</t>
  </si>
  <si>
    <t>Delete this sentence.</t>
  </si>
  <si>
    <t>Why is location not defined like diagnostics? For Diagnostics there is a Diagnostics Request and a Diagnostics Report. Why is Location not defined in the same way? Specifically, the notion of a location status sub-element is overkill</t>
  </si>
  <si>
    <t>Define Location information exchange using the request/report elements like Diagnostics. Delete 7.3.2.66.5 Location Status sub-element.</t>
  </si>
  <si>
    <t>1-4, 34</t>
  </si>
  <si>
    <t>Received RSNI -- received is redundant givent that RSNI means Received Signal to Noise Indicator.</t>
  </si>
  <si>
    <t>Replace "Received RSNI" with RSNI.</t>
  </si>
  <si>
    <t>"The Ingress Timestamp field contains the time at which the individually addressed Location Request frame was received by a STA". Which Location Request frame is referred to here?</t>
  </si>
  <si>
    <t>Replace "at which the individually addressed" with "at which the last individually addressed".</t>
  </si>
  <si>
    <t>65/66</t>
  </si>
  <si>
    <t>The field name, Timestamp Difference is confusing. Choose a better name to convey the fact that the field contains the time it took for the STA that received the Location Request Frame to complete the transmission of the corresponding ACK.</t>
  </si>
  <si>
    <t>Time-to-ACK, ACK-Latency are potential names for this field.</t>
  </si>
  <si>
    <t>Why do we need a separate Timestamp Difference Units field? Can we not convey the 'difference' in nanoseconds? A four octet field should be long enough to cover the range from a few nanoseconds to a few microseconds, all expressed in nanoseconds.</t>
  </si>
  <si>
    <t>Delete the Timestamp Difference Units field and amend the description of Timestamp Difference field to include the fact that is is expressed in nanoseconds.</t>
  </si>
  <si>
    <t>Motion Indicator field is defined in Table v30. v30 describes Location Resolution Descriptor. The table describing Motion Indicator is missing.</t>
  </si>
  <si>
    <t>Add the appropriate table to the description of Motion Indicator field.</t>
  </si>
  <si>
    <t>Location Descriptor description is ambiguous. For instance, if the Location Descriptor is set to 0 in a Location Request frame, does it mean the requestor (the STA that transmitted the Location Request frame) is requesting the location of the requestor or the STA that receives the Location Request Frame?</t>
  </si>
  <si>
    <t>Replace the description to read "In a Location Request frame, the Location Descriptor field indicates whether the STA is requesting location information of the requestor or that of the receiver of the Location Request frame, as shown in Table v28."</t>
  </si>
  <si>
    <t>25-26</t>
  </si>
  <si>
    <t>"STA ...expects to receive" yet STA is likely on onechannel, so it is the ESS or like system that expects to receive these frameson all these channels</t>
  </si>
  <si>
    <t>Write "A STA sends or an ESS expects to receive" or equivalent</t>
  </si>
  <si>
    <t>7.3.2.66.6</t>
  </si>
  <si>
    <t>Length is 5 not 4</t>
  </si>
  <si>
    <t>Change 4 to 5</t>
  </si>
  <si>
    <t>Is it table v28, or v24?</t>
  </si>
  <si>
    <t>Check &amp; correct if necessary</t>
  </si>
  <si>
    <t>"or end" If ending, what should the LSI Units and LSI be set to?</t>
  </si>
  <si>
    <t>Define</t>
  </si>
  <si>
    <t>RSNI has steps of 0.5dB</t>
  </si>
  <si>
    <t>Use a pointer to thesection rather than an incorrect description</t>
  </si>
  <si>
    <t>"requesting Radio"</t>
  </si>
  <si>
    <t>"requesting that a Radio"</t>
  </si>
  <si>
    <t>Extending this subelement is complicated due to the complicated rules for including the ingress timestamp</t>
  </si>
  <si>
    <t>Make ingress timestamp a subelement</t>
  </si>
  <si>
    <t>"Requst"</t>
  </si>
  <si>
    <t>"free running counter" is insufficient</t>
  </si>
  <si>
    <t>"counter incrementing regularly with clock ticks, where the clock is driven by a free running oscillator"</t>
  </si>
  <si>
    <t>Table v30 is the wrong cross reference. Is the table even present?</t>
  </si>
  <si>
    <t>Values for "unknown" must be otherwise-unused values. Here, it shold be 65535. P67L42 0 should be 65535; P70L10,L16,L22 0 should be 66535 P70L59 0 should be 255</t>
  </si>
  <si>
    <t>7.3.2.66.10</t>
  </si>
  <si>
    <t>69</t>
  </si>
  <si>
    <t>"followings"</t>
  </si>
  <si>
    <t>These location resolutions are consistent with CIVIC but not GEO location data, yet I see no text supporting this distinction. Ditto, in 7.3.2.66.11, the accuracy estimates make sense for GEO data but not CIVIC data</t>
  </si>
  <si>
    <t>Define location resolutions that work for the way location is being reported</t>
  </si>
  <si>
    <t>178</t>
  </si>
  <si>
    <t>A broadcast frame still includes a BSSID, so it may be worthwhile identifying, perhaps in clause 9, that other nearby STAs in other BSSs receiving a Locaton Request frame should not discard the frame if its BSSID does not match the BSSID of the nearby STA's BSSID . Or is the wildcard BSSID always used?</t>
  </si>
  <si>
    <t>"it shall … preferably" is not normative language</t>
  </si>
  <si>
    <t>Rewrite</t>
  </si>
  <si>
    <t>"frame the time"</t>
  </si>
  <si>
    <t>"frame with the time"</t>
  </si>
  <si>
    <t>"Vendor Descriptor"???</t>
  </si>
  <si>
    <t>Vendor Specific IE?. Also P178L53</t>
  </si>
  <si>
    <t>"shall send a LR frame on the reqch and the req interval". Exactitude is not possible in CSMA, nor necessary here. Possibly incompatible with voice.</t>
  </si>
  <si>
    <t>Allow a tolerance - e.g. 20 TU</t>
  </si>
  <si>
    <t>B. Hart</t>
  </si>
  <si>
    <t>"However, if STA moves to a different ESS or IBSS, all outstanding Event Requests
shall be cancelled and all pending Event Reports and event data shall be deleted."
Passive voice considered harmful.  In this case it fudges the issue of which entity within the MAC architecture is responsible for this normative behaviour.
Is it the MLME?   No - because the MAC SAP interface and MIB provide no means for it to determine a change of ESSID - i.e. there is no "previous ESS" it can compare with.  All it knows it that it has executed an MLME-JOIN primitive.  And the event data held is probably a record of an MLME-EVENT-REQUEST.indication primitive.
Is it the SME?   Probably.   In which case,  why is this normative statement in the MLME specification?</t>
  </si>
  <si>
    <t>It if needs to go in an SME specification,  add a new clause (not subclause) labelled SME,  with a suitable introduction.  Then move this statement to a suitable subclause of the SME clause.</t>
  </si>
  <si>
    <t>173</t>
  </si>
  <si>
    <t>21</t>
  </si>
  <si>
    <t>Classifier type 3 is an example of a "positive filter", where a match occurs if every byte in the filter matches every byte in the payload (subject to masking). However, this is insufficient as there are many cases when you need the reverse of this (a "negative filter") where a match occurs if any byte in the payload does not match the filter (after applying the mask).</t>
  </si>
  <si>
    <t>Add the ability to perform negative filtering.</t>
  </si>
  <si>
    <t>43-47</t>
  </si>
  <si>
    <t>The filter offset is only 1 octet in length, but the payload of an MSDU can be larger than 255 bytes. By only using one octet it makes the assumption that every protocol has all the information that one might want to filter against at the front of the packet.</t>
  </si>
  <si>
    <t>Change filter offset to be two octets in length.</t>
  </si>
  <si>
    <t>7.3.2.62.1</t>
  </si>
  <si>
    <t>36</t>
  </si>
  <si>
    <t>27-28</t>
  </si>
  <si>
    <t>"The value of the Length field is variable and depends on the length of the Event Request field. The value of the Length field is 2." These two sentences are in conflict.</t>
  </si>
  <si>
    <t>Remove the sentence "The value of the Length field is 2."</t>
  </si>
  <si>
    <t>7.3.2.63.1</t>
  </si>
  <si>
    <t>64-65</t>
  </si>
  <si>
    <t>It is unreasonable to require every STA supporting event requests to have a millisecond accurate UTC clock.</t>
  </si>
  <si>
    <t>Grammar "The Event Timestamp field is set to the time that the Event is occurred,"</t>
  </si>
  <si>
    <t>Change to "The Event Timestamp field is set to the time that the Event occurred,"</t>
  </si>
  <si>
    <t>7.3.2.63.2</t>
  </si>
  <si>
    <t>44</t>
  </si>
  <si>
    <t>50-59</t>
  </si>
  <si>
    <t>Reason codes 0, 1 and 2 have duplicate entries.</t>
  </si>
  <si>
    <t>Remove the first three lines from table v6.</t>
  </si>
  <si>
    <t>58-65</t>
  </si>
  <si>
    <t>What should the Target RCPI and Target RSNI fields be set to if association fails?</t>
  </si>
  <si>
    <t>46-47</t>
  </si>
  <si>
    <t>There is no definition of how the MAC address is represented in ASCII. I assume the intention is to use a hex notation with colons between octets, but without a definition other encodings (e.g. base 64) would also be a possible.</t>
  </si>
  <si>
    <t>Either remove the requirement to begin the message with the MAC address, or specify the ASCII representation.</t>
  </si>
  <si>
    <t>7.3.2.66.2</t>
  </si>
  <si>
    <t>62</t>
  </si>
  <si>
    <t>10-13</t>
  </si>
  <si>
    <t>The Inter-frame Interval should be the time interval between scheduled frame transmission time rather than the actual transmission time because medium access rules can cause actual transmission times to vary.</t>
  </si>
  <si>
    <t>Change to "The Inter-frame Interval is the time interval, expressed in milliseconds between the target transmission time of each of the Normal or In-Motion frames per channel"</t>
  </si>
  <si>
    <t>7.3.2.66.7</t>
  </si>
  <si>
    <t>65</t>
  </si>
  <si>
    <t>30-32</t>
  </si>
  <si>
    <t>Antenna gain is relative, not absolute. Therefore antenna gain should be in dB not dBi.</t>
  </si>
  <si>
    <t>Change units of antenna gain from dBi to dB.</t>
  </si>
  <si>
    <t>18-20</t>
  </si>
  <si>
    <t>How is the bearing field encoded? As a two octet unsigned integer? Or is it signed?</t>
  </si>
  <si>
    <t>Define encoding.</t>
  </si>
  <si>
    <t>35</t>
  </si>
  <si>
    <t>The phrase "where 2n is the maximum number of BSSIDs supported by the AP" causes confusion because it is not the actual max number supported by the AP.</t>
  </si>
  <si>
    <t>Change to "where 2n is greater than or equal to the maximum number of BSSIDs supported by the AP"</t>
  </si>
  <si>
    <t>7.3.2.74</t>
  </si>
  <si>
    <t>79</t>
  </si>
  <si>
    <t>38</t>
  </si>
  <si>
    <t>"The minimum value of the Length field is 3." There does not appear to be any optional parts to this IE, so why a "minimum" value?</t>
  </si>
  <si>
    <t>Change to "The value of the Length field is 3."</t>
  </si>
  <si>
    <t>11.2.1.4b</t>
  </si>
  <si>
    <t>165</t>
  </si>
  <si>
    <t>47-48</t>
  </si>
  <si>
    <t>When proxy ARP is enabled, the AP does not forward proxy arp requests and replies to the ARP request on behalf of the non-AP STA. It does not magically stop non-AP STA from receiving ARP packets that did not come via this AP.</t>
  </si>
  <si>
    <t>Change from "When the AP sets the Proxy ARP bit to 1 in the Extended Capabilities element, the non-AP STA will not receive broadcast ARP request packets" to "When the AP sets the Proxy ARP bit to 1 in the Extended Capabilities element, the AP will not transmit broadcast ARP request packets requesting the MAC address of a non-AP STA currently associated to the BSS."</t>
  </si>
  <si>
    <t>11.2.1.11a</t>
  </si>
  <si>
    <t>167</t>
  </si>
  <si>
    <t>57-60</t>
  </si>
  <si>
    <t>Technically, the contents of the low rate and high rate frame are not the same because they are at different rates, so the duration field is different.</t>
  </si>
  <si>
    <t>Change from "The contents of the High Rate and Low Rate TIM frames shall be the same." to the "The frame body of the High Rate and Low Rate TIM frames shall be the same."</t>
  </si>
  <si>
    <t>Is the sequence control field the same for the low rate and high rate TIM frame?</t>
  </si>
  <si>
    <t>11.20.2</t>
  </si>
  <si>
    <t>171</t>
  </si>
  <si>
    <t>23-33</t>
  </si>
  <si>
    <t>I think the resolution to LB108 CID9 has not been implemented. I suspect this may be because there was an incorrect reference in the multicast diagnostics spreadsheet which referred to the wrong document for the resolution of the comment.</t>
  </si>
  <si>
    <t>2</t>
  </si>
  <si>
    <t>3</t>
  </si>
  <si>
    <t>RFC 4119 has been updated by RFC 5139</t>
  </si>
  <si>
    <t>Replace RFC reference with up-to-date references throughout document</t>
  </si>
  <si>
    <t>34</t>
  </si>
  <si>
    <t>In the sentence "...support BSSIDs which share common characteristics", what does "common characteristics" mean or how does it add value to the sentence.</t>
  </si>
  <si>
    <t>Suggest removing "which share common characteristics" or clarify what is meant by common characteristics</t>
  </si>
  <si>
    <t>The definition of non-transmitted BSSID is very hard to understand and read</t>
  </si>
  <si>
    <t>Either describe how the proxy ARP service as it is currently defined is able to support DHCP, Auto IP and manual IP address modification, modify the definition to support these, or remove this feature from the draft.</t>
  </si>
  <si>
    <t>A. Ashley</t>
  </si>
  <si>
    <t>42</t>
  </si>
  <si>
    <t>one solution could be remove this paragraph:  " A Probe Request frame may include one or more SSID List elements. When the SSID List element is present in the Probe Request frame, one or more of the SSID elements may have a wildcard SSID (see7.3.2.1) to indicate a broadcast Probe Request. ". and change "SSID List element" to "one or more SSID elements" throughout 11.20.7.</t>
  </si>
  <si>
    <t xml:space="preserve">FBMSID and Multicast address may not be on 1:1 relationship. The definition of the Multicast Address field is not clear. </t>
  </si>
  <si>
    <t xml:space="preserve">change "The Multicast Address field specifies the multicast MAC address for the multicast service." to "The Multicast MAC Address field contains the MAC address of the multicast traffic to which the Multicast Diagnostic request relates.". </t>
  </si>
  <si>
    <t xml:space="preserve">some clarification about the dependence with Multicast Diagnostics is  needed for FBMS multicast rate processing.  </t>
  </si>
  <si>
    <t xml:space="preserve">change "If Multicast Diagnostic Reports are generated by the STA, the STA shall send" to "If dot11MgmtOptionMulticastDiagnosticsEnabled is set to 1 at the STA, the STA shall send". 
</t>
  </si>
  <si>
    <t xml:space="preserve">L29, 32, remove "the (re) association Request and", two instances. </t>
  </si>
  <si>
    <t xml:space="preserve">since delivery interval process is discussed in 9.2.7, this clause should avoid any description that is related to the delivery interval. </t>
  </si>
  <si>
    <t>Remove "delivery interval" from this subclause.</t>
  </si>
  <si>
    <t>E. Qi</t>
  </si>
  <si>
    <t>95</t>
  </si>
  <si>
    <t>S.Duvvuri</t>
  </si>
  <si>
    <t>section  7.4.11.23 TIM frame format :
The TIM frame format should contain TSF part of the frame.
Without the TSF part of the TIM frame, the station would have to wake up for beacons to synchronize its TSF, which defeats the purpose of the TIM broadcast feature</t>
  </si>
  <si>
    <t xml:space="preserve">add TSF field to TIM frame.
</t>
  </si>
  <si>
    <t>M.Wentink</t>
  </si>
  <si>
    <t>In the past there was a discussion in TGv about including a robust mode for group transmissions, but the results never got included.</t>
  </si>
  <si>
    <t>Include a robust mode for group transmissions.</t>
  </si>
  <si>
    <t>Why is a bit not also needed to defer PTK updates for STAs in Sleep Mode?</t>
  </si>
  <si>
    <t>Add a bit to indicate policy for PTK update deferral for Sleep Mode clients.</t>
  </si>
  <si>
    <t>If both the Event Timestamp and Event Report are optional, how does one determine the contents of the Event Report element?  This is confusing at first read.  Perhaps there is a better term than "optional" to place in the boxes.</t>
  </si>
  <si>
    <t>Replace "optional" with "present when Event Status is set to 0"</t>
  </si>
  <si>
    <t>The Transition Reasons table has duplicate and conflicting entries for values 1 and 2.</t>
  </si>
  <si>
    <t>Fix the table.</t>
  </si>
  <si>
    <t>"The Antenna Type field contains an ASCII string…" so how can the length of the element only be 3?</t>
  </si>
  <si>
    <t>Replace with "3 to 254" as in the other variable length fields</t>
  </si>
  <si>
    <t>"…contains one or more Tx Power levels, in increasing order."  What power levels are these?  One for each rate?  In increasing order of what?  From most negative to least negative?  What's the purpose of indicating the maximum and minimum when the maximum value will by definition encoded as 0 dB relative to the maximum power.</t>
  </si>
  <si>
    <t>More clearly specify what is to be included and in what order.  Remove the requisite "zero" for the maximum power in the Automatic Power Mode case.</t>
  </si>
  <si>
    <t>"where 2^n is the maximum number of BSSIDs supported."
No,  the number of BSSIDs supported is the number n.</t>
  </si>
  <si>
    <t>replace 2^n with n.</t>
  </si>
  <si>
    <t>"Each bit starting from bit 2^n"
We have a convention for numbering bits in bitstrings (see 7.1).  Use it.</t>
  </si>
  <si>
    <t>replace bit 2^n with bit n</t>
  </si>
  <si>
    <t>"that bits numbered (N2 + 1) × 8 through 2007
in the bitmap are all 0."
This is an ugly American Colloquialism</t>
  </si>
  <si>
    <t>Replace "through" with "to".</t>
  </si>
  <si>
    <t>15</t>
  </si>
  <si>
    <t>24</t>
  </si>
  <si>
    <t>"When multiple BSSIDs and multiple SSIDs are not simultaneously enabled"
This is informal language.</t>
  </si>
  <si>
    <t>"2n is the maximum number of
BSSIDs supported"
Why 2n?
Previously we wrongly had 2^n,  now we have 2n.</t>
  </si>
  <si>
    <t>Replace "2n" with "n" here,  and throughout this para.</t>
  </si>
  <si>
    <t>7.3.2.21.8</t>
  </si>
  <si>
    <t>16</t>
  </si>
  <si>
    <t>TGk D12 defines "optional sub-elements" at the end of its measurement request field format.
For ease of parsing, future expandability, and to benefit from the "ignore sub-elements you don't understand",  TGv should adopt the sub-element structure for the triggered reporting information.</t>
  </si>
  <si>
    <t>Define a sub-element for triggered reporting.
The same comment applies to any other TGk-defined report/request fields.</t>
  </si>
  <si>
    <t>7.3.2.25.3</t>
  </si>
  <si>
    <t>29</t>
  </si>
  <si>
    <t>1</t>
  </si>
  <si>
    <t>TGn has modified the RSN capabilities field.   The drawing will need to be modified to show the TGn fields.  Likewise the list below the figure is incomplete.</t>
  </si>
  <si>
    <t>Update to latest TGn draft.</t>
  </si>
  <si>
    <t>TGn and TGy define extended capabilities.   This editing instruction looks like an attempt to undefine them.
The figure showing extended capabilities exists in multiple drafts.  Changing the form of expression may be convenient for TGv,  but requires coordinated changes in other drafts.</t>
  </si>
  <si>
    <t>Replace Table 7-35a with a figure showing bits the way currently done in TGy and TGn.</t>
  </si>
  <si>
    <t>53</t>
  </si>
  <si>
    <t>"The STA may request membership in a multicast group or changes in multicast data rate or delivery interval
using the FBMS Request action frame."
The decision to request membership is made in the SME.  It controls the MLME through the MLME service primitives.</t>
  </si>
  <si>
    <t>This list probably needs to be extended with some cases defined in TGn.  Specifically:  changing any value in the HT Information Element that modifies protection requirements.</t>
  </si>
  <si>
    <t>Consider adding HT Information Element to the list.</t>
  </si>
  <si>
    <t>11.3</t>
  </si>
  <si>
    <t xml:space="preserve">Some of the edits shown in 11.3 have already been made by TGk, TGy and TGn. </t>
  </si>
  <si>
    <t>Update to the baseline documents.</t>
  </si>
  <si>
    <t>169</t>
  </si>
  <si>
    <t>It is awkward and unnecessary to have combinations of type, subtype, category and action in this filtering.</t>
  </si>
  <si>
    <t>Move any class 1 frames into the Public Action category.</t>
  </si>
  <si>
    <t>11.10.8.5</t>
  </si>
  <si>
    <t>170</t>
  </si>
  <si>
    <t>"To prevent generation of too many triggered reports, the minimum value of the
Trigger Timeout field should be set to 10 seconds."
A magic number in the spec (unless it's a 0 or 1) always gets my negative vote.
What is so special about 10s?   Was it somebody's guess?  What if the triggered report (e.g. CLI) genuinely needs to be faster than this?</t>
  </si>
  <si>
    <t xml:space="preserve">I suggest several solutions.  
1) Multicast transmissions at a high PHY rate are possible only within TXOP. And a last multicast transmission should be transmitted at the lowest data rate. 
Ex) Backoff - Multicast Data (High Rate) - SIFS - Multicast Data (High Rate) - SIFS - Multicast Data (High Rate) - SIFS - Multicast Data (Low Rate) - DIFS - Backoff
2) The Duration filed for a multicast transmission at the high data rate is set to ACK transmission time plus SIFS. 
But, this solution is not efficient because the reserved time by duration field never be utilized. 
So, we can consider the following. 
3) A station requesting a high data rate transmits ACK frame after correctly receiving a multicast data frame.  
If several stations request a high data rate, one leader station is randomly selected for transmiting ACK frame. 
This solution is not focused on the reliability of the multicast stream. With this protocol, it is possible to achieve the fairness between the multicast stream and the unicast stream. </t>
  </si>
  <si>
    <t>Sleep Mode</t>
  </si>
  <si>
    <t>Co-located interference</t>
  </si>
  <si>
    <t>48</t>
  </si>
  <si>
    <t>72</t>
  </si>
  <si>
    <t>22</t>
  </si>
  <si>
    <t>2007-09-25</t>
  </si>
  <si>
    <t>7.3.2.63.3</t>
  </si>
  <si>
    <t>7.3.2.67</t>
  </si>
  <si>
    <t>18</t>
  </si>
  <si>
    <t>11.20.4.5</t>
  </si>
  <si>
    <t>28</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</si>
  <si>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</si>
  <si>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</si>
  <si>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</si>
  <si>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</si>
  <si>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</si>
  <si>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</si>
  <si>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</si>
  <si>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</si>
  <si>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</si>
  <si>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</si>
  <si>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</si>
  <si>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</si>
  <si>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</si>
  <si>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</si>
  <si>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</si>
  <si>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</si>
  <si>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</si>
  <si>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</si>
  <si>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</si>
  <si>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</si>
  <si>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</si>
  <si>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</si>
  <si>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</si>
  <si>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</si>
  <si>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</si>
  <si>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</si>
  <si>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45</t>
  </si>
  <si>
    <t>T</t>
  </si>
  <si>
    <t>47</t>
  </si>
  <si>
    <t>11.20.9</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</si>
  <si>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</si>
  <si>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</si>
  <si>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</si>
  <si>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</si>
  <si>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</si>
  <si>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</si>
  <si>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</si>
  <si>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</si>
  <si>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</si>
  <si>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</si>
  <si>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</si>
  <si>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</si>
  <si>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</si>
  <si>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</si>
  <si>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</si>
  <si>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</si>
  <si>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</si>
  <si>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</si>
  <si>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</si>
  <si>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</si>
  <si>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</si>
  <si>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</si>
  <si>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</si>
  <si>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</si>
  <si>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</si>
  <si>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</si>
  <si>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</si>
  <si>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</si>
  <si>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</si>
  <si>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</si>
  <si>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</si>
  <si>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</si>
  <si>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</si>
  <si>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</si>
  <si>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</si>
  <si>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</si>
  <si>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</si>
  <si>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</si>
  <si>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</si>
  <si>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</si>
  <si>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</si>
  <si>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</si>
  <si>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</si>
  <si>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</si>
  <si>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</si>
  <si>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</si>
  <si>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</si>
  <si>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</si>
  <si>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</si>
  <si>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</si>
  <si>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</si>
  <si>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The sentence that mandates the content of the high and low rate TIM frames be the same introduces a problem where if the TIM content changes between the transmission of the high and low rate frames what happens?</t>
  </si>
  <si>
    <t xml:space="preserve">Change the requirement that the high and low rate content shall be the same to be "may" most of the time be the same expect in conditions where there is such a delay between high rate transmission and low rate transmission that the TIM content could change. </t>
  </si>
  <si>
    <t>Event request and report are mandatory features. Clearly indicate that if a dot11WirelessManagementImplemented is true then event request and report features shall be supported by a STA</t>
  </si>
  <si>
    <t>As per comment</t>
  </si>
  <si>
    <t>11.20.3.2</t>
  </si>
  <si>
    <t>174</t>
  </si>
  <si>
    <t>The sentence states "…exceeds a defined threshold". Where is this defined threshold defined?</t>
  </si>
  <si>
    <t xml:space="preserve">Add reference to which threshold </t>
  </si>
  <si>
    <t>11.20.3.4</t>
  </si>
  <si>
    <t>Daignostic request and report are mandatory features. Clearly indicate that if a dot11WirelessManagementImplemented is true then diagnostic request and report features shall be supported by a STA</t>
  </si>
  <si>
    <t>Sentence is not clear what "…on other networks" means.</t>
  </si>
  <si>
    <t>Change "on other networks 
to
 "on other BSS not part of the ESS"</t>
  </si>
  <si>
    <t>11.20.5.4</t>
  </si>
  <si>
    <t>181</t>
  </si>
  <si>
    <t>Probe response no longer contains location service</t>
  </si>
  <si>
    <t>Remove " Probe Response"</t>
  </si>
  <si>
    <t>11.20.8.2</t>
  </si>
  <si>
    <t>183</t>
  </si>
  <si>
    <t xml:space="preserve">There is no definition of how an AP is supposed to respond to a query until the next section. </t>
  </si>
  <si>
    <t>Either remove the artificial separation of sections or add a sentence that states an AP will respond to a query as defined in 11.20.8.3</t>
  </si>
  <si>
    <t>186</t>
  </si>
  <si>
    <t>The use of WLAN is not correct</t>
  </si>
  <si>
    <t>Change "WLAN" to "802.11"</t>
  </si>
  <si>
    <t xml:space="preserve">There does not appear to be a defnition of what happens to automatic co-located reporting when the STA changes BSS. </t>
  </si>
  <si>
    <t>Need explicit sentence that states what happens to automated reporting when the STA changes BSS. Presumably its cancelled.</t>
  </si>
  <si>
    <t>11.20.14.2</t>
  </si>
  <si>
    <t>189</t>
  </si>
  <si>
    <t>59</t>
  </si>
  <si>
    <t>The behavior of the STA after it has entered sleep mode, then the AP reboots (and loses sleep state for STAs) is not defined. In this case the STA is no longer associated to the AP and so how does it recover from that situation.</t>
  </si>
  <si>
    <t>Clarify STA behavior in this case</t>
  </si>
  <si>
    <t>Can a STA use TIM Broadcast while using Sleep Mode?</t>
  </si>
  <si>
    <t>Clarify if the STA is allowed to use Sleep Mode and TIM Broadcast at the same time and if there are any changes required to stop it please define</t>
  </si>
  <si>
    <t>Reference to "11.20.11" is incorrect</t>
  </si>
  <si>
    <t>Correct</t>
  </si>
  <si>
    <t>BSSMaxIdlePeriod should be a mandatory feature or is missing MIB variables.</t>
  </si>
  <si>
    <t>Make mandatory. If not, then add dot11MgmtOptionBSSMaxIdlePeriodEnabled MIB variable and appropriate language throughout document to refer to MIB</t>
  </si>
  <si>
    <t>A.4.18</t>
  </si>
  <si>
    <t>194</t>
  </si>
  <si>
    <t>Missing MIB variable for ProxyARP option</t>
  </si>
  <si>
    <t>Add MIB variable</t>
  </si>
  <si>
    <t>193</t>
  </si>
  <si>
    <t>WNM8, WNM12, WNM13 have "*" in front of them. What does that mean?</t>
  </si>
  <si>
    <t>Correct or define "*"</t>
  </si>
  <si>
    <t>198</t>
  </si>
  <si>
    <t>co-located interference is optional so needs a "implemented" MIB variable as well as "enabled"</t>
  </si>
  <si>
    <t>Add "dot11MgmtOptionCLIReportingImplemented", ensuring that comment on CLI acronym applied appropriately also</t>
  </si>
  <si>
    <t>A. Thomson</t>
  </si>
  <si>
    <t>Clarify the semantics of association diagnostic so it's clear whether a STA responds with historic data,  or future data.
Same comment for 802.1X authentication.</t>
  </si>
  <si>
    <t>"Normal Report Interval"
The name implies anything else is abnormal.</t>
  </si>
  <si>
    <t>Rename this and the following field something like "non-motion report interval"</t>
  </si>
  <si>
    <t>7.3.2.66.3</t>
  </si>
  <si>
    <t xml:space="preserve">"Channel 1-n fields include the channel numbers on which a STA sends or expects to receive location frames."
STAs don't expect. </t>
  </si>
  <si>
    <t>Relate to OTA signalling or MIB variables.</t>
  </si>
  <si>
    <t>"All reserved values are set to 0."   There is no need to repeat what 7.1 defines.</t>
  </si>
  <si>
    <t>Remove cited text.</t>
  </si>
  <si>
    <t>"The Motion Indicator field is defined in Table v30." - no it's not</t>
  </si>
  <si>
    <t>Define the contents of this field.</t>
  </si>
  <si>
    <t>77</t>
  </si>
  <si>
    <t>The title of table v34 is too general</t>
  </si>
  <si>
    <t>insert an FBMS somewhere</t>
  </si>
  <si>
    <t>187</t>
  </si>
  <si>
    <t>20</t>
  </si>
  <si>
    <t>Ln</t>
  </si>
  <si>
    <t>Transmit Power is a signed 2's complement number, like 11k Max Transmit Power, and the DESCRIPTION is incomplete as it does not specify the dBm units, nor that it is a 2's complement number. Same comment for p207 line 64 PeerSTATxPower.</t>
  </si>
  <si>
    <t>Plural - number of channels.</t>
  </si>
  <si>
    <t>As -128 need nine bits to express in 2's complement, the unknown/unused Transmit Power, Antenna Gain, RSNI and RCPI should have a value of -127.</t>
  </si>
  <si>
    <t>Antenna Gain, RCPI and RSNI are 2's complement, and -128? has a special meaning. The Description should state both facts.</t>
  </si>
  <si>
    <t>Zero is a valid bearing when travelling True North. An unknown bearing should be represented by 511 degrees or some other illogical value.</t>
  </si>
  <si>
    <t>P. Ecclesine</t>
  </si>
  <si>
    <t>"A collection of FBMS streams identified by an FBMS Token".  This one line defintion is somewhat confusing, especially when compared to the next definition.</t>
  </si>
  <si>
    <t>"A collection of FBMS streams identified by an FBMS Token, used during the FBMS Request procedure</t>
  </si>
  <si>
    <t>"Co-located interference Reporting"  The "i" should be capitalized.</t>
  </si>
  <si>
    <t>"Co-located Interference Reporting"</t>
  </si>
  <si>
    <t>5.2.11.2</t>
  </si>
  <si>
    <t>"or to indicate a set of preferred APs."</t>
  </si>
  <si>
    <t>"or to indicate to a non-AP STA a set of preferred APs."</t>
  </si>
  <si>
    <t>"The goal of the BSS Transition Management protocol is to maintain optimal performance of the WLAN network."  I think that "maintain" is the wrong word here; "maintain" implies that optimum performance already exists, while BSS Transition Management can also help bring a network into optimum performance.  In addition, BSS Transition Management is only one tool in facilitating optimum network performance, and BSS Transition Management can also be used for other goals than just optimum network performance.</t>
  </si>
  <si>
    <t>Preferrably, just delete the sentence.  Alternatively, how about "facilitate" rather than "maintain".</t>
  </si>
  <si>
    <t>"Peer to peer"</t>
  </si>
  <si>
    <t>"Peer to Peer"</t>
  </si>
  <si>
    <t>Clarify what is meant in order to yield the desired action.  If you mean for the filtering to take place at the "packet" level use the term MSDU.  If the filtering is to take place at the frame level then use the term frame, or more specifically MPDU, MMPDU or both.</t>
  </si>
  <si>
    <t>Applying filtering to both MSDUs and MMPDUs is problematic since they have quite different formats.  (see also related comment on the complexities of referring to MSDUs and management frames as a set).  If the intent is to apply filtering to data frames (MPDUs) and management frames (MPDUs) then it might be better to defined the mechanism there, on the lower edge of the MAC, as the frames exit the MAC and enter the PHY.  Of course then one must be careful to specify how this will work wrt MPDUs since a single MSDU can be fragmented into multiple MPDUs.  Filtering is likely only meaningful when the filtering criteria are applied to the first fragment.  Of course if the first fragment in a set is to be "filtered" one would reasonably desire the same filtering to be applied to the other fragments in the same set.  This would need to be specified.  It's complex.  Another complication with filtering at the MPDU level is that the data has certainly already been transformed according to the integration function (refer to 802.11-2007 cl 6.1.4 and Annex M).  Filtering data at the MSDU level would alleviate some of those complexities, but one must be careful to specify whether the filtering criteria are applied before or after application of the integration function, bcus the layout and structure of the packet, including addresses, headers and payload, is quite different on the two sides of the integration function.  In any case, such MSDU level filtering would be decidedly different from frame level (MPDU or MMPDU) level filtering.</t>
  </si>
  <si>
    <t>Clarify precisely where the filtering criteria is to be applied so that an implementor has reasonable hope of properly specifying a filter and knowning what the expected outcome will be.</t>
  </si>
  <si>
    <t>"The dot11RSNAStatsCMACICVErrors Threshold field contains a value (in MPDUs) to be used as the threshold value for the dot11RSNAStatsCMACICVErrors condition"  The same can be done for similar paragraphs in this section</t>
  </si>
  <si>
    <t>"It is only present if Statistics Group Name is from STA Counters, QoS STA Counters, or RSNA Counters, see 11.10.8.5."  The last comma is confusing…</t>
  </si>
  <si>
    <t>Either "It is only present if Statistics Group Name is from STA Counters, QoS STA Counters, or RSNA Counters; see 11.10.8.5." or "It is only present if Statistics Group Name is from STA Counters, QoS STA Counters, or RSNA Counters (see 11.10.8.5)."</t>
  </si>
  <si>
    <t>"The RSN Capabilities field indicates requested or advertised capabilities. The value of each of the RSN Capabilities fields is 0 if the RSN Capabilities field is not available in the RSN information element."</t>
  </si>
  <si>
    <t>"The RSN Capabilities field indicates requested or advertised capabilities. The value of each of the RSN Capabilities fields is 0 if that RSN Capabilities field is not available in the RSN information element."</t>
  </si>
  <si>
    <t>"The length of the RSN Capabilities field is 2 octets. The format of the RSN Capabilities field is as illustrated in Figure 91 and described after the figure."</t>
  </si>
  <si>
    <t>"The length of the RSN Capabilities field is 2 octets. The format of the RSN Capabilities field is as illustrated in Figure 7-74 and described after the figure."</t>
  </si>
  <si>
    <t>"The value of the Length field is variable and depends on the length of the Event Request field. The value of the Length field is 2."  You can't have both.</t>
  </si>
  <si>
    <t>"The value of the Length field is variable and depends on the length of the Event Request field."</t>
  </si>
  <si>
    <t>This table (table v6) has two entries for Reason Value 0, 1 and 2.</t>
  </si>
  <si>
    <t>Delete the duplicate entries in this table</t>
  </si>
  <si>
    <t>"The Diagnostic Timeout field contains the time, in seconds that diagnostic is requested to be active"  Either you have an extraneous comma in that sentence, or you need another comma.</t>
  </si>
  <si>
    <t>"The location timestamp field is the time that the location value was determined, as specified by the UTC fields shown in Table v33". Is this time equal to (a) the time when the information (e.g., radio, timing, etc.) used for location computation is collected; or (b) the time when the location is calculated?</t>
  </si>
  <si>
    <t xml:space="preserve">"The location timestamp field is the time that the location value was determined, as specified by the UTC fields shown in Table v33". In 802.11, "timestamp" is a specific value used for BSS synchronization. Since the timestamp used here is the absolute UTC time, a different name, such as "location determination time", should be used. And, modify other text where "location timestamp" is currently used accordingly.  </t>
  </si>
  <si>
    <t>Replace the name "location timestamp" to "location determination time."</t>
  </si>
  <si>
    <t>7.3.2.66.13</t>
  </si>
  <si>
    <t xml:space="preserve">"… at which the STA will transmit…" "will" is not a proper wording used for a spec. </t>
  </si>
  <si>
    <t>Change "… at which the STA will transmit…" to "… at which the STA transmits….</t>
  </si>
  <si>
    <t>" at which the STA will transmit broadcast location frames". What are "location frames"?</t>
  </si>
  <si>
    <t xml:space="preserve">Can each one BSSID correspond to multiple SSIDs? If so, the formula "BSSID(i)=…" is incorrect. </t>
  </si>
  <si>
    <t xml:space="preserve">SSID List element serves very similar purpose with that of SSID container element in 11u. These two should be merged into one. </t>
  </si>
  <si>
    <t xml:space="preserve">Merge SSID list element and SSID Container element. Coordinate with Tgu on the definition. </t>
  </si>
  <si>
    <t xml:space="preserve">"Multicast diagnostic interval" field. It's confusing to have a diagnostic feature combined with FBMS. </t>
  </si>
  <si>
    <t>Remove multicast diagnostic interval field from the FMBS status sub-element.</t>
  </si>
  <si>
    <t xml:space="preserve">"The Multicast Diagnostic Interval field specifies … as described in 11.20.8." Clause 11.20.8 specifies BSS transition management but not multicast diagnostic. </t>
  </si>
  <si>
    <t xml:space="preserve">There are two groups of information exchanges are defined here. The first group involves parameters (e.g. radio, timestamp) are used to calculate location data, and the second group involves location data (e.g., expressed in Civic or Geo format).  These two groups of information are not necessarily coupled, since the first group of parameters can be used for services other than location (e.g., A/V application, etc), and the second groups of information can be obtained from positioning technologies other than WLAN-based-positioning. At a particular time, only one of the two groups of information is likely to be requested.  Therefore, the exchanges of these two groups of information should be split into two separate pairs of request/response frames.  </t>
  </si>
  <si>
    <t xml:space="preserve">Split the information exchanges of (a) information used to calculate location (i.e., radio info. motion) (b) location  (i.e., location data, location descriptor), into separate pairs of request/response frames. Modify related text accordingly. </t>
  </si>
  <si>
    <t>The exchange of the location data (e.g., expressed in Civic or Geo format) belongs to the application layer instead of layer1 and layer2. It's out of the scope of 802.11 spec to specify these location exchange.</t>
  </si>
  <si>
    <t xml:space="preserve">Location parameters elements field for Location Configuration Request frames contain two groups of items. The first group is used to collect the information used for location calculation, and the second group is used to collect the location data. These two groups of information are unlikely to be requested at the same time. The configuration request/report frames should be split into two, each used to either collect the information used to location calculation or collect the location data.  </t>
  </si>
  <si>
    <t>Split the configuration request frames into two configuration request frames, one is used to either collect the information used to location calculation and the other one is used to collect the location data.  Modify related text accordingly.</t>
  </si>
  <si>
    <t>state that the Measurement Count starts upon reception of the request frame and ends after the number of MSDUs/MPDUs indicated in the Measurement Count field</t>
  </si>
  <si>
    <t>failed ACK units should be MPDUs, not MSDUs</t>
  </si>
  <si>
    <t>change "number of MSDUs" to "number of MPDUs"</t>
  </si>
  <si>
    <t>units for FCS errors should be MPDUs, not MSDUs</t>
  </si>
  <si>
    <t>I am relieved to see TGv following the fine tradition of 802.11 wherein long sentences that are impossible to parse unless you happen to be a compiler are created and strung together with other equally long sentences to create long paragraphs of solid text which is nigh on impossible to read let alone gain an easy understanding from unless you happen to have worked intimately with the text for the last year in which case  there will seem to be no problem at all.
BTW, the previous sentence has, not coincidentally,  the same word count as the sentence at page 166 line 25.</t>
  </si>
  <si>
    <t>Keep up the good work.
Or alternatively - radical thought - use short sentences and whitespace to help the poor benighted reader understand it.</t>
  </si>
  <si>
    <t>"The length of the Capabilities field is a variable n."
This is wrong and misleading.  The length of the field is defined and fixed - although it differs based on which revision of the standard you are comprehending.
TGk D12 has a mechanism for extensibility that covers what you are trying to achieve with this statement.</t>
  </si>
  <si>
    <t>Remove the cited text.
Update the "length" column of table 7-26 to show the new length of this element.</t>
  </si>
  <si>
    <t>Notwithstanding my other remarks about the table,  if you are going to keep a table,  it should be structured to allow multi-bit fields.
As structured,  it implicitly doesn't.</t>
  </si>
  <si>
    <t>Replace "bit" field with Bit(s)</t>
  </si>
  <si>
    <t>Use of the term "bit" in the Notes of table 7.35a is unnecessary.</t>
  </si>
  <si>
    <t>Except when referring to the size or representation of a field,  replace the word "bit" with "field".   Make the change globally.</t>
  </si>
  <si>
    <t>"DSCP value in the 6 LSBs," - there is no need to repeat conventions about endianness defined in 7.1.   The figure is normative,  so there is no need to repeat structural information.</t>
  </si>
  <si>
    <t>replace with "... Traffic Class field contains the DSCP field."</t>
  </si>
  <si>
    <t>I do not find any explanation about how FMBS mechanism works when some new FBMS request is coming up but the other stations are sleeping and cannot get changes in the delivery interval.</t>
  </si>
  <si>
    <t>Explicitly explain the expected behavior of sleeping stations, requester and AP when new FBMS requests are coming up, or remove the FMCS feature.</t>
  </si>
  <si>
    <t>I do not find any explanation about how FBMS works when the legacy stations that do not understand FMBS need to receive group addressed frames.</t>
  </si>
  <si>
    <t>Explicitly explain how FMBS works with legacy stations that do not understand FMCS but need to receive group addressed frames, or remove the FMCS feature.</t>
  </si>
  <si>
    <t>It is not clear how the legacy station can understand multiple BSSIDs and can parse relevant parameters for each BSSID. My impression is that legacy stations will miss relevant information and cannot recognize desired AP.</t>
  </si>
  <si>
    <t>Explain how the legacy station works with multiple BSSIDs in the management frames, or remove the Multiple BSSID feature.</t>
  </si>
  <si>
    <t>11.20.7</t>
  </si>
  <si>
    <t xml:space="preserve">The usage of the SSID List Element prevents the discovery of legacy APs and legacy IBSSs. This makes this feature useless and redundant since STA should use regular Probe Request with single SSID anyway, in order to discover legacy devices. </t>
  </si>
  <si>
    <t>Explicitly explain the expectation of discovering legacy APs and IBSSs, or remove the Multiple SSID feature.</t>
  </si>
  <si>
    <t>A.Tolpin</t>
  </si>
  <si>
    <t>There absolutely must be a 1:1 correspondance of .request and .confirm events across the MLME SAP.  It is clear from figure v106 that if the transmission of either the Location Configuration request or response frames eventually fails,   there will be no matching confirm.
Same comment in figures v107, 108, 110, 111, 112</t>
  </si>
  <si>
    <t>There are two solutions.   One is to make the confirm dependent on the transmission failure/success of the request frame,  and to have a new indication event for the second primitive.   The preferred solution is to introduce a timeout so that the confirm is issued with status "timeout" when this expires.  To do this:
1.  Add a cancelled timeout to figure v106.
2.  Define a mib variable dot11LocationConfigurationTimeout
3.  Add normative text somewhere saying "if no matching location configuration response frame is received within dot11LocationConfigurationTimeout, a .confirm shall be issued with status 'timeout'".</t>
  </si>
  <si>
    <t>11.2.1.4a</t>
  </si>
  <si>
    <t>"When delivering multiple streams with different FBMSIDs following a beacon frame containing a DTIM
element, the delivery shall preserve the order in which these streams were received at the AP."
This is incorrect.   The AP preserves order within a stream,  but not between them.</t>
  </si>
  <si>
    <t>Replace with: 
"An AP shall transmit MSDUs belonging to the same FBMSID in the same order that they were received at the MAC Data SAP."</t>
  </si>
  <si>
    <t>"When dot11MgmtOptionProxyARPEnabled is set to true, the
Proxy ARP Service bit in the Extended Capabilities field is set to 1 to indicate that the AP supports the
Proxy ARP Service. When dot11MgmtOptionProxyARPEnabled is set to 0, the Proxy ARP Service bit is set
to 0 to indicate that the AP does not support the Proxy ARP Service."
This duplicates what is said in Table 7-35a.</t>
  </si>
  <si>
    <t>Remove the duplication - e.g.,  by removing the cited text.</t>
  </si>
  <si>
    <t>The ProxyARP service does not fit the architecture described in figure 6-1.
The reason is that it is required to understand Ethertypes.   The MAC doesn't.
Any proxying takes place above the MAC, and shouldn't be described in Clause 11.</t>
  </si>
  <si>
    <t xml:space="preserve">Add a box to figure 6-1 labelled "proxy arp service".  Now you get to decide where it goes.  My guess is very top left. 
Now add a new clause (yes,  a whole new clause) called "Proxy ARP Service" and move 11.2.1.4b into it.   </t>
  </si>
  <si>
    <t>11.2.1.5</t>
  </si>
  <si>
    <t xml:space="preserve">The way the LSB of the Classifier Mask is to be handled for Type 1 (IP) TCLASes should be specified. </t>
  </si>
  <si>
    <t>Replace with: "The value in the Version subfield is set to the value specified in IETF RFC 791-1981 [Bxx] or IETF RFC 2460-1998 [Byy] to distinguish the IPv4 and IPv6 subtypes respectively, even if the corresponding bit of the Classifier Mask is set to 0.  If that bit is set to 0, then the classifier applies to both IPv4 and IPv6 packets, and all the bits corresponding to classifier parameters other than the Source Port, Destination Port, DSCP and Protocol/Next Header shall be set to 0 in the Classifier Mask."  Delete line 61.</t>
  </si>
  <si>
    <r>
      <t>The sizes of the IP addresses shown in Figure 7-89</t>
    </r>
    <r>
      <rPr>
        <sz val="10"/>
        <rFont val="Tahoma"/>
        <family val="2"/>
      </rPr>
      <t xml:space="preserve"> should be 16 octets, not 8</t>
    </r>
  </si>
  <si>
    <t>Change to 16</t>
  </si>
  <si>
    <r>
      <t>The sizes of the ports shown in Figure 7-89</t>
    </r>
    <r>
      <rPr>
        <sz val="10"/>
        <rFont val="Tahoma"/>
        <family val="2"/>
      </rPr>
      <t xml:space="preserve"> should be 2 octets, not 1</t>
    </r>
  </si>
  <si>
    <t>Change to 2</t>
  </si>
  <si>
    <t>24-34</t>
  </si>
  <si>
    <t xml:space="preserve">The usability of Type 1 (IP) TCLASes for packets other than TCP and UDP packets should be clarified.  
</t>
  </si>
  <si>
    <t>Since it would be useful for this mechanism to be available in an IBSS and a mesh, better terminology would be "Supplicant STA".</t>
  </si>
  <si>
    <t>7.4.11.20</t>
  </si>
  <si>
    <t>56</t>
  </si>
  <si>
    <t>The draft describes the Sleep Mode Response frame as sent by an "AP STA"</t>
  </si>
  <si>
    <t>Since it would be useful for this mechanism to be available in an IBSS and a mesh, better terminology would be "Authenticator STA".</t>
  </si>
  <si>
    <t>8.5.6.1.1</t>
  </si>
  <si>
    <t>104</t>
  </si>
  <si>
    <t>"The length field is set to 3+n, where n indicates the total length of all TFS Subelements contained in the element."  Since we have one octet for TFS ID, one octet for TFS Action Code, and n TFS Sublements, the length is actually 2 + n.</t>
  </si>
  <si>
    <t>Change "3+n" to "2+n".</t>
  </si>
  <si>
    <t>81</t>
  </si>
  <si>
    <t>The fact that the TCLAS Processing Element field is optional should be noted in Figure v69.</t>
  </si>
  <si>
    <t>Add (optional) to the TCLAS Processing Element field in the figure.</t>
  </si>
  <si>
    <t>84</t>
  </si>
  <si>
    <t>There are 8 octets following the Length field, as shown in Figure v74.</t>
  </si>
  <si>
    <t>Change text to "The Length field is set to 8."</t>
  </si>
  <si>
    <t>7.3.2.66.14</t>
  </si>
  <si>
    <t>7.3.2.75</t>
  </si>
  <si>
    <t>7.3.2.79</t>
  </si>
  <si>
    <t>J. Lauer</t>
  </si>
  <si>
    <t>R. Miller</t>
  </si>
  <si>
    <t>AP Collaboration was identified as one of the objectives of the 802.11v task group early on, and its importance was reinforced by group approval to the chair to keep it active before the previous ballot.  Accordingly, it is believed that some protocol in addition to simple carrier-sensing is necessary to provide a mechanism in the "v" draft to control interference in densely-populated environments where multi-BSS coverage area overlap produces intolerable interference even with frequency reuse.  Independent simulations have been presented in previous contributions documenting the problem.  The absence of a standardized scheme to coordinate transmissions of APs under such conditions appears a disservice to the radio resource management concerns of the task group and to the expanding number of users who depend on 802.11 for high-quality connectivity.</t>
  </si>
  <si>
    <t>A new contribution will be presented to recommend adoption of a</t>
  </si>
  <si>
    <t>General, Page 6 and elsewhere</t>
  </si>
  <si>
    <t>22-24</t>
  </si>
  <si>
    <t xml:space="preserve">I believe a multiple BSSID solution can be made to address IEEE 802.11u requirements as well as IEEE 802.11v requirements. It should also be able to work using a single beacon and probe response frames. However, I think this work needs to be done in one Task Group. </t>
  </si>
  <si>
    <t>Move the multiple BSSID solution to IEEE 802.11u merge to come up with one solution. That would involve removing this clause among other normative clauses in the document.</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</si>
  <si>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</si>
  <si>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</si>
  <si>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"All outstanding Diagnostic Request frames are cancelled upon a BSS transition, except when the BSS transition
occurs as a result of responding to or initiating a Diagnostic Request. All outstanding Diagnostic
Request frames are cancelled after the time indicated in the Diagnostic Timeout field, in the Diagnostic
Request frame. When a STA receives a Diagnostic Request Frame with a Diagnostic Request Type of Cancel
Diagnostic Request, the STA cancels all outstanding Diagnostic Request frames, and discards all pending
Diagnostic Report frames."
Pending diagnostic requestes are,  presumably,  stored in the SME.   This is therefore specification for the SME.</t>
  </si>
  <si>
    <t>Move some or all of this to an SME subclause and reword to relate to the MLME service primitives.
I think the notation about frames is spurious.  What is stored is records of diagnostic request indications in the SME.</t>
  </si>
  <si>
    <t>"shall cause the normally instantiated protocol stack"
Normative requirements are placed on protocol entities defined in the 802.11 architecture.
I know of no entity called a normally instantiated protocol stack.
Ditto comment in 11.20.4.5</t>
  </si>
  <si>
    <t>Relate to 802.11 architectural entities.   If there really is something in existence like a "normally instantiated protocol stack" it needs to be shown on the 802.11 architecture diagram,  with appropriate management interfaces.</t>
  </si>
  <si>
    <t>"Upon completion of the test, the STA shall go back to the requesting AP and IEEE 802.11 authenticate"
Where is the state held of the "requesting AP".  As far as the MLME is concerned this test is exactly the same as any other authentication.   It is the SME alone that knows this is a test.</t>
  </si>
  <si>
    <t>Move the cited text to an SME subclause.</t>
  </si>
  <si>
    <t>11.20.5.1</t>
  </si>
  <si>
    <t>"A STA may periodically provide location related information"
No.  this is how it determines the information.</t>
  </si>
  <si>
    <t>Reword:  "A STA may periodically determine location related information"</t>
  </si>
  <si>
    <t>Update the description of this field to define what "optional" means.  If it means the field comes and goes,  update the request mode field to carry a bit to signal its presence.</t>
  </si>
  <si>
    <t>7.4.11.15</t>
  </si>
  <si>
    <t>"The Co-located Interference Response frame uses the Action frame body format and is transmitted in
response to Co-located Interference Request frame."
Provided the AP supports the co-located interference feature,  it should be possible for the STA to send an unsolicited report - for example if conditions suddently change.</t>
  </si>
  <si>
    <t>Replace cited text with: "The Co-located Interference Response frame uses the Action frame body format and is transmitted either unsolicited or in response to Co-located Interference Request frame."</t>
  </si>
  <si>
    <t>The action frame format defines an action field followed by any number of vendor specific elements.   For a STA to be able to parse these elements,  the action field must define its own length,  or be parseable as a structure that ends in a sequence of elements.
The structure shown in figure v91 doesn't do this.  There is no field that indicates how many repsonse Info fields are present,  so there is no way that the junction between the end of the response info fields and the start of the trailing vendor specific fields can be located.
The same comment applies to figure v86 (BSS Transition Management Response frame body format)</t>
  </si>
  <si>
    <t>Make the action field parseable without knowing its length in advance.   There are two options for 7.4.11.15:
1.  Add a count field for the number of Respoinse Info fields
2.  Package the repsonse info field into an element.
In v86 I recommend stealing a bit of the status code field to indicate the presence of the Target BSSID.</t>
  </si>
  <si>
    <t>7.4.11.23</t>
  </si>
  <si>
    <t>"The TIM Element field contains a TIM element starting with the Element ID."
A TIM element always starts with the element id,  so the "starting with... id" is unnecessary.</t>
  </si>
  <si>
    <t>Remove "starting with the Element ID".</t>
  </si>
  <si>
    <t>7.4.11</t>
  </si>
  <si>
    <t>According to IEEE style guide, the hanging paragraph should be prevented. The title 7.3.2.62.1 is intended to prevent the hanging paragraphs.</t>
  </si>
  <si>
    <t>change to  "Table 7-26" throughout the draft.</t>
  </si>
  <si>
    <t>change to "common format" throughout the draft.</t>
  </si>
  <si>
    <t>Change "Include Succeeded Transitions" to "Include Successful Transitions". Change "Include Succeeded RSNA" to "Include Successful RSNA"</t>
  </si>
  <si>
    <t xml:space="preserve">Peer-to-Peer could be ad hoc  as well. </t>
  </si>
  <si>
    <t xml:space="preserve">change to "PS mode". </t>
  </si>
  <si>
    <t>change to "Non-motion Report Interval" throughout the draft</t>
  </si>
  <si>
    <t>change to "on which a STA sends or expects to receive location frames.".</t>
  </si>
  <si>
    <t xml:space="preserve">it seems resolved in D2.0 already </t>
  </si>
  <si>
    <t>D2.0</t>
  </si>
  <si>
    <t>change "2*number of channel" to "twice the number of channel". Change "Regulatory Class 1-n fields indicate" to "The Regulatory Class 1 through Regulatory Class n fields each indicates". Change "Channel 1-n fields include" to "The Channel Number 1 through Channel Number n fields each includes".</t>
  </si>
  <si>
    <t xml:space="preserve">change to "nd a value of 0 indicates that the sub-element need not be included". </t>
  </si>
  <si>
    <t xml:space="preserve">change to Table 23. </t>
  </si>
  <si>
    <r>
      <t>change to "the Location Request Option</t>
    </r>
    <r>
      <rPr>
        <u val="single"/>
        <sz val="8"/>
        <rFont val="Arial"/>
        <family val="2"/>
      </rPr>
      <t xml:space="preserve">s </t>
    </r>
    <r>
      <rPr>
        <sz val="8"/>
        <rFont val="Arial"/>
        <family val="2"/>
      </rPr>
      <t xml:space="preserve">sub-element? </t>
    </r>
  </si>
  <si>
    <t xml:space="preserve">Table v30 was missing. It was incidentally removed from D1.04. Recover Table v30 in D1.03 as Table v28. </t>
  </si>
  <si>
    <t>same as CID #717</t>
  </si>
  <si>
    <t>change to "The Location Accuracy X-estimate, Location Accuracy Y-estimate, Location Accuracy Z-estimate fields each is an estimated accuracy in the X-dimension, Y-dimension, and Z-dimension, respectively. The Location Accuracy X-estimate, Location Accuracy Y-estimate, and Location Accuracy Z-estimate fields each is in 0.1 meter increments, defined by a little endian 16 bit unsigned integer. For example, an accuracy estimate of +/- 5 meters is represented by the number X'32'. If the location accuracy estimate in the X-dimension, Y-dimension, or Z-dimension is unknown, the corresponding field is set to 0. ".</t>
  </si>
  <si>
    <t>change "More than one" to "One or more".</t>
  </si>
  <si>
    <t>same as CID564</t>
  </si>
  <si>
    <t>change to "Two to a maximum of eight counters are permitted."</t>
  </si>
  <si>
    <t xml:space="preserve">removed "and Reassociation Response frame" since sleep mode IE is removed from the reassoication request frame. </t>
  </si>
  <si>
    <t xml:space="preserve">since Location section is under reconstruction, redirect it to the location category. </t>
  </si>
  <si>
    <t>removed the sentence.</t>
  </si>
  <si>
    <t xml:space="preserve">Indeed. It need two measurements. Aligned to the text from 802.11k D13.0. change to " Triggered autonomous reporting is defined only for the Transmit Stream/Category Measurement measurement type – see 11.10.8.8.". </t>
  </si>
  <si>
    <t>Change to "The Location Response frame shall be sent by a STA in response to a received Location Request frame in which the Response Requested bit is set to 1. The Location Response frame provides location reporting parameters to the STA. ".</t>
  </si>
  <si>
    <t>At the end of 11.20.8.2, add "Upon receipt of a BSS Transition Management Query frame, from a non-AP STA, the AP shall respond with a BSS Transition Management Request Frame. ". Change the first sentence of 11.20.8.3 to "An AP shall respond with a BSS Transition Management Request Frame in response to a BSS Transition Management Query frame, or An AP supporting BSS Transition Management may send an unsolicited BSS Transition Management Request frame to a non-AP STA at any time if the non-AP STA indicates that it supports such capability in the Extended Capabilities information element. ".</t>
  </si>
  <si>
    <t>change to 11.20.13.</t>
  </si>
  <si>
    <t>change to " single Beacon or Probe Response frame".</t>
  </si>
  <si>
    <t>same as CID628</t>
  </si>
  <si>
    <t>The draft makes a change to the Authenticator state machine, so that GTKs are not updated if a STA is in sleep mode. However, this is incomplete, because it does not tell the Authenticator what to do when the Supplicant's STA exits sleep mode. In particular, once the STA finally emerges from sleep mode, the GTKs must be updated BEFORE ANY BROADCAST traffic is sent (or received) on the channel. Here is an easily implemented attack if this is not done:
The bad guy records any protected broadcast frames while the STA is in sleep mode.
When the STA exits sleep mode, the bad guy rebroadcasts the recorded packets. Since we don't know that none of these frames report information that is still correct, the bad guy has won the game.
The spec has to mandate that a deferred GTK update is the first exchange after a Supplicant STA exits sleep mode. This will require new authenticator state machines.
Further also note that the updates to 8-40 assume that the sleep mode policy is always 1 (don't update the GTKs to nodes in sleep mode), while 7.3.2.77 does not mandate this. Either make the state machine consistent with 7.3.2.77 or else remove the inane policy field from the sleep mode IE.</t>
  </si>
  <si>
    <t xml:space="preserve">Add an explanation in 8.5.6.2 of the new variable GKeyDoneStations added into Figure 8-40. Add processing for the missing functions cited in the comment. In particular, sleep mode introduces the REQUIREMENT for a new authenticator state machine or two (I'm not sure how many) to update STAs whose GTK should have been updated while in sleep mode. The new state machine needs to update such STA when they leave sleep mode. I think the simplest (and most interoperable) thing would be to always update a STA leaving sleep mode with the GTK, if for no other reason than to give it the correct PN. </t>
  </si>
  <si>
    <t>J. Walker</t>
  </si>
  <si>
    <t xml:space="preserve">the text is from the base draft,  forward to TGmb. </t>
  </si>
  <si>
    <t>TGmb</t>
  </si>
  <si>
    <t>see CID346</t>
  </si>
  <si>
    <t>This sentence is added for clearity.</t>
  </si>
  <si>
    <t xml:space="preserve">This table need to be changed and aligned with the current 11k draft. </t>
  </si>
  <si>
    <t xml:space="preserve">delete 7.3.2.66.14 and change the corresponding  reference from 7.3.2.66.14 to 7.3.2.26. </t>
  </si>
  <si>
    <t xml:space="preserve">it is confusing to have one definition that is used for different reasons.   </t>
  </si>
  <si>
    <t>"A STA shall be configured by the Location Configuration Request frame the time between the
successive Location Request frame transmissions for both operating and non-operating channels."
Not grammatical.  Also what does "shall be configured" mean?</t>
  </si>
  <si>
    <t>Relate normative requirements to observable behaviour.</t>
  </si>
  <si>
    <t>"The STA may define the Vendor
Specific Information."
This is about as useful as a chocolate teapot - and not as tasty.
The format of the frame is defined in clause 7.  Unless there are constraints you need to add in clause 11,  there is no need to repeat clause 7.
Ditto in the next para.</t>
  </si>
  <si>
    <t xml:space="preserve">Remove the cited text.
</t>
  </si>
  <si>
    <t>"If no Location Request
Options sub-element is included then no Location Response frame shall be sent."
Passive voice considered dodgy.
Sent by whom?</t>
  </si>
  <si>
    <t>Reword in the active voice.  If the answer is that this is a rule for the responding STA,  move to 11.20.5.2</t>
  </si>
  <si>
    <t>This is wondrously long para.</t>
  </si>
  <si>
    <t>Split into multiple paras,  or a list or something to help the reader.</t>
  </si>
  <si>
    <t>11.20.6</t>
  </si>
  <si>
    <t>"If Multiple BSSIDs are supported, Beacon frames shall be transmitted using any basic rate valid for all of
the BSSs supported. If no such rate exists, then Beacon frames shall be transmitted using any mandatory
PHY rate for any PHY type that all BSSs have in common."
This is a rate selection rule.  It belongs in 9.6</t>
  </si>
  <si>
    <t>Move to 9.6  (as rewritten by TGn).</t>
  </si>
  <si>
    <t>11.20.8.3</t>
  </si>
  <si>
    <t>"The candidate Preference value is a number ranging
from 0 to 255, indicating a relative preference for this transition candidate and the STA."
Doesn't this duplicate clause 7?</t>
  </si>
  <si>
    <t xml:space="preserve">this comment will be submitted to the TGmb. </t>
  </si>
  <si>
    <t xml:space="preserve">The comment will be submitted to mb. </t>
  </si>
  <si>
    <t>change to "The Event Report elementis used by a STA to report an event"</t>
  </si>
  <si>
    <t>2 octets for Interference Burst Length field may not be enough. A co-located interference may have interference burst longer than 65.534ms. Two solutions: 1. use 4 octets, 2. change the unit from "microseconds" to "32 microseconds".</t>
  </si>
  <si>
    <t>Solution 1: In Figure v92, change the length of the Interference Burst Length field from 2 Octets to 4 Octets.   On P98 L31 &amp; L32, change "65535" to "2^32", and change "65534" to "2^32-1". Solution 2: change "in microseconds" to "in 32 microseconds".</t>
  </si>
  <si>
    <t xml:space="preserve">Broadcast is more efficient than unicast for AP to send out the co-located interference report. </t>
  </si>
  <si>
    <t xml:space="preserve">on P186 L15, insert the following text before the sentence "Alternatively, a requesting STA may request that automatic Co-located Interference ...": "An AP may send group addressed Co-located Interference Response frames autonomously with the Dialog Token field set to 0.". </t>
  </si>
  <si>
    <t xml:space="preserve">The Interference Start Time field is 4 octets long, it is not clear why the average duty cycle value is defined as ((65535-1)[...]). Why is it 65535-1? not 2^32-1, or 65535? </t>
  </si>
  <si>
    <t>clarify or fix it.</t>
  </si>
  <si>
    <t xml:space="preserve">11.20.10  </t>
  </si>
  <si>
    <t xml:space="preserve">The Co-located interference (CLI) reporting provide the capability for a STA to report co-located interference. Consider the use case where a GSM-WiFi dual-mode phone with Bluetooth headset is moving from outdoor to indoor. The user is making a voice call over GSM and Bluetooth, and in the mean time he would like to connect to the WiFi network to surf the Internet. However, the co-located interference from Bluetooth radio will cause  loss of management frames during network discovery and entry, and the current CLI reporting does not address this issue. </t>
  </si>
  <si>
    <t xml:space="preserve">Additional solution shall be included in 11v to address this issue. </t>
  </si>
  <si>
    <t>change "contains one or more Tx Power levels, in increasing" to "shall contain the Tx power levels in units of dBm, rounded to the nearest integer value, in increasing"</t>
  </si>
  <si>
    <t>it is cumbersome to report (and interpret) Tx power relative to annex J.  it would be much clearer to report absolute Tx power values</t>
  </si>
  <si>
    <t>change "The TX Power Levels are encoded as 2's complement values ... Annex J." to "The Tx Power levels shall be encoded as 2's complement values in units of dBm, rounded to the nearest integer."</t>
  </si>
  <si>
    <t>location parameters can be extremely lengthy and would unnecessarily burden beacons, probe responses, etc.</t>
  </si>
  <si>
    <t>keep location parameters only in location-specific request/response frames</t>
  </si>
  <si>
    <t>millisecond reporting interval is too short and would kill a STA's BW</t>
  </si>
  <si>
    <t>remove milliseconds interval units</t>
  </si>
  <si>
    <t>STA should not have to report on non-operating channels</t>
  </si>
  <si>
    <t>remove location indication channels sub-element.  location provided only on current (operating) channel</t>
  </si>
  <si>
    <t>7.3.2.66.8</t>
  </si>
  <si>
    <t>66</t>
  </si>
  <si>
    <t>with 4 octets for Timestamp Difference, one can represent over 4 seconds with units of nanoseconds.  there is no need for units of 10s, 100s, or 1000s of nanoseconds</t>
  </si>
  <si>
    <t>remove Timestamp Difference Units field and have Timestamp Difference measured in units of nanoseconds (with accuracy still given in Timestamp Difference Accuracy)</t>
  </si>
  <si>
    <t>seems convoluted to indicate true north (0 degrees) as 360 degrees</t>
  </si>
  <si>
    <t>change Bearing field to be measured in degrees from 0 to 359, and use special code (e.g., 65535) to indicate that the Bearing value is unknown</t>
  </si>
  <si>
    <t>with 2 octets for Speed, one can represent speeds over 2000 km/hr even with units of cm/sec.  so there is no need for units of meters/second</t>
  </si>
  <si>
    <t>remove Speed Units field and have Speed reported in cm/sec</t>
  </si>
  <si>
    <t>what if the instantaneous speed is known to be 0?  how is that indicated?</t>
  </si>
  <si>
    <t>use a non-zero value (e.g., 65535) to indicate unknown speed</t>
  </si>
  <si>
    <t>R. Moorti</t>
  </si>
  <si>
    <t>11v is contributing to beacon bloat. [This is a "lost" D1.0 comment]</t>
  </si>
  <si>
    <t>Critically evaulate elements added to beacon and determine if they can be avoided</t>
  </si>
  <si>
    <t>Frame is not extensible due to optional field [This is a "lost" D1.0 comment]</t>
  </si>
  <si>
    <t>Convert optional field to an optional sub-element</t>
  </si>
  <si>
    <t>There is no ability to make a wildcard multicast MAC address request - "i..e report on all multicast groups you participate in" [This is a "lost" D1.0 comment]</t>
  </si>
  <si>
    <t>Add this facility</t>
  </si>
  <si>
    <t>11k allows optional subelements after known length data.  [This is a "lost" D1.0 comment]</t>
  </si>
  <si>
    <t>Convert reporting reason to an optional subelement</t>
  </si>
  <si>
    <t>"reason that" [This is a "lost" D1.0 comment]</t>
  </si>
  <si>
    <t>"reason why"</t>
  </si>
  <si>
    <t>"IEEE 802.11 sequence number" yet that is a 12 bit value, and space is allocated here for 16 bits [This is a "lost" D1.0 comment]</t>
  </si>
  <si>
    <t>Convert to sequence control field or define where 4 bits of padding are to be applied. For First and Last SeqNum</t>
  </si>
  <si>
    <t>7.3.2.7</t>
  </si>
  <si>
    <t>26</t>
  </si>
  <si>
    <t>Draft aassigns new IDs to the existing elements and re-encapsulates others [This is a "lost" D1.0 comment]</t>
  </si>
  <si>
    <t xml:space="preserve">If  the sub-element already exists as an element, preserve the same ID and don't re-encap. Just say "subelement is same as element". i.e. BSS AAC, BSS Load </t>
  </si>
  <si>
    <t>FBMS should allow STAs to request a individually addressed broadcast/multicast delivery. Once this service is granted, the AP should delivery broadcast/multicast traffic as unicast traffic to the requesting STA.</t>
  </si>
  <si>
    <t>The resolution is provided in 11-08/0050.</t>
  </si>
  <si>
    <t>Introduction</t>
  </si>
  <si>
    <t>vi</t>
  </si>
  <si>
    <t xml:space="preserve">According to the IEEE guidance, all permanent TG officers (current and previously served) should be listed. </t>
  </si>
  <si>
    <t xml:space="preserve">Line 22, Change "Dorothy Stanley, Chair" to "Pat Calhoun and Dorothy Stanley, Chair". Remove the foot note "The membership also recognizes Pat Calhoun for being the Task Group’s Chair from the group’s inception until March 2007". </t>
  </si>
  <si>
    <t>Overview</t>
  </si>
  <si>
    <t xml:space="preserve">The feature list in this paragraph is incomplete. </t>
  </si>
  <si>
    <t xml:space="preserve"> Rephrase it to make a complete list. </t>
  </si>
  <si>
    <t>3.56c</t>
  </si>
  <si>
    <t xml:space="preserve">Term "FBMS stream" is used throughout the draft. It occurs to me that "FBMS stream" shall be defined.   </t>
  </si>
  <si>
    <t xml:space="preserve">Define FBMS stream. </t>
  </si>
  <si>
    <t xml:space="preserve">FBMS is missing. </t>
  </si>
  <si>
    <t>Page 6, L41, Insert "FBMS". Page 7, L25, insert a description about FBMS.</t>
  </si>
  <si>
    <t>7.2.3.4</t>
  </si>
  <si>
    <t>The text describes whether the STA is "… unable to establish effective service …".  What does this mean?</t>
  </si>
  <si>
    <t>Define the term "effective service".</t>
  </si>
  <si>
    <t>5-9</t>
  </si>
  <si>
    <t>The last sentence in the paragraph states, "If the receiving
STA cannot find a suitable AP with which to associate, the STA shall send a BSS Transition Management Response frame containing a Status Code indicating “reject” before the indicated disassociation time.".  This permits the behavior where the STA just rejects the message, thereby circumventing the APs attempt to load balance.
If this happens, is the AP still permitted to disassociate the STA?</t>
  </si>
  <si>
    <t>Define the conditions under which an AP can still disassociate the non-AP STA otherwise load balancing feature will always be a "suggestion" and the feature will not attain the intended benefit.</t>
  </si>
  <si>
    <t>D. Stephenson</t>
  </si>
  <si>
    <t>the expression "using FBMS" is not clearly defined.  When does an AP decide to "use FBMS".  Given that there are multiple non-AP STAs that may be associated with an AP at the same time, some of which capable of supporting FBMS, others incable;  And given that only a subset of the FBMS capable non-AP STA may have sent an FBMS request, and the FBMS requests may be different;  It is critically important that the standard specify clearly the FBMS behavior of the AP as a function of the capabilities and requests of the non-AP STAs.</t>
  </si>
  <si>
    <t>specify clearly the FBMS behavior of the AP as a function of the capabilities and requests of the non-AP STAs.</t>
  </si>
  <si>
    <t>the delivery interval is an integer, and it cannot be "created".  It should be calculated, and the formula should be given here.  If there is at least one STA in the BSS in which that is not FBMS-capable, the AP should not use FBMS to deliver a multicast stream, unless the AP can ensure that all none of the non-FBMS capable stations are registered to receive this multicast stream.  the delivery interval should be &lt;= than the smallest deliver interval in FBMS requests received.  both criteria should be dynamically updated as new stations join or leave the BSS, or register/unregister to receive the multicast stream, or sent FBMS requests.</t>
  </si>
  <si>
    <t>11.2.1.7.e</t>
  </si>
  <si>
    <t>When using the multiple BSSID feature, when the DTIM counter of a BSS is 0, STAs associated with that BSS should stay awake in order to receive all the broadcast frames sent after that beacon (even though may of those frames may actually be sent to a different BSS whose DTIM counter is also 0).  In the case of devices with a small battery, like WiFi phones, the waste of power is significant, compared to the power that would be needed if the BSS those devices are associated with used an actual beacon.</t>
  </si>
  <si>
    <t>define a mechanism by which a STA may request that the BSS it is associated with transmit an actual beacon.  This may be more convoluted than just adding a new capability bit, as a station that doesn't support MBSSID will not detect the BSS and not send a probe request or association request, and would not be able to expose the lack of MBSSID capability.</t>
  </si>
  <si>
    <t>all</t>
  </si>
  <si>
    <t>the definitions of QoS threashold are practically identical to those of non-QoS.  What frames are counted towards the QoS thresholds?  QoS frames?  QoS frames of a certain access category?  All the frames of a QSTA?  It's not clear why 2 counters are needed.</t>
  </si>
  <si>
    <t>7.3.2.32</t>
  </si>
  <si>
    <t>the behavior of the receiver if the length of the filter value and filter mask differ is not specify.</t>
  </si>
  <si>
    <t>specify.</t>
  </si>
  <si>
    <t>11.2.1.6</t>
  </si>
  <si>
    <t>A binary number that is 2 octets in length has a value range from 0 to 65,535 (decimal). Then the maximum speed is 65,535 cm/s which is 2,358km/h or 0.4 mi/s or 1,464mph. If speed is given in m/s, everything scales by 100.The speed of sound is about 33,000 cm/s or 330m/s. Does the field really need to cover such huge ranges?</t>
  </si>
  <si>
    <t>Remove the speed units field and define that all values are given in cm/s.</t>
  </si>
  <si>
    <t>7.3.2.66.12</t>
  </si>
  <si>
    <t>70</t>
  </si>
  <si>
    <t>50-53</t>
  </si>
  <si>
    <t>The Location Source Identifier sub-element has a Time zone Offset field that provides the offset to UTC in multiples of 1h. However, there are countries that have an offset of (n+0.5)*h (examples: UTC-9:30h, French Polynesia; UTC-4:30h, Venezuela etc.) or even (n+k*0.25)*h (example: UTC +12:45h, Chatham Island, New Zealand) offset to UTC. How does the amendment cover an offset that has a fraction of an hour?
Is the field give in 2's complement? Is it a signed number?</t>
  </si>
  <si>
    <t>Change text to "The Time zone Offset field is the Coordinated Universal Time (UTC) offset. The Time zone Offset field is encoded as 2's complement value in multiples of 15min relative to UTC 0.</t>
  </si>
  <si>
    <t>G.Hiertz</t>
  </si>
  <si>
    <t>Location</t>
  </si>
  <si>
    <t>7.3.1.9</t>
  </si>
  <si>
    <t>13</t>
  </si>
  <si>
    <t>25</t>
  </si>
  <si>
    <t>E</t>
  </si>
  <si>
    <t>Heading for status code values is "reason code" when it should say "status code" to match table 7-23 in the baseline.</t>
  </si>
  <si>
    <t>Change heading from "reason code" to "status code" in table 7-32</t>
  </si>
  <si>
    <t>7.3.2.22.10a</t>
  </si>
  <si>
    <t>27</t>
  </si>
  <si>
    <t>44-45</t>
  </si>
  <si>
    <t>Clause 7.3.2.21.10a states that the MAC address can be a multicast address or the broadcast address, but on page 27 only the multicast address is used.</t>
  </si>
  <si>
    <t>Add broadcast to definition of the Multicast MAC Address field.</t>
  </si>
  <si>
    <t>7.3.2.27</t>
  </si>
  <si>
    <t>30</t>
  </si>
  <si>
    <t>34-42</t>
  </si>
  <si>
    <t>A description of the proxy arp service does not belong in the table that simply states if the capability is present or not.</t>
  </si>
  <si>
    <t>Remove the sentence "If Proxy ARP service is enabled, then the AP responds to broadcast ARP request on behalf of the STA"</t>
  </si>
  <si>
    <t>7.3.2.31</t>
  </si>
  <si>
    <t>33</t>
  </si>
  <si>
    <t>28-57</t>
  </si>
  <si>
    <t>The Interference Start Time field contains the least significant 4 octets (i.e. B0-B31) of the TSF timer at the start of the first interference burst reported. When the Interference Interval field is set to 65535, the combination of the Interference Burst Length and the Interference Interval fields indicate the average duty cycle of the observed interference. The average duty cycle value is defined as Integer ((65535-1)[average interference burst length (microsecond)]/[average interference interval (microsecond)]). When the interference is non-periodic the Interference Start Time field is set to 0. If no co-located interference is present the field is set to 0.</t>
  </si>
  <si>
    <t>97</t>
  </si>
  <si>
    <t>The co-located interference report is useful and the formatis useful for other purposes as well. Ooperation in the 5GHz band between 5250 and 5725MHz requiires the use of radar detection. This interference report is also suitable for reporting radar detections and since 11k does not cover that very well, it will help if this interference report mechansim can be used for that purpose.</t>
  </si>
  <si>
    <t>Change the name to  Interference Report and add a definition of  a set of fields that allows radar interference reporting in terms of: power level, start time, burst length (in # of pulses, averaged pulse interval, etc taking into account that  radar pulse interval range from 200 usec to 5 msec.</t>
  </si>
  <si>
    <t>The sentence is overly long and the pseudo definition adds nothing. Change as proposed</t>
  </si>
  <si>
    <t>A STA that has a value of true for the MIB attribute dot11MgmtOptionCLIReportingEnabled indicates this support by setting the dot11MgmtOptionCLIReportingEnabled bit of the Extended Capabilities element to 1 in transmitted Beacon, Association Request, Association Response, Reassociation Request, Reassociation Response, and Probe Response frames.</t>
  </si>
  <si>
    <t>It is interesting to expect that STA's will become clairvoyant but it is also highly unlikely</t>
  </si>
  <si>
    <t>Delete the sentence: The characteristics of the interference
are known a priori without interference detection and characterization by the 802.11 STA.</t>
  </si>
  <si>
    <t>11.20.11</t>
  </si>
  <si>
    <t>The term "traffic generation" is at best imprecise and at worst confusing. The function is to advertise (source) traffic types so that all participant in the BSS can optimize their operations.</t>
  </si>
  <si>
    <t>Change "Generation" to "Advertisement" - here and in all places where the term Traffic Generation is used.</t>
  </si>
  <si>
    <t>J.Kruys</t>
  </si>
  <si>
    <t>49-55</t>
  </si>
  <si>
    <t>The rule is too complex.</t>
  </si>
  <si>
    <t xml:space="preserve">Proposal to simplify the activation of the TIM broadcast as follows.
Access Point changes the schedule of TIM Broadcast transmission at the TBTT that follows the transmission of TIM Broadcast Response. </t>
  </si>
  <si>
    <t>The definition:" Time zero is a TIM Broadcast TBTT." is not clear.</t>
  </si>
  <si>
    <t xml:space="preserve">Remove the sentence. </t>
  </si>
  <si>
    <t>15-22</t>
  </si>
  <si>
    <t>The limitation in the paragraph describes implementaiton-specific beahvior and shall be removed from the normative section.</t>
  </si>
  <si>
    <t>Remove the paragraph.</t>
  </si>
  <si>
    <t>26-42</t>
  </si>
  <si>
    <t>The list of Ies defined in this paragraph is not conclusive. The rule how to specify critical IE is implementaiton-specific and deployment-specific and therefore shall not be included in the normative section.</t>
  </si>
  <si>
    <t>Replace the text in lines 26-42 with following text:
The AP shall increase the value of the Check Beacon field in the next reansmitted TIM frame(s) when it wants to indicate to STAs that it is recommended to receive the following Beacon frame due to Beacon contents change.</t>
  </si>
  <si>
    <t>11.20.3.1.</t>
  </si>
  <si>
    <t>29-42</t>
  </si>
  <si>
    <t>Rules for Allowed and Disallowed Event Request ( table 79c) for 802.11s MESH configuration is not defined.</t>
  </si>
  <si>
    <t>Expand Table 79c with rules for MESH: MAP, MSTA, MP</t>
  </si>
  <si>
    <t>11.20.3.4.</t>
  </si>
  <si>
    <t>59-60</t>
  </si>
  <si>
    <t>Peer-to-Peer event Report for 802.11s MSTA is not defined</t>
  </si>
  <si>
    <t>Extend definition of Peer-to-peer Link Event Request/Reoprt to include support of MESH STA (MSTA)</t>
  </si>
  <si>
    <t>11.20.4.1.</t>
  </si>
  <si>
    <t>176</t>
  </si>
  <si>
    <t>52-65</t>
  </si>
  <si>
    <t>Rules for Allowed and Disallowed Diagnostic Request ( table 79d) for 802.11s MESH configuration is not defined.</t>
  </si>
  <si>
    <t>Expand Table 79d with rules for MESH: MAP, MSTA, MP</t>
  </si>
  <si>
    <t>11.20.8.1.</t>
  </si>
  <si>
    <t>44-45.</t>
  </si>
  <si>
    <t>Sentence "The mechanisms and procedures for the transition of STA from one BSS to another are covered elswhere in this specification." is ambiguous.</t>
  </si>
  <si>
    <t>Remove the indicated sentence.</t>
  </si>
  <si>
    <t>A. Zaks</t>
  </si>
  <si>
    <t xml:space="preserve">"If FBMS is used, the AP shall send"
2 problems:
1. DANGER DANGER - Passive voice is considered harmfull.   Who is using FBMS?  The AP,  its STA,  the little blue man who sits inside my laptop and makes it work?
2. "FBMS is used" is informal and ambiguous. </t>
  </si>
  <si>
    <t>Replace with "An AP that has &lt;mib variable&gt; in &lt;state&gt; shall send all..."
Review all uses of the word "used" and make similar changes if similar informal usage is determined.</t>
  </si>
  <si>
    <t>"If any of the associated STAs are using FBMS"
More informal language.  Also,  which associated STAs.</t>
  </si>
  <si>
    <t>Replace with something like "If any of its associated STAs supports FBMS, as indicated by receiving an &lt;whateve&gt; frame with &lt;whatever&gt; field of &lt;whatever&gt; element set to &lt;whatever&gt; from that STA,  ..."
Review all uses of the word "using" and make similar changes if similar informal usage is determined.</t>
  </si>
  <si>
    <t xml:space="preserve">11.2.1.5 </t>
  </si>
  <si>
    <t>"If any of the associated STAs are using FBMS then
the EOSP field of each group addressed frame shall be set to 0 to indicate the presence of further
buffered multicast MSDUs belonging to the multicast or broadcast address of that particular frame."
This doesn't say what the author thought it did.  It says that the EOSP is set to 0,  always.  Period.  Regardless of whether there are any more buffered frames.</t>
  </si>
  <si>
    <t>Reword thus:  "If any of the associated STAs are using FBMS then
the EOSP field of each group addressed frame shall be set to 0 if and only if there are buffered multicast MSDUs belonging to the multicast or broadcast address of that particular frame."</t>
  </si>
  <si>
    <t>"BSSID(i) = (AP_BSSID modified to set the n LSBs to zero) | ((n LSBs of AP_BSSID) + i) mod 2n)"
This formulation implies that non-transmitted BSSIDs may not be unique.
Because the  AP BSSID is it's MAC address,  it provides only a single distinct number.   
Consider that consecutive manufactured APs are given adjacent BSSIDs.  Consider that they are shipped to the same supplier.  Consider that customer buys two APs with adjacent MAC addresses,  configured to provide multiple BSSIDs.  Won't they appear to provide overlapping coverage?
I believe this to be a real problem.  I made the comment in the previous letter ballot.  The response was:  "If multiple BSSIDs are supported, a unique MAC address for each BSSID is defined and not allocated to another device."   I see nothing in the draft that justifies this assertion.</t>
  </si>
  <si>
    <t>Either require locally administered addresses for non-transmitted BSSIDs,  or provide a normative requirement that MAC addresses assigned to the AP map onto the results of this algorithm, thereby ensuring no overlap.</t>
  </si>
  <si>
    <t>"The low data rate TIM frame shall be transmitted at the same rate as the Beacon frame. Transmitting the low
data rate TIM frame is mandatory. The high data rate TIM frame shall be transmitted at a higher rate which
is not DSSS."
Why the constraint on "not DSSS".  Surely the only thing that matters is that it be a higher rate.  This phrase introduces unwanted coupling with PHY capabilities
Also,  when talking about rate selection,  you need to decide if HT format PPDUs can be used.  These are characterized by an MCS,  not a rate.   The "transmitted at a rate" implies selection of non-HT PPDUs.</t>
  </si>
  <si>
    <t>the paragraph is removed since this table is ready included in TGy</t>
  </si>
  <si>
    <t xml:space="preserve">the paragraph is removed since this table is ready included in TGy </t>
  </si>
  <si>
    <t>List item f) does not quote the text in this item,  after TGn has modified it.  It shows the TGn modifications related to "group addressed",  which it should not,  and it doesn't show the insertion in TGn related to STBC DTIMs.</t>
  </si>
  <si>
    <t>Correctly quote the TGn modified baseline.
Same comment throughout 11.2.1</t>
  </si>
  <si>
    <t>How does the FBMS mechanism work with STBC DTIMs?  I see no description.
Same comment in 11.2.1.6</t>
  </si>
  <si>
    <t xml:space="preserve">Presumably you have to repeat the entire FBMS sequence of frames using STBC after an STBC beacon.   </t>
  </si>
  <si>
    <t>"The high data rate TIM frame shall be transmitted at a higher rate which
is not DSSS."
I didn't like this last time round,  and I still don't like it.   DSSS is irrelevant to 802.11a operation,  for example.  What is the reason for this statement?  Is it duration of frame,  preamble type,  coexistence,  range, rate?</t>
  </si>
  <si>
    <t>Either remove "which is not DSSS",  or add a note to explain this otherwise aparently barmey requirement.</t>
  </si>
  <si>
    <t>"non-DSSS rate (i.e., OFDM),"
Another dependency on PHY type.  What is important here?  Surely the actualy modulation type is not.   But if it is,  relate to the TXVECTOR parameters.   if it is not, relate to what actually matters - be it rate or range.
And don't forget TGn has MCSs,  so you need to be carefull talking about rates - i.e.,  selection of a rate or an MCS whose datarate ...
And finally,  the i.e. is not "e.g.",  it implies completness.  So this statement, for example,  excludes any modulation that is not OFDM.
So how does an Infra-red PHY system (yes,  they do exist) send a high-rate TIM?</t>
  </si>
  <si>
    <t>Remove coupling on PHY.  Specify the characteristics that matter,  and not a spurious coupling to modulation type.</t>
  </si>
  <si>
    <t>168</t>
  </si>
  <si>
    <t>Capitalization:  "Beacon Period".   Should only be capitalized when referring to the field of that name.  When it refers to the time between beacons it is all lower case.</t>
  </si>
  <si>
    <t>Convert to lower case in this subclause.</t>
  </si>
  <si>
    <t>40</t>
  </si>
  <si>
    <t>Replace with "interpreted as follows"</t>
  </si>
  <si>
    <t xml:space="preserve">What happens for Type 1 (IP) TCLASes if the src and/or dst port mask bits are set and the protocol/next header subfield isn't TCP or UDP should be specified.  </t>
  </si>
  <si>
    <t>Insert: "If the value in the Protocol/Next Header subfield is not recognised by the receiver of the TCLAS element, or that protocol does not have 16-bit ports, the TCLAS element shall be rejected by the receiver.  The values specified in TCP (IETF RFC 793-1981 [Bxx]) and UDP (IETF RFC 768-1980 [Byy]) shall be recognised by all receivers."</t>
  </si>
  <si>
    <t xml:space="preserve">The fact that IP packets with extension headers cannot be classified by a Type 1 (IP) TCLAS with the src and/or dst port mask bits set should be specified.
</t>
  </si>
  <si>
    <t>Insert: "If the bits in the Classifier Mask corresponding to the Source and/or Destination Port are set to 1 frames with IP extension headers are not classified."</t>
  </si>
  <si>
    <t xml:space="preserve">There should be a classifier type which will allow classification based on the 802.1D UP and/or 802.1Q VLAN ID in an 802.1Q tag header independently.  </t>
  </si>
  <si>
    <t>Add Classifier Type:  "For Classifier Type 4, the classifier parameters are the following parameters in an IEEE 802.1Q tag header:  IEEE 802.1D-2004 [Bxx] User Priority and IEEE 802.1Q-2003 [Byy] VLAN ID.  The Frame Classifier field for Classifier Type 4 is defined in Figure xx.  The CFI bit cannot be used for classification.  The subfields in the classifier parameters are represented and transmitted in big-endian format." and add a suitable figure.</t>
  </si>
  <si>
    <t>11.4.7</t>
  </si>
  <si>
    <t xml:space="preserve">Reverse the change made to 11.4.7. MLME-DELTS.request (10.3.24.5) carries a ReasonCode.  The resulting DELTS frame (7.4.2.3) carries a Reason Code.  The resulting MLME-DELTS.indication (10.3.24.7) carries a ReasonCode.  So the mapping you're interested in is the mapping between MLME SAP ReasonCode and frame Reason Code, and therefore the wording in 802.11-2007 is correct.  (The only thing which has a ResultCode is the MLME-DELTS.confirm (10.3.24.6) but that's a purely local thing which tells the MLME SAP client whether the DELTS went out or not.)
</t>
  </si>
  <si>
    <t>Revert the change.</t>
  </si>
  <si>
    <t>The endianness of the "802.1Q Tag Type" field in Type 2 (802.1Q) TCLASes should be specified. In 802.11-2007, 7.3.2.31. (page 137) This should be added in the TGv Draft</t>
  </si>
  <si>
    <t>Suggestion: add at 802.11-2007, 7.3.2.31 on page 137 -- "as in IEEE 802.1Q-2003 [Bxx]"</t>
  </si>
  <si>
    <t xml:space="preserve">The endianness of the "[Ethernet] Type" field in Type 0 (Ethernet) TCLASes should be specified. See 802.11-2007, 7.3.2.31 (page 136).  This should be added in the TGv Draft </t>
  </si>
  <si>
    <t>Suggestion: add at 802.11-2007, 7.3.2.31 on page 136 "as in "Ethernet" [Bxx]".</t>
  </si>
  <si>
    <t>I'm confused by Figure 7.89b.  This appears to show that the 4 LSBs of the first octet are unused, so a flow label of 0x12345 would be formatted as 0x10 0x23 0x45 -- is this really the intent?</t>
  </si>
  <si>
    <t>Suggestion:  show as B0-B19 being Flow Label and then B20-B23 being Reserved -- this would result in a representation of 0x12 0x34 0x05.
Alternatively, show as B0-B3 being 4 MSBs of Flow Label, B4-B7 being reserved, and B8-B23 being remaining bits of Flow Label -- this would result in a representation of 0x01 0x23 0x45.</t>
  </si>
  <si>
    <t>The way each of the five TCLAS types is described should be consistent, to avoid doubt.  As TGv is an amendment, the resultant (?) of this section should make sense.</t>
  </si>
  <si>
    <t>Review and Ensure that each TCLAS type is described in the same way after the edits are applied.</t>
  </si>
  <si>
    <t>The value to be used in the Version field for each flavour of Type 1 (IP) TCLAS should be shown in the Figures, to avoid doubt. -- See also 802.11-2007 -- 7.3.2.31  Fig. 7-88</t>
  </si>
  <si>
    <t>Add the correct value for the version field in the Figure for each Type 1 (IP) TCLAS.</t>
  </si>
  <si>
    <t>30-34</t>
  </si>
  <si>
    <t>People's attention should be drawn to the fact that the Protocol/Next Header isn't necessarily the L3 protocol in use (since there may be extension headers).</t>
  </si>
  <si>
    <t>Add an informative note to this fact: "This does not necessarily correspond to the upper-layer protocol, since IP extension headers may be present."</t>
  </si>
  <si>
    <t>Use -128 not -127 as a special value, here &amp; elsewhere on this page. Also RSNI and RCPI are unsigned integers, so -128 is not meaningful, nor is "(dBm)" correct [This is a "lost" D1.0 comment]</t>
  </si>
  <si>
    <t>7.3.2.67.7</t>
  </si>
  <si>
    <t>PHY-TX/RXEND.indication are not defined precisely enough to warrant units of 10ns, 1 ns, or 0.1ns. For instance an OFDM PHY can receive frames even with a +-400ns timing offset; delay spread can be 400 ns RMS, RX HW delay can be 50ns etc etc [This is a "lost" D1.0 comment]</t>
  </si>
  <si>
    <t>This won't work. Delete or completely re-engineer and re-specify. Requires changes to the PHY sections, definitions etc etc</t>
  </si>
  <si>
    <t>7.3.2.67.9</t>
  </si>
  <si>
    <t>Missing diagram of Location Descriptor field [This is a "lost" D1.0 comment]</t>
  </si>
  <si>
    <t>Are here any big-endian/little endian issues to be remarked upon here? E.g. unicode ordering etc [This is a "lost" D1.0 comment]</t>
  </si>
  <si>
    <t>Clarify / provide an example / remark that there are no issues</t>
  </si>
  <si>
    <t>Max freq is only 65 Ghz, and max BW is only 65 MHz. This is insufficient room for growth - e.g. VHT, etc [This is a "lost" D1.0 comment]</t>
  </si>
  <si>
    <t>Make multiples of 2 MHz and 5 kHz. Define special values if higher</t>
  </si>
  <si>
    <t>96</t>
  </si>
  <si>
    <t>Lots of detail on period of the request but not enough on the phase. This is the only para and only tells the AP side of the story. Also, other changes by the AP are not conditioned on any client behavior so why is this preprended by "If an AP receives ..." [This is a "lost" D1.0 comment]</t>
  </si>
  <si>
    <t>Clean up</t>
  </si>
  <si>
    <t>"broadcast probe request" - recall we have a wildcard BSSID and a wildcard SSID. But there is no broadcast BSSID or SSID [This is a "lost" D1.0 comment]</t>
  </si>
  <si>
    <t>Fix</t>
  </si>
  <si>
    <t>Is length column total length of element (up to 257) or Length field (up to 255) within element (latter preferred)</t>
  </si>
  <si>
    <t>Change to Length field and update Length values. Check values of 254, and this seems to be incorrect</t>
  </si>
  <si>
    <t>Table is missing "Extensible" column</t>
  </si>
  <si>
    <t>Add "Extensible" column indicating which subelements may be extended by future amendments</t>
  </si>
  <si>
    <t>Why is Motion forbidden? E.g. AP on bus,train, plane</t>
  </si>
  <si>
    <t>Reconsider</t>
  </si>
  <si>
    <t>Throughout the location sections, the language (e.g. "to report its location") is ambiguous. Is what is meant (1) when location request is sent to carry the Locaton Data subelement, indicating explicit location vs (2) when the location request is sent to provide observations for a location calculation performed by another system, i.e. implicit location, or both (1) and (2), or either?</t>
  </si>
  <si>
    <t>Whereever "Location request element" is found in a sentence, identify if the sentence applies to (1), (2) or both or either</t>
  </si>
  <si>
    <t>"is the time interval" isimpossible is CSMA</t>
  </si>
  <si>
    <t>Replace with "target time interval"; also change to "no target inter-frame delay" in this paragraph</t>
  </si>
  <si>
    <t>"…" in diagram is not clear enough</t>
  </si>
  <si>
    <t>See 11k or 11y where it is n*2. Also in text, 2*number is poor; "X 1-n" should be "X 1 to X n" Make changes here and throughout draft</t>
  </si>
  <si>
    <t xml:space="preserve">Location does not fall under the 11h/11k "Measurement Request" framework, so use a different phase </t>
  </si>
  <si>
    <t>Meas req -&gt; location request or equivalent</t>
  </si>
  <si>
    <t>"indicates this support by setting the dot11MgmtOptionMulticastDiagnosticsEnabled bit of the
Extended Capabilities element to 1 in transmitted Beacon, Association Request, Association Response,
Reassociation Request, Reassociation Response, and Probe Response frames."
The coupling between the MIB variable values and the values of the extended capabilities element has already been established in clause 7.  There is no need to repeat.</t>
  </si>
  <si>
    <t>Remove this redundant text.   Go through the new material in clause 11 and remove any similar statements.</t>
  </si>
  <si>
    <t>31</t>
  </si>
  <si>
    <t>"Multicast Diagnostic Request frame received from a STA other than the associated AP."
Grammar - the antecedent has not been established.</t>
  </si>
  <si>
    <t>Replace with: "Multicast Diagnostic Request frame received from a STA other than the AP with which it is associated."</t>
  </si>
  <si>
    <t>"or revised trigger conditions have been requested."
Passive voice considered harmful.  who does what to whom?</t>
  </si>
  <si>
    <t>Reword in the active voice.</t>
  </si>
  <si>
    <t>11.20.3.1</t>
  </si>
  <si>
    <t>172</t>
  </si>
  <si>
    <t>Incorporate the text changes indicated in 07-2898-02</t>
  </si>
  <si>
    <t>See CID #171.</t>
  </si>
  <si>
    <t>Incorporate text changes in 08-0483-01.</t>
  </si>
  <si>
    <t>TGv believes that it needs additional input through a WG Letter Ballot</t>
  </si>
  <si>
    <t>The TG considered 11-08-0419 and the proposal was not adopted (see motion 5 in 08-0500-07). Concerns include need for simulation results and complexity of the unspecified but required coordination function.</t>
  </si>
  <si>
    <t>see CID 37.</t>
  </si>
  <si>
    <t>Incorporate text changes in 08-0645-01</t>
  </si>
  <si>
    <t>Change from
"TIM Broadcast may be supported when dot11WirelessManagementImplemented is true. A STA supporting use of TIM Broadcast shall indicate its support using the Extended Capabilities information element. A STA that has a value of true for the MIB attribute dot11MgmtOptionTIMBroadcastEnabled is defined as a STA that supports TIM Broadcast and indicates this support by setting the dot11MgmtOptionTIMBroadcastEnabled bit of the Extended Capabilities element to 1 in transmitted Beacon, Association Request, Association Response, Reassociation Request, Reassociation Response, andProbe Response frames." 
to
"A STA that has a value of true for the MIB attribute dot11MgmtOptionTIMBroadcastEnabled is defined as a STA that supports TIM Broadcast. 
A STA for which the MIB attribute dot11MgmtOptionTIMBroadcastEnabled is true shall set the TIM Broadcast field of the Extended Capabilities element to 1."
see 08-0645-01</t>
  </si>
  <si>
    <t>see CID 361</t>
  </si>
  <si>
    <t>Withdrawn</t>
  </si>
  <si>
    <t>A proposal to provide a special case value to indicate "all multicasts" is provided in document 08/0472</t>
  </si>
  <si>
    <t>See CID37</t>
  </si>
  <si>
    <t>D2.02</t>
  </si>
  <si>
    <t>D2.02. change to 4 or 5.</t>
  </si>
  <si>
    <t>D2.02, see CID104</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</si>
  <si>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</si>
  <si>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</si>
  <si>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</si>
  <si>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</si>
  <si>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</si>
  <si>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</si>
  <si>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</si>
  <si>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</si>
  <si>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</si>
  <si>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</si>
  <si>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</si>
  <si>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</si>
  <si>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</si>
  <si>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</si>
  <si>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</si>
  <si>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</si>
  <si>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</si>
  <si>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</si>
  <si>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</si>
  <si>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</si>
  <si>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</si>
  <si>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Y</t>
  </si>
  <si>
    <t>50</t>
  </si>
  <si>
    <t>Dorothy Stanley</t>
  </si>
  <si>
    <t>Traffic Generation</t>
  </si>
  <si>
    <t>Proxy ARP</t>
  </si>
  <si>
    <t>Following up on previous comments the term "sleep mode" is confusing wrt the existing power save mode already defined in the base standard.  Yes, it is true that the term "sleep" is not currently defined in the base standard.  However, there are 24 references to "alseep" in the SDL in Annex C.  Further there are 70 references to "awake" in the base standard.  Since the opposite of awake is clearly asleep you can easily imagine that in implementations this is routinely coded as "sleep mode" and has led to colloquial common usage of the term.  Therefore, to avoid confusion between same and the new mode defined by 802.11v, suggest renaming the 802.11v to something unique and conflict free.</t>
  </si>
  <si>
    <t>Change "sleep mode" to "hibernate" or some such to avoid confusion and conflicts.</t>
  </si>
  <si>
    <t>The term "incoming MSDUs" is ambiguous.  Incoming from where?  The DS or the non-AP STA?</t>
  </si>
  <si>
    <t>change "incoming MSDUs" to "incoming MSDUs from the DS".</t>
  </si>
  <si>
    <t>Lumping MSDUs and management frames together as a set is inconsistent because they exist at different points in the MAC heirarchy.  MSDUs enter the MAC through the MAC_SAP (see Figure 5-10 in 802.11-2007), whereas management frames (MMPDUs) are created within the MAC and exit through the PHY_SAP as one of several possible contents in a PSDU (the other possibilities being an MPDU and a control frame).  For clarification refer to the diagram at http://tinyurl.com/2rhkrq, or http://www.mediafire.com/imageview.php?quickkey=rj2vtolbcjq&amp;thumb=4   MSDUs are roughly equivalent to the term packet", but we use the term MSDU in 802.11 and 802 becuase it carries more precise meaning - refer to clause 6.1.4 and 6.2.1.1.2 in 802.11-2007.  see also related comment on the complexities of applying filtering at both the MSDU and MMPDU levels.</t>
  </si>
  <si>
    <t>Figure v22 et seq are actually defining sub-element formats.  The figures define the "everything after the id and length of the subelement",  for which we do not have a good name.
By analogy with element definitions in 7.3.2,  these figures should all show the ID and length fields and be titled "IEEE 802.1X Credentials sub-element format" and so do.</t>
  </si>
  <si>
    <t>Update all sub-element figures in the TGv draft so that they include the ID and length fields.  Update all the captions for sub-elements so that they include the word "sub-element".</t>
  </si>
  <si>
    <t>"The TX Power Levels are
encoded as 2's complement values in dB relative to the maximum Transmit Power limit as specified in
Annex J."
Is it required for a TGv device to support regulatory classes? - i.e. is there any way that a device may not know these power limits.
Annex J has generally two or three columns (TGn J.3) defining power limits.  Which of these is applicable.</t>
  </si>
  <si>
    <t>Indicate which columns are being referred to,   or relate "maximum Transmit Power limit" to the contents of Annex J.</t>
  </si>
  <si>
    <t>7.3.2.65.2</t>
  </si>
  <si>
    <t>Why is MAC address in Table v15?   Surely it's also in the MAC header.</t>
  </si>
  <si>
    <t>Remove it or justify why it needs to be there.  If it needs to be there some more information is required,  as to which MAC address it is!</t>
  </si>
  <si>
    <t>Why is supported regulatory classes in Table v15?.   This information is already known from the association or a probe request/response exchange.</t>
  </si>
  <si>
    <t>Remove it.</t>
  </si>
  <si>
    <t>"All outstanding Diagnostic Request frames are cancelled upon a BSS transition, except when the BSS transition
occurs as a result of responding to or initiating a Diagnostic Request."
It is not clear to me how an association diagnostic works.  Is it reporting previous attempts (before the current association) - i.e.,  historic recorded information.  Or is it asking for the response of a potential future association attempt within the timeout value?</t>
  </si>
  <si>
    <t>35 -36</t>
  </si>
  <si>
    <t>The statement: "the delivery shall preserve the order in which these streams received at the AP" is not clear. What Is the service order the order of FBMSIDs? Is it the same as FBMS creation order?</t>
  </si>
  <si>
    <t>Please clarify the FBMS service order</t>
  </si>
  <si>
    <t>57 -60</t>
  </si>
  <si>
    <t>TIM broadcast is a small frame. Transmitting multiple TIM broadcasts starting with the frame transmitted in high rate does not really improve the power save. Multiple frames transmission consumes bandwidth and may increase the power consumption of the device.</t>
  </si>
  <si>
    <t xml:space="preserve"> Please justify why multiple TIM broadcasts are needed? Why only the low rate TIM broadcast is not enough?</t>
  </si>
  <si>
    <t>43-44</t>
  </si>
  <si>
    <t>The multicast MAC address field indicates that broadcast transmissions may not be measured</t>
  </si>
  <si>
    <t xml:space="preserve">Please change the name of the multicast address to groupcast address to make it more clear that also the broadcast frames may be measured. </t>
  </si>
  <si>
    <t>y</t>
  </si>
  <si>
    <t xml:space="preserve">the multicast diagnostic name is misleading. Some may consider that braodcast transmissions are not included to the diagnostic. </t>
  </si>
  <si>
    <t>Please change the name to groupcast diagnostic.</t>
  </si>
  <si>
    <t xml:space="preserve">How AP is able to determine if the non-AP STA leaves from the multicast group. 
</t>
  </si>
  <si>
    <t>Please provide more details.</t>
  </si>
  <si>
    <t>185</t>
  </si>
  <si>
    <t xml:space="preserve">Please clarify, is AP able to lower the used multicast transmission rate without any frame transmission? </t>
  </si>
  <si>
    <t xml:space="preserve">The capability to lower transmission rate without any extra control or management frame transmission to indicate the changed transmission rate enables fast reaction to non-AP STAs multicast group reception errors and should be enabled. </t>
  </si>
  <si>
    <t xml:space="preserve">The current draft does not specify how triggered multicast measurements are used to detect the reception errors from the multicast group. Please add text to specify how triggered multicast measurements are used to detect multicast group reception errors. </t>
  </si>
  <si>
    <t>The use of triggered multicast measurements enable fast feedback to trigger the multicast transmission rate adaptation to the appropriate level for the receivers.</t>
  </si>
  <si>
    <t>"The Diagnostic Timeout field contains the time, in seconds, that the diagnostic is requested to be active"</t>
  </si>
  <si>
    <t>"This string is not zero terminated."  What is the definition of "zero" here?  Ascii character 0?  Isn't the normal term "null terminated"?</t>
  </si>
  <si>
    <t>"This string is not null terminated."</t>
  </si>
  <si>
    <t>7.3.2.66.4</t>
  </si>
  <si>
    <t>"All reserved values are set to 0."</t>
  </si>
  <si>
    <t>"All reserved bits are set to 0."</t>
  </si>
  <si>
    <t>"The Current Count field indicates how many DTIM Beacon (including the current one) frames appear"  Parenthetical statement appears in the wrong place</t>
  </si>
  <si>
    <t>"The Current Count field indicates how many DTIM Beacon frames (including the current one) appear"</t>
  </si>
  <si>
    <t>Instead of using MLME-CLINT as an abbreviated function call name, you should use the full name of MLME-CLINTERFERENCEREQUEST in this diagram.  (This one really caught my eye).</t>
  </si>
  <si>
    <t>See comment</t>
  </si>
  <si>
    <t>Incorrect indenting on numbered list</t>
  </si>
  <si>
    <t>Correct the indenting</t>
  </si>
  <si>
    <t>C. Chaplin</t>
  </si>
  <si>
    <t>The text refers to a "trgiggered Multicast Diagnostics report"
It appears that this is a report of type "Report Timeout Trigger" as specofied in the "Multicast Reporting Reason" field</t>
  </si>
  <si>
    <t>Make this much clearer.
A similar comment applies to the next sentence, which refers to a "multicast performance" measurement</t>
  </si>
  <si>
    <t>The text suggests that the two bits in the Mulicast Reporting Reason field cannot both be set at the same time.
However, this is not explicit</t>
  </si>
  <si>
    <t>Confirm that only one of these bits can be set at one time (and indeed one has to be set), and change text to say this</t>
  </si>
  <si>
    <t>7..3.2.62.1</t>
  </si>
  <si>
    <t>The text says the value of the Length field is both variable and 2
However, it can't be both</t>
  </si>
  <si>
    <t>Change text to say it is varianble</t>
  </si>
  <si>
    <t>The name of the Event Response Limit field suggests it is a maximum
However, the description says it is the "number of requested Event Report Elements" and not a maximum</t>
  </si>
  <si>
    <t>Either change the name or change the description</t>
  </si>
  <si>
    <t>The definition of the Event request element should be higher up the heirachy than the specific reqyuests in 7.3.2.62.2- 5</t>
  </si>
  <si>
    <t>Remove the title 7.3.2.62.1 and renumber 7.3.2.62.2- 5 as 7.3.2.62.1-4</t>
  </si>
  <si>
    <t xml:space="preserve">The text refers to the "target BSSID"
However, it is unclear what the "target BSSID" refers to. </t>
  </si>
  <si>
    <t>Clarify, or  provide a cross reference to where this is defined</t>
  </si>
  <si>
    <t>The text refers to the source BSSID"
However, it is unclear what the "source BSSID" refers to.</t>
  </si>
  <si>
    <t>The text refers to a "buffer of events"
However, it does not define what this is, and it sounds suspiciously like implementation</t>
  </si>
  <si>
    <t>Define the term, or delete it if it is related to implementation</t>
  </si>
  <si>
    <t>co-located interference may not be from a "radio" per se, but could be from RF emissions of a device within the same system</t>
  </si>
  <si>
    <t>change "to receive information on interference from co-located radios at the responding STA" to "to recieve information about interference from co-located devices at the responding STA"</t>
  </si>
  <si>
    <t>5.2.11.5</t>
  </si>
  <si>
    <t>"inform the STA that a peer-to-peer link" is ambiguous</t>
  </si>
  <si>
    <t>change to "inform the requesting STA that a peer-to-peer link"</t>
  </si>
  <si>
    <t>7.2.3.6</t>
  </si>
  <si>
    <t>since N1 is already defined to be an even number, the FLOOR function unnecessary for (N1)/2</t>
  </si>
  <si>
    <t>remove FLOOR function</t>
  </si>
  <si>
    <t>does Measurement Count indicate the number of MSDUs that crossed a certain threshold?  or does it indicate the window over which the measurement was taken (line 59)?</t>
  </si>
  <si>
    <t>clarify</t>
  </si>
  <si>
    <t>"The Measurement Count field contains the number of MSDUs/MPDUs" is not a useful statement.  Which MSDUs/MPDUs?</t>
  </si>
  <si>
    <t>"This number is used to count the number" does not mandate behavior and is awkwardly worded</t>
  </si>
  <si>
    <t>change to "The value of the Measurement Count field is the number"</t>
  </si>
  <si>
    <t>the Measurement Count field may count either MSDUs or MPDUs</t>
  </si>
  <si>
    <t>change "the number of MDSUs that" to "the number of MSDUs/MPDUs that"</t>
  </si>
  <si>
    <t>"within the total number of MSDUs/MPDUs indicated in the Measurement Count field" is ambiguous.  when does the Measurement Count start / end?</t>
  </si>
  <si>
    <t>Add a mib variable to hold this minimum timeout limit and reference here.
This will give us some chance of managing this value in the future if the 10s guess proves to be suboptimal.</t>
  </si>
  <si>
    <t>Suggest a sentence in the form of "A BSSID that is not transmitted by the AP when the AP supports multiple BSSIDS….etc."</t>
  </si>
  <si>
    <t>5.2.11.3</t>
  </si>
  <si>
    <t>The sentence "…receive information on interference from co-located radios at the responding STA" infers that other radios that the 802.11 radio in the STA is sending information.</t>
  </si>
  <si>
    <t>Suggest change "receive information on interference from co-located radios at the responding STA" to "receive information on interference as detected by the reporting STA"</t>
  </si>
  <si>
    <t>5.2.11.10</t>
  </si>
  <si>
    <t>Consistent use of frame rather than packets</t>
  </si>
  <si>
    <t>Change "packets" to "frames"</t>
  </si>
  <si>
    <t>5.2.11.11</t>
  </si>
  <si>
    <t>Missing "to" and use STA instead of device in this paragraph</t>
  </si>
  <si>
    <t>Change 
"Sleep Mode allows a non-AP STA to signal an AP that it will be sleeping for a specified length of time. This allows a battery-operated device to save on power and remain associated while the device has no traffic to send."
to 
"Sleep Mode allows a non-AP STA to signal to an AP that it will be sleeping for a specified length of time. This allows a STA to save on power and remain associated while the STA has no traffic to send."</t>
  </si>
  <si>
    <t>Missing who will receive traffic generation information</t>
  </si>
  <si>
    <t>Change "to indicate the" to "to indicate to the AP the"</t>
  </si>
  <si>
    <t>5.2.11</t>
  </si>
  <si>
    <t>12</t>
  </si>
  <si>
    <t>The defniition of FBMS is missing from the list of features</t>
  </si>
  <si>
    <t>Add definition of FBMS to this clause</t>
  </si>
  <si>
    <t>17</t>
  </si>
  <si>
    <t>The spelling of dot11RTSFailureCountThreshold in Figure 7-62e1 and dot11RTSCountFailure in Figure 7-62e2 are mismatched.
Similarly dot11ACKFailureCountThreshold in Figure 7-62e1 and dot11ACKCountFailure in Figure 7-62e2 are mismatched.</t>
  </si>
  <si>
    <t>Fix all references to these MIB variables to match throughout the document.</t>
  </si>
  <si>
    <t>The paragraph for dot11RetryCount appears before other bit definitions and doesn't follow the field order specified in Figure 7-62e2</t>
  </si>
  <si>
    <t>Move paragraph on dot11RetryCount to after the paragraph on dot11ACKCountFailure definition</t>
  </si>
  <si>
    <t>11</t>
  </si>
  <si>
    <t>The spelling of dot11QoSRTSCountFailureThreshold in Figure 7-62e3 and dot11QoSRTSFailureCount in Figure 7-62e4 are mismatched.</t>
  </si>
  <si>
    <t>The sentence states that the Measurement count field counts the number of MPDUs. Then the next sentence states that it is used to count the number of MSDUs that meet the trigger condition</t>
  </si>
  <si>
    <t>Please correct and clarify whether it is MPDUs or MSDUs.</t>
  </si>
  <si>
    <t>Don't use the acronym "CLI" for Co-located interference in the MIB variables for co-located interference. This conflicts with a very common acronym in networking that represents the command line interface</t>
  </si>
  <si>
    <t>Suggest using "colocintf" or similar name in the MIB variable instead of "CLI"</t>
  </si>
  <si>
    <t>Table 7-43b skips value "6". Why?</t>
  </si>
  <si>
    <t>Correct or clarify why 6 is skipped</t>
  </si>
  <si>
    <t>The defniition of the length field for Figure 7-112g2 is missing</t>
  </si>
  <si>
    <t>Add definition for length</t>
  </si>
  <si>
    <t>The defniition of the length field for Figure 7-112g3 is missing</t>
  </si>
  <si>
    <t>The defniition of the length field for Figure 7-112g4 is missing</t>
  </si>
  <si>
    <t>Sentence "The value of the Length field is 2" conflicts with previous sentence</t>
  </si>
  <si>
    <t>Remove sentence "The value of the Length field is 2".</t>
  </si>
  <si>
    <t>Definition of event response limit should be improved</t>
  </si>
  <si>
    <t>Change "is the number of requested Event Report Elements" to "is the maximum number of requested Event Report Elements"</t>
  </si>
  <si>
    <t>7.3.2.62.2</t>
  </si>
  <si>
    <t>37</t>
  </si>
  <si>
    <t>"common general format" seems bad language</t>
  </si>
  <si>
    <t>Remove word "general"</t>
  </si>
  <si>
    <t>60</t>
  </si>
  <si>
    <t>The context surrounding the references to "not DSSS" and "non-DSSS" (the later in the next sentence) is missing.  Which PHY or PHYs is this statement referring to?  What is to be done in the case of the other PHYs (IR, FHSS, OFDM, MIMO-OFDM)?</t>
  </si>
  <si>
    <t>Correct the text to be more specific as to what is actually meant and intended.</t>
  </si>
  <si>
    <t>The term "rate" is confusing.  Is it the rate of transmission, i.e. the ordinal count of the frequency of transmission over a given time interval, or the PHY data rate?</t>
  </si>
  <si>
    <t>Change "rate" to "data rate"</t>
  </si>
  <si>
    <t>The phrase "same rate" is confusing.  Is it the rate of transmission, i.e. the ordinal count of the frequency of transmission over a given time interval, or the PHY data rate?</t>
  </si>
  <si>
    <t>Change "same rate" to "same data rate"</t>
  </si>
  <si>
    <t>Intro</t>
  </si>
  <si>
    <t>iv</t>
  </si>
  <si>
    <t>FBMS: Re "request delivery of group addressed frames at multiples of the DTIM interval": Why not just adjust the DTIM interval?  That's what it is for.</t>
  </si>
  <si>
    <t>Remove this aspect of the FBMS mechanism, or provide justification for adding a new mechanism to do something that can already be accomplished using existing mechanisms.</t>
  </si>
  <si>
    <t>It is nice that the draft now explicitly defines that the Filter Value is compared after "any necessary decryption, reassembly or disaggregation".  But the relationship to before/after the integration function has not specified.  (refer to 802.11-2007 cl 6.1.4 and Annex M).  See also my related comments on the relative simplicity of applying filtering to MSDUs at an AP prior to application of the integration function (if you can catch those packets before they enter the DS from a portal) and the relative complexity of applying filtering after the application of the integration function (bcus various addressing and header fields have been moved around within the non-fragmented MPDU payload as part of the translation process).</t>
  </si>
  <si>
    <t>Explicitly define where in the process the filter value is compared wrt the integration function.</t>
  </si>
  <si>
    <t>The text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which each having a unique BSSID and providing network service for a single SSID.  These multiple BSSIDs and SSIDs are served up to the non-AP STA via a single, common STA implementation within the _access unit_.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</si>
  <si>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STA and remove all mention of multiple SSID capability, or rephrase such statements in terms of the actual 802.11 entities as indicated.</t>
  </si>
  <si>
    <t>G</t>
  </si>
  <si>
    <t>saying co-located interference should be known without detection _and_ characterization implies that detection alone or characterization alone could be needed</t>
  </si>
  <si>
    <t>change "detection and characterization" to "detection nor characterization"</t>
  </si>
  <si>
    <t>the noun "collection" is singular</t>
  </si>
  <si>
    <t>change "that are allowed" to "that is allowed"</t>
  </si>
  <si>
    <t>Both target and source BSSID should have the option to be wildcards. This allows the situation where an AP can request transition events from a particular source BSSID to all other target BSSIDs or from all source BSSIDS to a specific target BSSID. This case is not covered by the current specification which allows for all events if no specific transition sub-element is included.</t>
  </si>
  <si>
    <t>Define "ff:ff:ff:ff:ff:ff:ff" as a wildcard BSSID that can be included for both target and source BSSIDs. Update Clause 11 to include definition of the behavior when a wildcard BSSID is included.</t>
  </si>
  <si>
    <t>The transition time sub-element should have an operator for common operations such as EQ, NEQ, LEQ, GTEQ…etc.</t>
  </si>
  <si>
    <t>Add operator field to the transition time sub-element throughout document</t>
  </si>
  <si>
    <t>39</t>
  </si>
  <si>
    <t>The authentication type sub-element should have an operator for common operations such as EQ or NEQ</t>
  </si>
  <si>
    <t>Add operator field to the authentication type sub-element throughout document</t>
  </si>
  <si>
    <t>54</t>
  </si>
  <si>
    <t>The EAP Method sub-element should have an operator for common operations such as EQ or NEQ</t>
  </si>
  <si>
    <t>Add operator field to the EAP Method sub-element throughout document</t>
  </si>
  <si>
    <t>7.3.2.62.4</t>
  </si>
  <si>
    <t>52</t>
  </si>
  <si>
    <t>"The Event report element contains an event report" is a weak sentence</t>
  </si>
  <si>
    <t>Improve sentence by stating what the event report element is for</t>
  </si>
  <si>
    <t>32</t>
  </si>
  <si>
    <t>Simplify sentence</t>
  </si>
  <si>
    <t>Change 
"The Event Types that have been allocated for event reports are shown in Table v1" 
to 
"The Event Types are shown in Table v1"</t>
  </si>
  <si>
    <t>Confusing sentence</t>
  </si>
  <si>
    <t>Remove "indicated by the Event Token" from the end of the sentence.</t>
  </si>
  <si>
    <t>58</t>
  </si>
  <si>
    <t>Values 0, 1 and 2 are duplicated in Table V6</t>
  </si>
  <si>
    <t>Correct Table V6 values</t>
  </si>
  <si>
    <t>Missing "the"</t>
  </si>
  <si>
    <t>Change "Source BSSID before STA reassociates" to "Source BSSID before the STA reassociates"</t>
  </si>
  <si>
    <t>Table v8 defines a Cancel Diagnostic Request option. This is an unnecessary complication to the feature when most tests will be performed quickly and therefore the need to cancel a test will be a very small corner case. An AP can always wait for the previous test to complete before running an alternate test.</t>
  </si>
  <si>
    <t>Remove Cancel Diagnostic Request option and all references to this option throughout document</t>
  </si>
  <si>
    <t>7.3.2.65.1</t>
  </si>
  <si>
    <t>Language and consistency improvement</t>
  </si>
  <si>
    <t>Change 
"Those Diangostic Report Types are shown in Table v8"
 to 
"The Diagnostic Report Types are defined in Table v8"</t>
  </si>
  <si>
    <t>7.3.2.66.1</t>
  </si>
  <si>
    <t>The sentence states that Location Parameters element is included in Beacons, Probe Responses, Association Request, Reassociation Request frames when in fact they aren't anymore. This was removed in LB108.</t>
  </si>
  <si>
    <t>Remove the inclusion of Location Parameters element in Beacons, Probe Responses, Association Request, Reassociation Request frames and make it consistent throughout document.</t>
  </si>
  <si>
    <t>Paragraph starting on L53 no longer applies as Location Parameters no longer part of Beacon or Probe</t>
  </si>
  <si>
    <t>Remove Paragraph starting on L53.</t>
  </si>
  <si>
    <t>Incorrect language</t>
  </si>
  <si>
    <t>Change "measurement request" to "location indication frames"</t>
  </si>
  <si>
    <t>7.3.2.70</t>
  </si>
  <si>
    <t>74</t>
  </si>
  <si>
    <t>Consistent language suggestion</t>
  </si>
  <si>
    <t>Change "in an AP" to "at the AP"</t>
  </si>
  <si>
    <t>Missing reference to dot11MgmtOptionFBMSEnabled bit</t>
  </si>
  <si>
    <t>Insert after "dot11WirelessManagementImplementde is true" the following "and dot11MgmtOptionFBMSEnabled is true"</t>
  </si>
  <si>
    <t>7.4.11.6</t>
  </si>
  <si>
    <t>90</t>
  </si>
  <si>
    <t>Location Data sub-element is missing from Table v43 but is correctly referred to in Clause 11. This is necessary for a STA to get location from an AP</t>
  </si>
  <si>
    <t>Add Location Data sub-element</t>
  </si>
  <si>
    <t>7.4.11.7</t>
  </si>
  <si>
    <t>91</t>
  </si>
  <si>
    <t>Location Data sub-element should not be part of Table v44. Location Data should only be exchanged as part of Location Request/Response. Location Configuration Request/Response is for configuration</t>
  </si>
  <si>
    <t>Remove Location Data sub-element from Table v44. 
Update Clause 11.20.5.3 last paragraph by changing "Configuration Request frame to provides its own location information and location capability" to "Configuration Request frame to provide its location capability"</t>
  </si>
  <si>
    <t>93</t>
  </si>
  <si>
    <t>Figure v84 shows Diassociation Timer is an optional field. So how does a STA know when this field is included or not? It is not clearly stated when this element is included vs not. Also it generally makes parsing elements harder if optional fields are in the middle of the element</t>
  </si>
  <si>
    <t>Either make the field always present and clearly describe the conditions under which this field should be used by the STA or remove the field completely.</t>
  </si>
  <si>
    <t>The bit value definitions for Figure v85 do not describe what a value of '1' vs '0' means. Is a bit set to 1 mean that it is used?</t>
  </si>
  <si>
    <t>Clearly state for each bit in Figure v85 descriptions that bit set to 1 means that it is used</t>
  </si>
  <si>
    <t>The description of the abridged bit makes no sense and is very hard to understand</t>
  </si>
  <si>
    <t>Change the description to be clear what is the purpose of this bit or remove the bit.</t>
  </si>
  <si>
    <t>94</t>
  </si>
  <si>
    <t>10</t>
  </si>
  <si>
    <t>The sentence starting "A value of 0…." says that the BSS transition candidate validaty period is unspecified. Does that mean its valid forever or not valid at all?</t>
  </si>
  <si>
    <t>Clearly state whether value 0 means the candidate list is valid forever or another definition that makes sense.</t>
  </si>
  <si>
    <t>7.4.11.11</t>
  </si>
  <si>
    <t>Sentence "status code is set to 0" and "status code indicates a reject reason" should refer to values defined in the appropriate Status code table</t>
  </si>
  <si>
    <t>Correct as per comment.</t>
  </si>
  <si>
    <t>98</t>
  </si>
  <si>
    <t>The sentence includes "(95% confidence interval)". What does this mean? That the accuracy field is 95% confident? If so, change sentence to state that this is the tolerance of accuracy …etc.</t>
  </si>
  <si>
    <t>Clarify as per comment</t>
  </si>
  <si>
    <t>7.4.11.16</t>
  </si>
  <si>
    <t>99</t>
  </si>
  <si>
    <t>Figure v94, Figure v95, Figure v97, Figure v98 are not consistent with how other variable elements such as FBMS</t>
  </si>
  <si>
    <t>Change figures to be consistent by adding "one or more…" to each figure similar to FBMS figures.</t>
  </si>
  <si>
    <t>10.3.6.1.2</t>
  </si>
  <si>
    <t>108</t>
  </si>
  <si>
    <t>Reference to extended capabilities is set to 1 for traffic generation is missing</t>
  </si>
  <si>
    <t>Add as per comment</t>
  </si>
  <si>
    <t>10.3.6.2.2</t>
  </si>
  <si>
    <t>109</t>
  </si>
  <si>
    <t>BSSMaxIdlePeriod description "shall be present only" should be improved</t>
  </si>
  <si>
    <t>Change "shall be present only" to "shall be present"</t>
  </si>
  <si>
    <t>10.3.6.3.1</t>
  </si>
  <si>
    <t>110</t>
  </si>
  <si>
    <t>10.3.7.3.2</t>
  </si>
  <si>
    <t>114</t>
  </si>
  <si>
    <t>10.3.7.1.2</t>
  </si>
  <si>
    <t>112</t>
  </si>
  <si>
    <t>10.3.7.4.2</t>
  </si>
  <si>
    <t>115</t>
  </si>
  <si>
    <t>10.3.60</t>
  </si>
  <si>
    <t>163</t>
  </si>
  <si>
    <t>Traffic Generation is missing protocol exchange diagram(s)</t>
  </si>
  <si>
    <t>Add diagram(s)</t>
  </si>
  <si>
    <t>Sentence starting "The time to receive a TIM frame…" repeats what has been said in previous sentences.</t>
  </si>
  <si>
    <t>Remove sentence and/or improve paragraph to not be repetitive</t>
  </si>
  <si>
    <t>Done</t>
  </si>
  <si>
    <t>D2.01</t>
  </si>
  <si>
    <t>Def</t>
  </si>
  <si>
    <t xml:space="preserve">Redirected </t>
  </si>
  <si>
    <t>Redirected</t>
  </si>
  <si>
    <t xml:space="preserve">Change "packets" to "frames" throughout the draft. </t>
  </si>
  <si>
    <t>see CID #795</t>
  </si>
  <si>
    <t>change to 7-62i</t>
  </si>
  <si>
    <t>change to 7-68i and 7-68j</t>
  </si>
  <si>
    <t>Ganesh</t>
  </si>
  <si>
    <t>change to 7-62r according to 802.11k D13.0</t>
  </si>
  <si>
    <t xml:space="preserve">It is not specified how sleep mode operates in IBSS mode. For instance if IBSS has multiple STAs how the "enter and exit sleep mode" messages are transmitted and when the STA may go to sleep? 
</t>
  </si>
  <si>
    <t>Please clarify.</t>
  </si>
  <si>
    <t>11 -16</t>
  </si>
  <si>
    <t xml:space="preserve">It is not clear does the non-AP STA receive multicast or broadcast frames while it operates in sleep mode. </t>
  </si>
  <si>
    <t xml:space="preserve">Please clarify how non-AP STA receives groupcast frames while it is in sleep mode. </t>
  </si>
  <si>
    <t>189 - 190</t>
  </si>
  <si>
    <t xml:space="preserve">Why exit sleep mode frame is needed? Why any received frame from non-AP STA cannot terminate the operation in sleep mode. The 'Exit sleep mode' frame just increases overhead. </t>
  </si>
  <si>
    <t>Please add possibility to terminate the sleep mode with any data, QoS Null or exit sleep mode frame transmitted from non-AP STA to AP.</t>
  </si>
  <si>
    <t>Please clarify the benefits of the sleep mode ovar the other existing power save mechanisms. The sleep mode looks like another mechanism to solve the same problem with poorer solution</t>
  </si>
  <si>
    <t xml:space="preserve">Delete the sleep mode mechanism. </t>
  </si>
  <si>
    <t>J.Kneckt</t>
  </si>
  <si>
    <t>There are a lot of frame format figures (e.g. figure v99) that do not show frame formats, but something subtly different.  There are two reasonable choices for action frames:
1.  Show a frame body format.  This should include the vendor-specific elements and starts with a category field.
2.  Show an action field format.  This starts with category,  but does not include the vendor-specific elements.</t>
  </si>
  <si>
    <t>Choose one of these two, (I prefer the second) and then use consistently in clause 7.</t>
  </si>
  <si>
    <t>There are a number of enhancements required to make the co-located interference response more usefull with jamming interference.</t>
  </si>
  <si>
    <t>1.  Add a means to report jamming interference (i.e. a co-located transmitter) - e.g. use a specific value of the interference level field for this purpose.
2.  Add a means to cancel/update a previous report (e.g. if its timing has changes, say due to sliding clocks). Perhaps a statement that sending a CLI report containing a record with a particular interference index overwrites any previous record with that interference index.
3.  Add normative behaviour at the AP by which it honours reported jamming interference.</t>
  </si>
  <si>
    <t>9.2.7</t>
  </si>
  <si>
    <t>"a STA that supports FBMS and indicates this support by setting
the dot11MgmtOptionFBMSEnabled bit" --  there isn't a field of this name in the extended capabilities element.</t>
  </si>
  <si>
    <t>Use the correct field name.  And use "field",  not "bit".</t>
  </si>
  <si>
    <t>6.1.3</t>
  </si>
  <si>
    <t>The FBMS service re-orders group addressed MSDUs according to whether they match one or more TCLAS.   This behaviour is more complex than described in 6.1.3</t>
  </si>
  <si>
    <t>Add an overview in 6.1.3 of the possible effects of FBMS on MSDU ordering.</t>
  </si>
  <si>
    <t>10.3.44.2.3</t>
  </si>
  <si>
    <t>"This primitive is generated by the MLME when the request to transmit an Event Request frame completes."
It is unclear whether the confirm is synchronous - i.e. takes zero time,   in which case it merely checks the parameters;  or whether it waits for (re-)transmission of the management action frame to fail/succeed.
This lack of clarity will have different systems exhibiting different timing.</t>
  </si>
  <si>
    <t>Make it explicit.   I prefer to make the confirm dependent on transmission success/failure.   To do this:
1.  Show ack frame in figure V103 below the Event Log Request Frame. 
2.  Tie the .cfm to this ack.
3.  Add status value of "Transmission failure"
Make similar changes to:  Diagnostic Request,  Location Request,  FBMS, Co-located interference request</t>
  </si>
  <si>
    <t>10.3.52</t>
  </si>
  <si>
    <t>"transmitting frames to its associated AP without being disassociated" is redundant</t>
  </si>
  <si>
    <t>change to "transmitting frames to the AP to which it is associated"</t>
  </si>
  <si>
    <t>"If the MIB attribute dot11MgmtOptionTrafficGenerationImplemented is true, a QoS AP shall be able to
understand the Traffic Generation Flags in an Association Request frame, a Reassociation Request frame,
and a Traffic Generation Update frame."
This is an untestable "shall".   "shall be able to understand" has no effect.</t>
  </si>
  <si>
    <t>Relate to the response of the AP to this element.   However,  seeing as APs can accept or deny association for any implementation defined reason,   mandating a particular response will be difficult.
The alternative is to remove the cited text.</t>
  </si>
  <si>
    <t>"shall be
able to understand the STA Count field in the AC Station Count sub-element and Traffic Generation element"
This is untestable.</t>
  </si>
  <si>
    <t>Replace with something related to observable behaviour.</t>
  </si>
  <si>
    <t>"If the MIB attribute dot11MgmtOptionACStationCountEnabled is true, a non-AP QoS STA may
include the STA Count field values as one of the factors when determining association, reassociation, and
the BSS transition."
I see no need to normatively permit this.  I assume that the STA can use any information it understands to make this decision.</t>
  </si>
  <si>
    <t>Turn into an informative note.</t>
  </si>
  <si>
    <t>7.4.11.2</t>
  </si>
  <si>
    <t>"The number and length of the Event Report elements in an Event Report frame is limited by the maximum
allowed MMPDU size."
There is no specified maximum MMPDU size.  MMPDUs can be fragmented,  so the maximum for 802.11a is 16 * 4095 or 65520 octets.   Is this really the limit you want?  What chance is there that all manufacturers make the same assumption,  and want to reserve this amount of memory just in case they ever see one of these beasties?</t>
  </si>
  <si>
    <t>Please consider and resolve these issues:
1.  There is no defined maximum MMDPU size,  only a maximum MPDU size.  An MMPDU is equivalent to an MSDU.
2.  Do you want to allow these frames to be fragmented?
3.  What is a realistic maximum?
4.  Some physical layer implementations will not be able to transport an MPDU bigger than 2340B + MAC header + encryption - i.e.,  they will assume that the largest possible data MPDU is the biggest they will see.
5.  All action frames may be followed by vendor-specific elements.  So the limit on the length of the action field may be less than indicated.
Same comment wherever this phrase occurs.</t>
  </si>
  <si>
    <t>7.4.11.8</t>
  </si>
  <si>
    <t>There's a lot of opposition to having "normative language" in clause 7.  In table v45,  the "shall" words have been replaced by "is",  but the normative verb "may" remains.</t>
  </si>
  <si>
    <t>Replace "may" with "is optionally"  with grammatical changes as appropriate.
Make this change globally throughout clause 7.</t>
  </si>
  <si>
    <t>7.4.11.10</t>
  </si>
  <si>
    <t>Fig v84: "Disassociation Timer (optional)"
Does this mean it is conditionally present.  I see nothing that allows the parser to parse this structure if this is the case.</t>
  </si>
  <si>
    <t xml:space="preserve">It's simplest to say, for all subfields which don't contain a value whose size is a multiple of 8 bits, that the MSBs are reserved. There's already a statement at the end of section 7.1.1 that reserved bits are to be set to 0 on tx and ignored on rx.  So, for instance,  just say "The DSCP field contains the value in the 6 LSBs; the 2 MSBs are reserved."
</t>
  </si>
  <si>
    <t>Adjust description of subfields accordingly.  Note that this must be done with respect to changes to Figure 7-89b that the Task Group determines will be made.</t>
  </si>
  <si>
    <t>It's worth reordering the IPv6 TCLAS fields so that they're in the same order as the IPv4 TCLAS fields, i.e. end in DSCP, Next Header (cf. Protocol), Flow Label (cf. Reserved), to reinforce the parallels, and to allow a single TSPEC to be used with both IPv4 and IPv6.</t>
  </si>
  <si>
    <t>Reorder fields as noted.</t>
  </si>
  <si>
    <t>A reference to IETF RFC 3260-2002, New Terminology and Clarifications for Diffserv, should be given and used in conjunction with references to RFC2474, as this clarifies some ambiguities in RFC2474 regarding terms such as DSCP, DS Field, Type of Service and Traffic Class.</t>
  </si>
  <si>
    <t>Make a reference to this at the same place the reference to RFC2474 is made.</t>
  </si>
  <si>
    <t>"RFC-791 and RFC-2460" should be "IETF RFC 791-1981 [Bxx] and IETF RFC 2460-1998 [Byy]" or at least "IETF RFC 791 and IETF RFC 2460", for consistency with the rest of the specification.</t>
  </si>
  <si>
    <t>Make notation correction</t>
  </si>
  <si>
    <t>8, 22, 46, etc.</t>
  </si>
  <si>
    <t>There may be backward-compatibility issues in changing the definition of IPv6-flavour Type 1 TCLASes with existing devices using (or attempting to use) them.</t>
  </si>
  <si>
    <t>Suggestion: Use a new Classifier Type (e.g. 5) for the revised definition of IP (or at least IPv6) TCLASes.</t>
  </si>
  <si>
    <t>The text for Type 2 (802.1Q) TCLASes implies the UP and the VLAN ID can be matched independently, but Figure 7-90 shows otherwise.
See also 802.11-2007, 7.3.2.31 page 137</t>
  </si>
  <si>
    <t>Add editor instructions to amend test to read "For Classifier Type 2, the Classifier Parameter is the IEEE 802.1Q-2003 [Bxx] VLAN Tag TCI".  Amend Figure 7-90 to say "802.1Q VLAN TCI".</t>
  </si>
  <si>
    <t>89</t>
  </si>
  <si>
    <t>42-65</t>
  </si>
  <si>
    <t>See 11-08-0233r0 for detailed description and proposed changes</t>
  </si>
  <si>
    <t>Make changes as described in 11-08-0233r0</t>
  </si>
  <si>
    <t>introduction</t>
  </si>
  <si>
    <t>iii</t>
  </si>
  <si>
    <t>38-44</t>
  </si>
  <si>
    <t>11.7.2</t>
  </si>
  <si>
    <t>Add</t>
  </si>
  <si>
    <t>7.3.2.81</t>
  </si>
  <si>
    <t>J. Rosdahl</t>
  </si>
  <si>
    <t>TCLAS</t>
  </si>
  <si>
    <t>7.4.11.14</t>
  </si>
  <si>
    <t>This para is confusing: it explains a request in terms of previous responses; instead it should define the start point of the time out in terms of the request itself.</t>
  </si>
  <si>
    <t xml:space="preserve">……a period, starting with the receipt of the request, during which the responding STA will suspend sending Colocated Interference Response frames. </t>
  </si>
  <si>
    <t>The definition of the duty cycle is a bit confusing: it is simpler to assume that the Interval will always be longer than the burst length and therefore the interval can be set to any value agreed to signal "average duty cycle. See modified text in the next column.</t>
  </si>
  <si>
    <t>Can a wildcard BSSID be used? If so what happens? [This is a "lost" D1.0 comment]</t>
  </si>
  <si>
    <t>Complete definition. Ditto Source BSSID</t>
  </si>
  <si>
    <t>Why milliseocnds and ot Tus, here and elsewhere? [This is a "lost" D1.0 comment]</t>
  </si>
  <si>
    <t>Change milliseconds to Tus here and elsewhere</t>
  </si>
  <si>
    <t>The RCPI and later the RSNI are not reported in dBm and dB; they are reported on a scale related to dBm and dB [This is a "lost" D1.0 comment]</t>
  </si>
  <si>
    <t>Clean up description or just refer to appropriate sections</t>
  </si>
  <si>
    <t>7.3.2.64.4</t>
  </si>
  <si>
    <t>Since RFCs tend to be network-byte-ordering, and IEEE 802 tends to be least significant byte first, are there any multi-byte values in this RFC, and if so an example would be useful to avoid confusion. [This is a "lost" D1.0 comment]</t>
  </si>
  <si>
    <t>as in comment</t>
  </si>
  <si>
    <t>7.3.2.65.4</t>
  </si>
  <si>
    <t>Hre and elsewhere there is no provision for a vendor specific ID value [This is a "lost" D1.0 comment]</t>
  </si>
  <si>
    <t>On every request/report, allow a vendor specific method, here and elsewhere.</t>
  </si>
  <si>
    <t>7.3.2.67.6</t>
  </si>
  <si>
    <t>The FBMS Request entry shall be removed from Table 7-10, and the FBMS Response entry shall be removed from Table 7-11. Remove FBMSRequest and FBMSResponse related text throughout 10.3.6.</t>
  </si>
  <si>
    <t>7.2.3.8</t>
  </si>
  <si>
    <t xml:space="preserve">Why is SSID List needed? Why can't include multiple SSID elements in the Probe Request frame. </t>
  </si>
  <si>
    <t xml:space="preserve">In Table 7-14, change "The SSID List element may be present if
dot11WirelessManagementImplemented is true" to "one or more SSID elements may be present if dot11WirelessManagementImplemented is true. The use of the SSID List is described in 11.20.7". Delete 7.3.2.68 SSID List element.  </t>
  </si>
  <si>
    <t>32-41</t>
  </si>
  <si>
    <t xml:space="preserve">2n shall be 2^n in this paragraph. </t>
  </si>
  <si>
    <t xml:space="preserve">Replace 2n with 2^n. </t>
  </si>
  <si>
    <t xml:space="preserve">2^n is used throughout this subclause and Multiple BSSID. Should it be replaced by n? n can be defined as the binary logarithm of the maximum number of BSSIDs supported. </t>
  </si>
  <si>
    <t xml:space="preserve">Replace 2^n with n. n is the binary logarithm of the maximum number of BSSIDs supported. </t>
  </si>
  <si>
    <t xml:space="preserve">"group addressed bits" is ambiguous. </t>
  </si>
  <si>
    <t xml:space="preserve">change "group addressed bits" to "group addressed frame bits", "group addressed bit" to "group addressed frame bit" throughout this subclause. </t>
  </si>
  <si>
    <t xml:space="preserve">the sentence "When multiple BSSIDs and multiple SSIDs are not simultaneously enabled" is ambiguous. It seems to me that it is the case of multiple BSSIDs is disable and SSIDs is enabled. </t>
  </si>
  <si>
    <t xml:space="preserve">change "When multiple BSSIDs and multiple SSIDs are not simultaneously enabled", to " When multiple BSSIDs is disabled and multiple SSIDs is enabled". </t>
  </si>
  <si>
    <t xml:space="preserve">"group addressed frame bit corresponding to the Index of a non-default SSID, defined in 7.3.2.47.". 7.3.2.47? non-default SSID? I couldn't figure out the correct reference. </t>
  </si>
  <si>
    <t xml:space="preserve">Please clarify it. </t>
  </si>
  <si>
    <t xml:space="preserve">Since Multiple BSSID is an optional feature, Multiple BSSID capability bit shall be defined in table 7-35a, and corresponding MIB variables shall also be defined. </t>
  </si>
  <si>
    <t>How do STAs know  "when multiple BSSIDs and multiple SSIDs are not simultaneously enabled" or "When multiple BSSIDs and multiple SSIDs are not simultaneously enabled" from STAs' point view? Does TGv or other amendments have multiple BSSIDs and multiple SSIDs capability bits defined?</t>
  </si>
  <si>
    <t xml:space="preserve">define it and clarify it. </t>
  </si>
  <si>
    <t xml:space="preserve">It appears that Multiple BSSID element is already defined in 802.11k. This subclause should be aligned with 802.11k. </t>
  </si>
  <si>
    <t>7.3.2.68</t>
  </si>
  <si>
    <t>73</t>
  </si>
  <si>
    <t xml:space="preserve">Why can't include multiple SSID elements in the Probe Request frame. </t>
  </si>
  <si>
    <t xml:space="preserve"> Use one or more SSID elements in the Probe Request frame. Delete SSID List element.</t>
  </si>
  <si>
    <t>1-65</t>
  </si>
  <si>
    <t xml:space="preserve">A STA can request a flexible broadcast and multicast traffic delivery at a requested delivery interval (multiple DTIMs) by sending a FBMS request and AP may accept this request or counter a different delivery interval to justify requests from other STAs. one of the problems with this approach is: An FBMS enabled device, which didn’t send the FBMS request, will experience unexpected b/c traffic delivery delay. </t>
  </si>
  <si>
    <t xml:space="preserve">Two possible solutions: 1. AP should broadcast FBMS response to all STAs if an FBMS request is received from a STA. So that other FBMS enabled devices will be aware of the delay or send a new request to insist regular delivery. 2. AP should grant the service when all STAs requesting FBMS service. </t>
  </si>
  <si>
    <t xml:space="preserve">A STA can request a flexible broadcast and multicast traffic delivery at a requested delivery interval (multiple DTIMs) by sending a FBMS request and AP may accept this request or counter a different delivery interval to justify requests from other STAs. Another  problem with this approach is: 
A legacy device (non-FBMS enabled device) will experience unexpected b/c traffic delivery delay. </t>
  </si>
  <si>
    <t xml:space="preserve">In order for FBMS to be effective without affecting legacy devices, the AP should only accept the FBMS request if there is no legacy STAs and all FBMS enabled STAs are requesting FBMS service. </t>
  </si>
  <si>
    <t>"that do not include alerting conditions shall
be cancelled at the STA"
This is imprecise, and part of a normative statement.</t>
  </si>
  <si>
    <t>List those event requests here.</t>
  </si>
  <si>
    <t>3.18</t>
  </si>
  <si>
    <t>4</t>
  </si>
  <si>
    <t>7</t>
  </si>
  <si>
    <t>According to 802.11-2007 there are infrastructure and ad hoc (independent) BSSs. Here the text refers to the general term BSS only although an infrastructure BSS is assumed (due to the association with an AP).</t>
  </si>
  <si>
    <t xml:space="preserve">Change the text to "3.18a Infrastructure BSS max idle period ..." </t>
  </si>
  <si>
    <t>3.135a</t>
  </si>
  <si>
    <t>43</t>
  </si>
  <si>
    <t>The term "sleep mode" has one occurence of normative text in 802.11-2007. The "legacy" FHSS PHY in section 14.5.5.9.1 mentions "This allows higher layer entities to put the radio into a sleep or standby mode ...". This "sleep mode" is different from what is discussed here. Please make it cohesive.</t>
  </si>
  <si>
    <t>Bring text in 14.5.5.9.1 of 802.11-2007 in line with 802.11v.</t>
  </si>
  <si>
    <t>7.3.2.64.5</t>
  </si>
  <si>
    <t>57</t>
  </si>
  <si>
    <t>1-6</t>
  </si>
  <si>
    <t>The two's complement of a binary number covers a range of negative and positive numbers. With one octet in length, the two's complement ranges from -128 to +127 (decimal values). The text reads that "the complement values in dB relative to the maximum Transmit Power limit as specified in Annex J" are given.
1st question: Since the regulatory Transmit Power limit is an upper boundary for the transmission power why does the field have the possibilty to indicate that a STA exceeds the regulatory limit? Isn't that strange? Who would like to indicate that he violates the law?
2nd question: Furthermore, who wants to indicate that he exceeds the regulatory limit by 127dB? For a typical case (2.4GHz band, 100mW = 20dBm regulatory limit) that would mean the device transmits at 20dBm + 127dB = 147dBm. That's 501,187,233,627W or 0.5 TW (half a terra watt)! Are you considering WLAN or extraterrestrial, deep space communication applications?</t>
  </si>
  <si>
    <t>Make the ranges reasonable.</t>
  </si>
  <si>
    <t>7.3.2.66.9</t>
  </si>
  <si>
    <t>67</t>
  </si>
  <si>
    <t>2-6 &amp; 26-37</t>
  </si>
  <si>
    <t>In Table 7-35a, change from 
When dot11MgmtOptionProxyARPEnabled is set to 1, the Proxy ARP
Service bit is set to 1 to indicate the AP is providing proxy ARP service as
described in 11.2.1.4b. If Proxy ARP service is enabled, then the AP
responds to broadcast ARP request on behalf of the STA. When
dot11MgmtOptionProxyARPEnabled is set to 0, the Proxy ARP Service
bit is set to 0 to indicate the AP is not providing proxy ARP service for any
associated STA. The Proxy ARP Service bit is set to zero by a non-AP STA
to
The AP sets  the Proxy ARP
Service bit to 1 when the MIB attribute dot11MgmtOptionProxyARPEnabled is set to true, and sets it to 0 otherwise.
See 11.2.1.4b.A non-AP STA sets  the Proxy ARP Service bit to 0."
and change the remaining capabilities bit fields as follows:
Event:
from
When dot11MgmtOptionEventsEnabled is set to 1, the Event bit is set to 1
to indicate the STA supports Event processing as described in 11.20.3.
When dot11MgmtOptionEventsEnabled is set to 0, the Event bit is set to 0
to indicate that the STA does not support this capability.
to
"The STA sets  the Event
bit to 1 when the MIB attribute dot11MgmtOptionEventsEnabled is set to true, and sets it to 0 otherwise.
See 11.20.3."
And similarly, Diagnostics:
"The STA sets  the Diagnostics
bit to 1 when the MIB attribute dot11MgmtOptionDiagnosticsEnabled is set to true, and sets it to 0 otherwise.
See 11.20.4."
Multicast Diagnostics:
"The STA sets  the Multicast Diagnostics
bit to 1 when the MIB attribute dot11MgmtOptionMulticastDiagnosticsEnabled is set to true, and sets it to 0 otherwise.
See 11.20.2."
Location
"The STA sets  the Location
bit to 1 when the MIB attribute dot11MgmtOptionLocationEnabled is set to true, and sets it to 0 otherwise.
See 11.20.5."
FBMS:
"The STA sets  the FBMS
bit to 1 when the MIB attribute dot11MgmtOptionFBMSEnabled is set to true, and sets it to 0 otherwise.
See 11.2.1.4a and 11.20.9."
Co-Located Interference Reporting
"The STA sets  the Co-located Interference Reporting
bit to 1 when the MIB attribute dot11MgmtOptionCLIReportingEnabled is+K109+K108 set to true, and sets it to 0 otherwise.
See 11.20.10."
E911 CIVIC Location:
"The AP sets  the E911 CIVIC K38
bit to 1 when the MIB attribute dot11MgmtOptionE911CIVICLocationEnabled is set to true, and sets it to 0 otherwise.
See 11.20.5.4.A non-AP STA sets  the E911 CIVIC Location bit to 0."
E911 Geo Location
"The AP sets  the E911 Geo Location
bit to 1 when the MIB attribute dot11MgmtOptionE911GeoLocationEnabled is set to true, and sets it to 0 otherwise.
See 11.20.5.4.A non-AP STA sets  the E911 Geo Location bit to 0."
TFS
"The STA sets  the TFS
bit to 1 when the MIB attribute dot11MgmtOptionTFSEnabled is set to true, and sets it to 0 otherwise.
See 11.20.13."
Sleep Mode
"The STA sets  the Sleep Mode
bit to 1 when the MIB attribute dot11MgmtOptionSleepModeEnabled is set to true, and sets it to 0 otherwise.
See 11.20.14."
TIM Broadcast
"The STA sets  the TIM Broadcast
bit to 1 when the MIB attribute dot11MgmtOptionTIMBroadcastEnabled is set to true, and sets it to 0 otherwise.
See 11.2.1.11a."
BSS Transition
"The STA sets  the BSS Transition
bit to 1 when the MIB attribute dot11MgmtOptionBSSTransitionEnabled is set to true, and sets it to 0 otherwise.
See 11.20.8."
Traffic Generation
"The STA sets  the Traffic Generation
bit to 1 when the MIB attribute dot11MgmtOptionTraffic GenerationEnabled is set to true, and sets it to 0 otherwise.
See 11.20.11."
AC Station Count
"The STA sets  the AC Station Count
bit to 1 when the MIB attribute dot11MgmtOptionACStationCountEnabled is set to true, and sets it to 0 otherwise.
See 11.20.12."</t>
  </si>
  <si>
    <t xml:space="preserve">TGy and TGn are changed to the Table format as described in TGv Table 7-35a. </t>
  </si>
  <si>
    <t>see CID 108 (editor notes).</t>
  </si>
  <si>
    <t xml:space="preserve">D2.02, This field is not optional any more. </t>
  </si>
  <si>
    <t>D2,02</t>
  </si>
  <si>
    <t>D2.02 , see 107</t>
  </si>
  <si>
    <t xml:space="preserve">D2.02. </t>
  </si>
  <si>
    <t xml:space="preserve"> See Document 08/370r6</t>
  </si>
  <si>
    <t>TGv believes that it needs additional input through a WG Letter Ballot.</t>
  </si>
  <si>
    <t xml:space="preserve">TGv believes that it needs additional input through a WG Letter Ballot. </t>
  </si>
  <si>
    <t xml:space="preserve">D2.02. location request/reponse frames are removed. </t>
  </si>
  <si>
    <t xml:space="preserve">D2.02. the clause is removed. </t>
  </si>
  <si>
    <t xml:space="preserve">TGv believes that it needs additional input through a WG Letter Ballot” </t>
  </si>
  <si>
    <t>wait for SB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</si>
</sst>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돋움"/>
      <family val="3"/>
    </font>
    <font>
      <sz val="10"/>
      <name val="Times New Roman"/>
      <family val="1"/>
    </font>
    <font>
      <sz val="10.5"/>
      <name val="Tahoma"/>
      <family val="2"/>
    </font>
    <font>
      <sz val="8"/>
      <name val="돋움"/>
      <family val="3"/>
    </font>
    <font>
      <sz val="10"/>
      <color indexed="8"/>
      <name val="Times New Roman"/>
      <family val="1"/>
    </font>
    <font>
      <sz val="10"/>
      <name val="Bitstream Vera Sans"/>
      <family val="0"/>
    </font>
    <font>
      <u val="single"/>
      <sz val="10"/>
      <name val="Tahoma"/>
      <family val="2"/>
    </font>
    <font>
      <sz val="10"/>
      <name val="ＭＳ Ｐゴシック"/>
      <family val="3"/>
    </font>
    <font>
      <i/>
      <sz val="10"/>
      <name val="Tahoma"/>
      <family val="2"/>
    </font>
    <font>
      <b/>
      <sz val="10"/>
      <color indexed="10"/>
      <name val="Tahoma"/>
      <family val="2"/>
    </font>
    <font>
      <sz val="10"/>
      <color indexed="10"/>
      <name val="Tahoma"/>
      <family val="2"/>
    </font>
    <font>
      <u val="single"/>
      <sz val="8"/>
      <name val="Arial"/>
      <family val="2"/>
    </font>
    <font>
      <sz val="8"/>
      <color indexed="60"/>
      <name val="Arial"/>
      <family val="2"/>
    </font>
    <font>
      <sz val="8"/>
      <color indexed="8"/>
      <name val="Arial"/>
      <family val="2"/>
    </font>
    <font>
      <sz val="10"/>
      <color indexed="12"/>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16" fillId="0" borderId="19" xfId="0" applyFont="1" applyBorder="1" applyAlignment="1">
      <alignment vertical="top" wrapText="1"/>
    </xf>
    <xf numFmtId="0" fontId="16" fillId="0" borderId="20" xfId="0" applyFont="1" applyBorder="1" applyAlignment="1">
      <alignment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21" fillId="0" borderId="2" xfId="0" applyFont="1" applyBorder="1" applyAlignment="1">
      <alignment horizontal="justify" vertical="top" wrapText="1"/>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16" fillId="0" borderId="20" xfId="0" applyFont="1" applyFill="1" applyBorder="1" applyAlignment="1">
      <alignment vertical="top" wrapText="1"/>
    </xf>
    <xf numFmtId="0" fontId="0" fillId="0" borderId="2" xfId="0" applyFill="1" applyBorder="1" applyAlignment="1">
      <alignment wrapText="1"/>
    </xf>
    <xf numFmtId="0" fontId="16" fillId="0" borderId="2" xfId="0" applyFont="1" applyFill="1" applyBorder="1" applyAlignment="1">
      <alignment wrapText="1"/>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16" fillId="0" borderId="0" xfId="0" applyFont="1" applyBorder="1" applyAlignment="1">
      <alignment vertical="top" wrapText="1"/>
    </xf>
    <xf numFmtId="0" fontId="0" fillId="0" borderId="2" xfId="0" applyBorder="1" applyAlignment="1">
      <alignment vertical="top" wrapText="1"/>
    </xf>
    <xf numFmtId="0" fontId="23" fillId="0" borderId="18" xfId="0" applyFont="1" applyFill="1" applyBorder="1" applyAlignment="1" applyProtection="1">
      <alignment horizontal="center" vertical="top" wrapText="1"/>
      <protection locked="0"/>
    </xf>
    <xf numFmtId="0" fontId="21" fillId="0" borderId="19" xfId="0" applyFont="1" applyFill="1" applyBorder="1" applyAlignment="1" applyProtection="1" quotePrefix="1">
      <alignment horizontal="justify" vertical="top" wrapText="1"/>
      <protection locked="0"/>
    </xf>
    <xf numFmtId="49" fontId="21" fillId="0" borderId="19" xfId="0" applyNumberFormat="1" applyFont="1" applyFill="1" applyBorder="1" applyAlignment="1" applyProtection="1">
      <alignment horizontal="center" vertical="top" wrapText="1"/>
      <protection locked="0"/>
    </xf>
    <xf numFmtId="0" fontId="21" fillId="0" borderId="21" xfId="0" applyFont="1" applyFill="1" applyBorder="1" applyAlignment="1" applyProtection="1">
      <alignment horizontal="justify" vertical="top" wrapText="1"/>
      <protection locked="0"/>
    </xf>
    <xf numFmtId="0" fontId="0" fillId="0" borderId="20" xfId="0" applyBorder="1" applyAlignment="1">
      <alignment vertical="top" wrapText="1"/>
    </xf>
    <xf numFmtId="49" fontId="21" fillId="0" borderId="22" xfId="0" applyNumberFormat="1" applyFont="1" applyFill="1" applyBorder="1" applyAlignment="1" applyProtection="1">
      <alignment vertical="top" wrapText="1"/>
      <protection locked="0"/>
    </xf>
    <xf numFmtId="0" fontId="21" fillId="0" borderId="22"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3" xfId="0" applyFont="1" applyFill="1" applyBorder="1" applyAlignment="1" applyProtection="1">
      <alignment vertical="top" wrapText="1"/>
      <protection locked="0"/>
    </xf>
    <xf numFmtId="0" fontId="0" fillId="0" borderId="10" xfId="0" applyBorder="1" applyAlignment="1">
      <alignment vertical="top" wrapText="1"/>
    </xf>
    <xf numFmtId="0" fontId="0" fillId="0" borderId="24" xfId="0" applyBorder="1" applyAlignment="1">
      <alignment vertical="top" wrapText="1"/>
    </xf>
    <xf numFmtId="49" fontId="21" fillId="0" borderId="25" xfId="0" applyNumberFormat="1" applyFont="1" applyFill="1" applyBorder="1" applyAlignment="1" applyProtection="1">
      <alignment vertical="top" wrapText="1"/>
      <protection locked="0"/>
    </xf>
    <xf numFmtId="0" fontId="0" fillId="0" borderId="26" xfId="0" applyBorder="1" applyAlignment="1">
      <alignment vertical="top" wrapText="1"/>
    </xf>
    <xf numFmtId="49" fontId="21" fillId="0" borderId="27" xfId="0" applyNumberFormat="1" applyFont="1" applyFill="1" applyBorder="1" applyAlignment="1" applyProtection="1">
      <alignment vertical="top" wrapText="1"/>
      <protection locked="0"/>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4" fillId="0" borderId="32"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5" fillId="0" borderId="20" xfId="0" applyFont="1" applyBorder="1" applyAlignment="1">
      <alignment horizontal="justify"/>
    </xf>
    <xf numFmtId="0" fontId="25" fillId="0" borderId="20" xfId="0" applyFont="1" applyBorder="1" applyAlignment="1">
      <alignment/>
    </xf>
    <xf numFmtId="0" fontId="25" fillId="0" borderId="20" xfId="0" applyFont="1" applyBorder="1" applyAlignment="1">
      <alignment horizontal="left" wrapText="1"/>
    </xf>
    <xf numFmtId="49" fontId="0" fillId="0" borderId="33" xfId="0" applyNumberFormat="1"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 xfId="0" applyNumberFormat="1" applyFont="1" applyBorder="1" applyAlignment="1">
      <alignment vertical="top" wrapText="1"/>
    </xf>
    <xf numFmtId="0" fontId="0" fillId="2" borderId="0" xfId="0" applyFont="1" applyFill="1" applyAlignment="1">
      <alignment vertical="top" wrapText="1"/>
    </xf>
    <xf numFmtId="0" fontId="16"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6" fillId="2" borderId="24" xfId="0" applyFont="1" applyFill="1" applyBorder="1" applyAlignment="1">
      <alignment vertical="top" wrapText="1"/>
    </xf>
    <xf numFmtId="0" fontId="0" fillId="3" borderId="0" xfId="0" applyFont="1" applyFill="1" applyAlignment="1">
      <alignment vertical="top" wrapText="1"/>
    </xf>
    <xf numFmtId="0" fontId="16" fillId="2" borderId="34" xfId="0" applyFont="1" applyFill="1" applyBorder="1" applyAlignment="1">
      <alignment vertical="top" wrapText="1"/>
    </xf>
    <xf numFmtId="0" fontId="16" fillId="3" borderId="2" xfId="0" applyFont="1" applyFill="1" applyBorder="1" applyAlignment="1">
      <alignment vertical="top" wrapText="1"/>
    </xf>
    <xf numFmtId="0" fontId="16" fillId="8" borderId="2" xfId="0" applyFont="1" applyFill="1" applyBorder="1" applyAlignment="1">
      <alignment vertical="top"/>
    </xf>
    <xf numFmtId="0" fontId="0" fillId="2" borderId="0" xfId="0" applyFont="1" applyFill="1" applyAlignment="1">
      <alignment horizontal="left" vertical="top" wrapText="1"/>
    </xf>
    <xf numFmtId="0" fontId="24" fillId="8" borderId="0" xfId="0" applyFont="1" applyFill="1" applyAlignment="1">
      <alignment vertical="top" wrapText="1"/>
    </xf>
    <xf numFmtId="0" fontId="16" fillId="2" borderId="35" xfId="0" applyFont="1" applyFill="1" applyBorder="1" applyAlignment="1">
      <alignment vertical="top" wrapText="1"/>
    </xf>
    <xf numFmtId="0" fontId="16" fillId="2" borderId="32" xfId="0" applyFont="1" applyFill="1" applyBorder="1" applyAlignment="1">
      <alignment vertical="top" wrapText="1"/>
    </xf>
    <xf numFmtId="0" fontId="7" fillId="0" borderId="19" xfId="0" applyFont="1" applyFill="1" applyBorder="1" applyAlignment="1" applyProtection="1">
      <alignment horizontal="left" vertical="top" wrapText="1"/>
      <protection locked="0"/>
    </xf>
    <xf numFmtId="0" fontId="26" fillId="0" borderId="2" xfId="0" applyFont="1" applyBorder="1" applyAlignment="1">
      <alignment vertical="top" wrapText="1"/>
    </xf>
    <xf numFmtId="0" fontId="28" fillId="0" borderId="19" xfId="0" applyFont="1" applyFill="1" applyBorder="1" applyAlignment="1" applyProtection="1">
      <alignment horizontal="justify" vertical="top" wrapText="1"/>
      <protection locked="0"/>
    </xf>
    <xf numFmtId="49" fontId="21" fillId="0" borderId="21"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0" fontId="0" fillId="0" borderId="0" xfId="0" applyAlignment="1">
      <alignment wrapText="1"/>
    </xf>
    <xf numFmtId="49" fontId="21"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top" wrapText="1"/>
      <protection locked="0"/>
    </xf>
    <xf numFmtId="49" fontId="0"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21" fillId="0" borderId="36" xfId="0" applyFont="1" applyBorder="1" applyAlignment="1">
      <alignment horizontal="justify" vertical="top" wrapText="1"/>
    </xf>
    <xf numFmtId="0" fontId="27" fillId="0" borderId="0" xfId="0" applyFont="1" applyFill="1" applyAlignment="1">
      <alignment vertical="top" wrapText="1"/>
    </xf>
    <xf numFmtId="49" fontId="30" fillId="0" borderId="19"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left" vertical="top" wrapText="1"/>
      <protection locked="0"/>
    </xf>
    <xf numFmtId="0" fontId="24" fillId="0" borderId="32" xfId="0" applyFont="1" applyFill="1" applyBorder="1" applyAlignment="1">
      <alignment vertical="top" wrapText="1"/>
    </xf>
    <xf numFmtId="0" fontId="16" fillId="0" borderId="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0" xfId="0" applyFont="1" applyAlignment="1" applyProtection="1">
      <alignment vertical="top"/>
      <protection locked="0"/>
    </xf>
    <xf numFmtId="170" fontId="17" fillId="0" borderId="2" xfId="0" applyNumberFormat="1" applyFont="1" applyBorder="1" applyAlignment="1" applyProtection="1">
      <alignment vertical="top" wrapText="1"/>
      <protection/>
    </xf>
    <xf numFmtId="170" fontId="16" fillId="0" borderId="2" xfId="0" applyNumberFormat="1" applyFont="1" applyBorder="1" applyAlignment="1" applyProtection="1">
      <alignment vertical="top" wrapText="1"/>
      <protection locked="0"/>
    </xf>
    <xf numFmtId="170" fontId="16" fillId="0" borderId="0" xfId="0" applyNumberFormat="1" applyFont="1" applyAlignment="1" applyProtection="1">
      <alignment vertical="top"/>
      <protection locked="0"/>
    </xf>
    <xf numFmtId="0" fontId="16" fillId="0" borderId="19" xfId="0" applyFont="1" applyFill="1" applyBorder="1" applyAlignment="1">
      <alignment vertical="top" wrapText="1"/>
    </xf>
    <xf numFmtId="0" fontId="36" fillId="0" borderId="2" xfId="0" applyFont="1" applyBorder="1" applyAlignment="1">
      <alignment vertical="top" wrapText="1"/>
    </xf>
    <xf numFmtId="0" fontId="0" fillId="0" borderId="19" xfId="0" applyFont="1" applyFill="1" applyBorder="1" applyAlignment="1" applyProtection="1">
      <alignment horizontal="justify" vertical="top" wrapText="1"/>
      <protection locked="0"/>
    </xf>
    <xf numFmtId="0" fontId="37" fillId="0" borderId="2" xfId="0" applyFont="1" applyBorder="1" applyAlignment="1">
      <alignment vertical="top" wrapText="1"/>
    </xf>
    <xf numFmtId="0" fontId="16" fillId="2" borderId="2" xfId="0" applyFont="1" applyFill="1" applyBorder="1" applyAlignment="1">
      <alignment vertical="top" wrapText="1"/>
    </xf>
    <xf numFmtId="0" fontId="27" fillId="0" borderId="2" xfId="0" applyFont="1" applyFill="1" applyBorder="1" applyAlignment="1">
      <alignment vertical="top" wrapText="1"/>
    </xf>
    <xf numFmtId="0" fontId="21" fillId="0" borderId="20" xfId="0" applyFont="1" applyFill="1" applyBorder="1" applyAlignment="1" applyProtection="1">
      <alignment horizontal="justify" vertical="top" wrapText="1"/>
      <protection locked="0"/>
    </xf>
    <xf numFmtId="0" fontId="16" fillId="0" borderId="21" xfId="0" applyFont="1" applyBorder="1" applyAlignment="1">
      <alignment vertical="top" wrapText="1"/>
    </xf>
    <xf numFmtId="0" fontId="16" fillId="0" borderId="20" xfId="0" applyFont="1" applyBorder="1" applyAlignment="1">
      <alignment horizontal="left" vertical="top" wrapText="1"/>
    </xf>
    <xf numFmtId="0" fontId="21" fillId="0" borderId="36" xfId="0" applyFont="1" applyFill="1" applyBorder="1" applyAlignment="1" applyProtection="1">
      <alignment horizontal="justify" vertical="top" wrapText="1"/>
      <protection locked="0"/>
    </xf>
    <xf numFmtId="0" fontId="24"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OverView!$A$24:$A$35</c:f>
              <c:strCache/>
            </c:strRef>
          </c:cat>
          <c:val>
            <c:numRef>
              <c:f>OverView!$B$24:$B$35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8855612"/>
        <c:axId val="14156189"/>
      </c:bar3DChart>
      <c:catAx>
        <c:axId val="3885561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4156189"/>
        <c:crosses val="autoZero"/>
        <c:auto val="1"/>
        <c:lblOffset val="100"/>
        <c:tickLblSkip val="1"/>
        <c:noMultiLvlLbl val="0"/>
      </c:catAx>
      <c:valAx>
        <c:axId val="14156189"/>
        <c:scaling>
          <c:orientation val="minMax"/>
        </c:scaling>
        <c:axPos val="l"/>
        <c:majorGridlines/>
        <c:delete val="0"/>
        <c:numFmt formatCode="General" sourceLinked="1"/>
        <c:majorTickMark val="out"/>
        <c:minorTickMark val="none"/>
        <c:tickLblPos val="nextTo"/>
        <c:crossAx val="3885561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LB#123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19050</xdr:rowOff>
    </xdr:to>
    <xdr:sp>
      <xdr:nvSpPr>
        <xdr:cNvPr id="2" name="TextBox 3"/>
        <xdr:cNvSpPr txBox="1">
          <a:spLocks noChangeArrowheads="1"/>
        </xdr:cNvSpPr>
      </xdr:nvSpPr>
      <xdr:spPr>
        <a:xfrm>
          <a:off x="752475" y="42005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152400</xdr:rowOff>
    </xdr:from>
    <xdr:to>
      <xdr:col>9</xdr:col>
      <xdr:colOff>457200</xdr:colOff>
      <xdr:row>63</xdr:row>
      <xdr:rowOff>95250</xdr:rowOff>
    </xdr:to>
    <xdr:graphicFrame>
      <xdr:nvGraphicFramePr>
        <xdr:cNvPr id="1" name="Chart 4"/>
        <xdr:cNvGraphicFramePr/>
      </xdr:nvGraphicFramePr>
      <xdr:xfrm>
        <a:off x="66675" y="5629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44</xdr:row>
      <xdr:rowOff>9525</xdr:rowOff>
    </xdr:from>
    <xdr:to>
      <xdr:col>11</xdr:col>
      <xdr:colOff>0</xdr:colOff>
      <xdr:row>51</xdr:row>
      <xdr:rowOff>57150</xdr:rowOff>
    </xdr:to>
    <xdr:sp>
      <xdr:nvSpPr>
        <xdr:cNvPr id="2" name="Line 7"/>
        <xdr:cNvSpPr>
          <a:spLocks/>
        </xdr:cNvSpPr>
      </xdr:nvSpPr>
      <xdr:spPr>
        <a:xfrm flipH="1">
          <a:off x="5848350" y="6962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41</xdr:row>
      <xdr:rowOff>38100</xdr:rowOff>
    </xdr:from>
    <xdr:to>
      <xdr:col>11</xdr:col>
      <xdr:colOff>0</xdr:colOff>
      <xdr:row>41</xdr:row>
      <xdr:rowOff>38100</xdr:rowOff>
    </xdr:to>
    <xdr:sp>
      <xdr:nvSpPr>
        <xdr:cNvPr id="3" name="Line 8"/>
        <xdr:cNvSpPr>
          <a:spLocks/>
        </xdr:cNvSpPr>
      </xdr:nvSpPr>
      <xdr:spPr>
        <a:xfrm flipH="1" flipV="1">
          <a:off x="1895475" y="6496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A11" sqref="A11"/>
    </sheetView>
  </sheetViews>
  <sheetFormatPr defaultColWidth="9.140625" defaultRowHeight="12.75"/>
  <cols>
    <col min="1" max="1" width="11.28125" style="2" customWidth="1"/>
    <col min="2" max="16384" width="9.140625" style="2" customWidth="1"/>
  </cols>
  <sheetData>
    <row r="1" ht="18.75">
      <c r="B1" s="1" t="s">
        <v>2073</v>
      </c>
    </row>
    <row r="2" ht="18.75">
      <c r="B2" s="1" t="s">
        <v>2102</v>
      </c>
    </row>
    <row r="3" spans="1:2" ht="18.75">
      <c r="A3" s="2" t="s">
        <v>2132</v>
      </c>
      <c r="B3" s="1" t="s">
        <v>1413</v>
      </c>
    </row>
    <row r="4" spans="1:6" ht="18.75">
      <c r="A4" s="2" t="s">
        <v>2072</v>
      </c>
      <c r="B4" s="11" t="s">
        <v>2063</v>
      </c>
      <c r="F4" s="7"/>
    </row>
    <row r="5" s="3" customFormat="1" ht="16.5" thickBot="1"/>
    <row r="6" spans="1:2" s="4" customFormat="1" ht="15.75">
      <c r="A6" s="4" t="s">
        <v>2075</v>
      </c>
      <c r="B6" s="112" t="s">
        <v>1415</v>
      </c>
    </row>
    <row r="7" spans="1:2" ht="15.75">
      <c r="A7" s="2" t="s">
        <v>2089</v>
      </c>
      <c r="B7" s="8" t="s">
        <v>1414</v>
      </c>
    </row>
    <row r="8" spans="1:9" ht="15.75">
      <c r="A8" s="2" t="s">
        <v>2076</v>
      </c>
      <c r="B8" s="2" t="s">
        <v>2070</v>
      </c>
      <c r="C8" s="8"/>
      <c r="D8" s="8"/>
      <c r="E8" s="8"/>
      <c r="F8" s="8"/>
      <c r="G8" s="8"/>
      <c r="H8" s="8"/>
      <c r="I8" s="8"/>
    </row>
    <row r="9" spans="2:9" ht="15.75">
      <c r="B9" s="2" t="s">
        <v>2071</v>
      </c>
      <c r="C9" s="8"/>
      <c r="D9" s="8"/>
      <c r="E9" s="8"/>
      <c r="F9" s="8"/>
      <c r="G9" s="8"/>
      <c r="H9" s="8"/>
      <c r="I9" s="8"/>
    </row>
    <row r="10" spans="3:9" ht="15.75">
      <c r="C10" s="8"/>
      <c r="D10" s="8"/>
      <c r="E10" s="8"/>
      <c r="F10" s="8"/>
      <c r="G10" s="8"/>
      <c r="H10" s="8"/>
      <c r="I10" s="8"/>
    </row>
    <row r="11" ht="15.75">
      <c r="A11" s="2" t="s">
        <v>2074</v>
      </c>
    </row>
    <row r="23" spans="1:5" ht="15.75" customHeight="1">
      <c r="A23" s="6"/>
      <c r="B23" s="213"/>
      <c r="C23" s="213"/>
      <c r="D23" s="213"/>
      <c r="E23" s="213"/>
    </row>
    <row r="24" spans="1:5" ht="15.75" customHeight="1">
      <c r="A24" s="4"/>
      <c r="B24" s="5"/>
      <c r="C24" s="5"/>
      <c r="D24" s="5"/>
      <c r="E24" s="5"/>
    </row>
    <row r="25" spans="1:5" ht="15.75" customHeight="1">
      <c r="A25" s="4"/>
      <c r="B25" s="212"/>
      <c r="C25" s="212"/>
      <c r="D25" s="212"/>
      <c r="E25" s="212"/>
    </row>
    <row r="26" spans="1:5" ht="15.75" customHeight="1">
      <c r="A26" s="4"/>
      <c r="B26" s="5"/>
      <c r="C26" s="5"/>
      <c r="D26" s="5"/>
      <c r="E26" s="5"/>
    </row>
    <row r="27" spans="1:5" ht="15.75" customHeight="1">
      <c r="A27" s="4"/>
      <c r="B27" s="212"/>
      <c r="C27" s="212"/>
      <c r="D27" s="212"/>
      <c r="E27" s="212"/>
    </row>
    <row r="28" spans="2:5" ht="15.75" customHeight="1">
      <c r="B28" s="212"/>
      <c r="C28" s="212"/>
      <c r="D28" s="212"/>
      <c r="E28" s="21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7"/>
  <sheetViews>
    <sheetView tabSelected="1" workbookViewId="0" topLeftCell="B982">
      <selection activeCell="M987" sqref="M987"/>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34.57421875" style="39" customWidth="1"/>
    <col min="12" max="12" width="5.28125" style="39" customWidth="1"/>
    <col min="13" max="15" width="8.28125" style="39" customWidth="1"/>
    <col min="16" max="16" width="18.7109375" style="39" customWidth="1"/>
    <col min="17" max="18" width="9.57421875" style="39" customWidth="1"/>
    <col min="19" max="19" width="9.8515625" style="200" customWidth="1"/>
    <col min="20" max="20" width="5.00390625" style="39" customWidth="1"/>
    <col min="21" max="16384" width="27.00390625" style="39" customWidth="1"/>
  </cols>
  <sheetData>
    <row r="1" spans="1:20" ht="36" customHeight="1">
      <c r="A1" s="40" t="s">
        <v>2136</v>
      </c>
      <c r="B1" s="41" t="s">
        <v>2109</v>
      </c>
      <c r="C1" s="53" t="s">
        <v>2110</v>
      </c>
      <c r="D1" s="37" t="s">
        <v>2149</v>
      </c>
      <c r="E1" s="37" t="s">
        <v>2212</v>
      </c>
      <c r="F1" s="42" t="s">
        <v>2654</v>
      </c>
      <c r="G1" s="42" t="s">
        <v>2655</v>
      </c>
      <c r="H1" s="43" t="s">
        <v>2111</v>
      </c>
      <c r="I1" s="44" t="s">
        <v>2112</v>
      </c>
      <c r="J1" s="45" t="s">
        <v>2113</v>
      </c>
      <c r="K1" s="42" t="s">
        <v>2116</v>
      </c>
      <c r="L1" s="42" t="s">
        <v>2099</v>
      </c>
      <c r="M1" s="42" t="s">
        <v>2659</v>
      </c>
      <c r="N1" s="42" t="s">
        <v>2088</v>
      </c>
      <c r="O1" s="42" t="s">
        <v>2105</v>
      </c>
      <c r="P1" s="42" t="s">
        <v>2114</v>
      </c>
      <c r="Q1" s="42" t="s">
        <v>2656</v>
      </c>
      <c r="R1" s="42" t="s">
        <v>2144</v>
      </c>
      <c r="S1" s="198" t="s">
        <v>2077</v>
      </c>
      <c r="T1" s="42" t="s">
        <v>2080</v>
      </c>
    </row>
    <row r="2" spans="1:20" ht="236.25">
      <c r="A2" s="80">
        <v>2</v>
      </c>
      <c r="B2" s="46" t="s">
        <v>1778</v>
      </c>
      <c r="C2" s="109" t="s">
        <v>2067</v>
      </c>
      <c r="D2" s="109" t="s">
        <v>2093</v>
      </c>
      <c r="E2" s="109" t="s">
        <v>2676</v>
      </c>
      <c r="F2" s="110" t="s">
        <v>2096</v>
      </c>
      <c r="G2" s="110" t="s">
        <v>2675</v>
      </c>
      <c r="H2" s="111" t="s">
        <v>1757</v>
      </c>
      <c r="I2" s="111" t="s">
        <v>1758</v>
      </c>
      <c r="J2" s="50" t="s">
        <v>2121</v>
      </c>
      <c r="K2" s="51" t="s">
        <v>147</v>
      </c>
      <c r="L2" s="51"/>
      <c r="M2" s="51" t="s">
        <v>2914</v>
      </c>
      <c r="N2" s="51" t="s">
        <v>2651</v>
      </c>
      <c r="O2" s="51"/>
      <c r="P2" s="51" t="s">
        <v>2672</v>
      </c>
      <c r="Q2" s="51"/>
      <c r="R2" s="51"/>
      <c r="S2" s="194"/>
      <c r="T2" s="51"/>
    </row>
    <row r="3" spans="1:20" ht="63.75">
      <c r="A3" s="80">
        <v>3</v>
      </c>
      <c r="B3" s="46" t="s">
        <v>1778</v>
      </c>
      <c r="C3" s="109" t="s">
        <v>1759</v>
      </c>
      <c r="D3" s="109" t="s">
        <v>2095</v>
      </c>
      <c r="E3" s="109" t="s">
        <v>2066</v>
      </c>
      <c r="F3" s="110" t="s">
        <v>2096</v>
      </c>
      <c r="G3" s="110" t="s">
        <v>2675</v>
      </c>
      <c r="H3" s="111" t="s">
        <v>1760</v>
      </c>
      <c r="I3" s="111" t="s">
        <v>1761</v>
      </c>
      <c r="J3" s="50" t="s">
        <v>2120</v>
      </c>
      <c r="K3" s="207" t="s">
        <v>1761</v>
      </c>
      <c r="L3" s="51"/>
      <c r="M3" s="51" t="s">
        <v>2914</v>
      </c>
      <c r="N3" s="51" t="s">
        <v>2651</v>
      </c>
      <c r="O3" s="51"/>
      <c r="P3" s="51" t="s">
        <v>2669</v>
      </c>
      <c r="Q3" s="51"/>
      <c r="R3" s="51"/>
      <c r="S3" s="194"/>
      <c r="T3" s="51"/>
    </row>
    <row r="4" spans="1:20" ht="102">
      <c r="A4" s="80">
        <v>4</v>
      </c>
      <c r="B4" s="46" t="s">
        <v>1778</v>
      </c>
      <c r="C4" s="109" t="s">
        <v>2673</v>
      </c>
      <c r="D4" s="109" t="s">
        <v>1762</v>
      </c>
      <c r="E4" s="109" t="s">
        <v>2062</v>
      </c>
      <c r="F4" s="110" t="s">
        <v>2096</v>
      </c>
      <c r="G4" s="110" t="s">
        <v>2675</v>
      </c>
      <c r="H4" s="111" t="s">
        <v>1763</v>
      </c>
      <c r="I4" s="111" t="s">
        <v>1764</v>
      </c>
      <c r="J4" s="50" t="s">
        <v>2120</v>
      </c>
      <c r="K4" s="115" t="s">
        <v>185</v>
      </c>
      <c r="L4" s="51"/>
      <c r="M4" s="51" t="s">
        <v>2914</v>
      </c>
      <c r="N4" s="51" t="s">
        <v>2651</v>
      </c>
      <c r="O4" s="51"/>
      <c r="P4" s="51" t="s">
        <v>2081</v>
      </c>
      <c r="Q4" s="51"/>
      <c r="R4" s="51"/>
      <c r="S4" s="194"/>
      <c r="T4" s="51"/>
    </row>
    <row r="5" spans="1:20" ht="51">
      <c r="A5" s="80">
        <v>5</v>
      </c>
      <c r="B5" s="46" t="s">
        <v>1778</v>
      </c>
      <c r="C5" s="109" t="s">
        <v>2065</v>
      </c>
      <c r="D5" s="109" t="s">
        <v>2061</v>
      </c>
      <c r="E5" s="109" t="s">
        <v>2060</v>
      </c>
      <c r="F5" s="110" t="s">
        <v>2096</v>
      </c>
      <c r="G5" s="110" t="s">
        <v>2675</v>
      </c>
      <c r="H5" s="111" t="s">
        <v>1765</v>
      </c>
      <c r="I5" s="111" t="s">
        <v>1766</v>
      </c>
      <c r="J5" s="50" t="s">
        <v>2121</v>
      </c>
      <c r="K5" s="51" t="s">
        <v>6</v>
      </c>
      <c r="L5" s="51"/>
      <c r="M5" s="51" t="s">
        <v>2914</v>
      </c>
      <c r="N5" s="51" t="s">
        <v>2651</v>
      </c>
      <c r="O5" s="51"/>
      <c r="P5" s="51" t="s">
        <v>2668</v>
      </c>
      <c r="Q5" s="51"/>
      <c r="R5" s="51"/>
      <c r="S5" s="194"/>
      <c r="T5" s="51"/>
    </row>
    <row r="6" spans="1:20" ht="242.25">
      <c r="A6" s="80">
        <v>6</v>
      </c>
      <c r="B6" s="46" t="s">
        <v>1778</v>
      </c>
      <c r="C6" s="109" t="s">
        <v>1767</v>
      </c>
      <c r="D6" s="109" t="s">
        <v>1768</v>
      </c>
      <c r="E6" s="109" t="s">
        <v>2676</v>
      </c>
      <c r="F6" s="110" t="s">
        <v>2096</v>
      </c>
      <c r="G6" s="110" t="s">
        <v>2675</v>
      </c>
      <c r="H6" s="179" t="s">
        <v>1344</v>
      </c>
      <c r="I6" s="111" t="s">
        <v>1772</v>
      </c>
      <c r="J6" s="50" t="s">
        <v>2120</v>
      </c>
      <c r="K6" s="51" t="s">
        <v>555</v>
      </c>
      <c r="L6" s="51"/>
      <c r="M6" s="51" t="s">
        <v>2914</v>
      </c>
      <c r="N6" s="51" t="s">
        <v>2651</v>
      </c>
      <c r="O6" s="51"/>
      <c r="P6" s="51" t="s">
        <v>2058</v>
      </c>
      <c r="Q6" s="51"/>
      <c r="R6" s="51"/>
      <c r="S6" s="194"/>
      <c r="T6" s="51"/>
    </row>
    <row r="7" spans="1:20" ht="165.75">
      <c r="A7" s="80">
        <v>7</v>
      </c>
      <c r="B7" s="46" t="s">
        <v>1778</v>
      </c>
      <c r="C7" s="109" t="s">
        <v>2064</v>
      </c>
      <c r="D7" s="109" t="s">
        <v>2069</v>
      </c>
      <c r="E7" s="109" t="s">
        <v>2068</v>
      </c>
      <c r="F7" s="110" t="s">
        <v>2096</v>
      </c>
      <c r="G7" s="110" t="s">
        <v>2675</v>
      </c>
      <c r="H7" s="111" t="s">
        <v>1773</v>
      </c>
      <c r="I7" s="111" t="s">
        <v>1774</v>
      </c>
      <c r="J7" s="50" t="s">
        <v>2121</v>
      </c>
      <c r="K7" s="116" t="s">
        <v>25</v>
      </c>
      <c r="L7" s="51"/>
      <c r="M7" s="51" t="s">
        <v>2914</v>
      </c>
      <c r="N7" s="51" t="s">
        <v>2651</v>
      </c>
      <c r="O7" s="51"/>
      <c r="P7" s="51" t="s">
        <v>2669</v>
      </c>
      <c r="Q7" s="51"/>
      <c r="R7" s="51"/>
      <c r="S7" s="194"/>
      <c r="T7" s="51"/>
    </row>
    <row r="8" spans="1:20" ht="90">
      <c r="A8" s="80">
        <v>8</v>
      </c>
      <c r="B8" s="46" t="s">
        <v>1778</v>
      </c>
      <c r="C8" s="109" t="s">
        <v>1775</v>
      </c>
      <c r="D8" s="109" t="s">
        <v>2097</v>
      </c>
      <c r="E8" s="109" t="s">
        <v>2069</v>
      </c>
      <c r="F8" s="110" t="s">
        <v>2096</v>
      </c>
      <c r="G8" s="110" t="s">
        <v>2675</v>
      </c>
      <c r="H8" s="111" t="s">
        <v>1776</v>
      </c>
      <c r="I8" s="111" t="s">
        <v>1777</v>
      </c>
      <c r="J8" s="50" t="s">
        <v>2120</v>
      </c>
      <c r="K8" s="116" t="s">
        <v>26</v>
      </c>
      <c r="L8" s="51"/>
      <c r="M8" s="51" t="s">
        <v>2914</v>
      </c>
      <c r="N8" s="51" t="s">
        <v>2651</v>
      </c>
      <c r="O8" s="51"/>
      <c r="P8" s="51" t="s">
        <v>2669</v>
      </c>
      <c r="Q8" s="51"/>
      <c r="R8" s="51"/>
      <c r="S8" s="194"/>
      <c r="T8" s="51"/>
    </row>
    <row r="9" spans="1:20" ht="382.5">
      <c r="A9" s="80">
        <v>9</v>
      </c>
      <c r="B9" s="46" t="s">
        <v>1779</v>
      </c>
      <c r="C9" s="109" t="s">
        <v>2098</v>
      </c>
      <c r="D9" s="109"/>
      <c r="E9" s="109"/>
      <c r="F9" s="108" t="s">
        <v>2096</v>
      </c>
      <c r="G9" s="110" t="s">
        <v>2674</v>
      </c>
      <c r="H9" s="111" t="s">
        <v>1780</v>
      </c>
      <c r="I9" s="111" t="s">
        <v>2057</v>
      </c>
      <c r="J9" s="50" t="s">
        <v>2148</v>
      </c>
      <c r="K9" s="51" t="s">
        <v>424</v>
      </c>
      <c r="L9" s="51"/>
      <c r="M9" s="51"/>
      <c r="N9" s="115"/>
      <c r="O9" s="51"/>
      <c r="P9" s="51" t="s">
        <v>2670</v>
      </c>
      <c r="Q9" s="51"/>
      <c r="R9" s="51"/>
      <c r="S9" s="194"/>
      <c r="T9" s="51"/>
    </row>
    <row r="10" spans="1:20" ht="89.25">
      <c r="A10" s="80">
        <v>10</v>
      </c>
      <c r="B10" s="46" t="s">
        <v>2492</v>
      </c>
      <c r="C10" s="107" t="s">
        <v>3038</v>
      </c>
      <c r="D10" s="107" t="s">
        <v>3039</v>
      </c>
      <c r="E10" s="107" t="s">
        <v>3040</v>
      </c>
      <c r="F10" s="108" t="s">
        <v>2096</v>
      </c>
      <c r="G10" s="108" t="s">
        <v>2675</v>
      </c>
      <c r="H10" s="118" t="s">
        <v>3041</v>
      </c>
      <c r="I10" s="118" t="s">
        <v>3042</v>
      </c>
      <c r="J10" s="50" t="s">
        <v>2148</v>
      </c>
      <c r="K10" s="115" t="s">
        <v>556</v>
      </c>
      <c r="L10" s="51"/>
      <c r="M10" s="51"/>
      <c r="N10" s="115"/>
      <c r="O10" s="51"/>
      <c r="P10" s="51" t="s">
        <v>2058</v>
      </c>
      <c r="Q10" s="51"/>
      <c r="R10" s="51"/>
      <c r="S10" s="194"/>
      <c r="T10" s="51"/>
    </row>
    <row r="11" spans="1:20" ht="127.5">
      <c r="A11" s="80">
        <v>11</v>
      </c>
      <c r="B11" s="46" t="s">
        <v>2492</v>
      </c>
      <c r="C11" s="109" t="s">
        <v>3043</v>
      </c>
      <c r="D11" s="109" t="s">
        <v>3039</v>
      </c>
      <c r="E11" s="109" t="s">
        <v>3044</v>
      </c>
      <c r="F11" s="110" t="s">
        <v>2096</v>
      </c>
      <c r="G11" s="110" t="s">
        <v>2675</v>
      </c>
      <c r="H11" s="111" t="s">
        <v>3045</v>
      </c>
      <c r="I11" s="111" t="s">
        <v>3046</v>
      </c>
      <c r="J11" s="50" t="s">
        <v>2121</v>
      </c>
      <c r="K11" s="51" t="s">
        <v>557</v>
      </c>
      <c r="L11" s="51">
        <v>11</v>
      </c>
      <c r="M11" s="51" t="s">
        <v>2914</v>
      </c>
      <c r="N11" s="51" t="s">
        <v>2651</v>
      </c>
      <c r="O11" s="51"/>
      <c r="P11" s="51" t="s">
        <v>2058</v>
      </c>
      <c r="Q11" s="51"/>
      <c r="R11" s="51"/>
      <c r="S11" s="194"/>
      <c r="T11" s="51"/>
    </row>
    <row r="12" spans="1:20" ht="395.25">
      <c r="A12" s="80">
        <v>12</v>
      </c>
      <c r="B12" s="46" t="s">
        <v>2492</v>
      </c>
      <c r="C12" s="109" t="s">
        <v>3047</v>
      </c>
      <c r="D12" s="109" t="s">
        <v>3048</v>
      </c>
      <c r="E12" s="109" t="s">
        <v>3049</v>
      </c>
      <c r="F12" s="110" t="s">
        <v>2096</v>
      </c>
      <c r="G12" s="110" t="s">
        <v>2675</v>
      </c>
      <c r="H12" s="111" t="s">
        <v>3050</v>
      </c>
      <c r="I12" s="111" t="s">
        <v>3051</v>
      </c>
      <c r="J12" s="50" t="s">
        <v>2121</v>
      </c>
      <c r="K12" s="51" t="s">
        <v>719</v>
      </c>
      <c r="L12" s="51"/>
      <c r="M12" s="51" t="s">
        <v>2914</v>
      </c>
      <c r="N12" s="51" t="s">
        <v>2651</v>
      </c>
      <c r="O12" s="51"/>
      <c r="P12" s="51" t="s">
        <v>2672</v>
      </c>
      <c r="Q12" s="51"/>
      <c r="R12" s="51"/>
      <c r="S12" s="194"/>
      <c r="T12" s="51"/>
    </row>
    <row r="13" spans="1:20" ht="127.5">
      <c r="A13" s="80">
        <v>13</v>
      </c>
      <c r="B13" s="46" t="s">
        <v>2492</v>
      </c>
      <c r="C13" s="109" t="s">
        <v>3052</v>
      </c>
      <c r="D13" s="109" t="s">
        <v>3053</v>
      </c>
      <c r="E13" s="109" t="s">
        <v>3054</v>
      </c>
      <c r="F13" s="110" t="s">
        <v>2096</v>
      </c>
      <c r="G13" s="110" t="s">
        <v>2675</v>
      </c>
      <c r="H13" s="111" t="s">
        <v>2485</v>
      </c>
      <c r="I13" s="111" t="s">
        <v>2486</v>
      </c>
      <c r="J13" s="50" t="s">
        <v>2148</v>
      </c>
      <c r="K13" s="113" t="s">
        <v>269</v>
      </c>
      <c r="L13" s="51"/>
      <c r="M13" s="51"/>
      <c r="N13" s="113"/>
      <c r="O13" s="51"/>
      <c r="P13" s="51" t="s">
        <v>2493</v>
      </c>
      <c r="Q13" s="51"/>
      <c r="R13" s="51"/>
      <c r="S13" s="194"/>
      <c r="T13" s="51"/>
    </row>
    <row r="14" spans="1:20" ht="191.25">
      <c r="A14" s="80">
        <v>14</v>
      </c>
      <c r="B14" s="46" t="s">
        <v>2492</v>
      </c>
      <c r="C14" s="109" t="s">
        <v>2487</v>
      </c>
      <c r="D14" s="109" t="s">
        <v>2488</v>
      </c>
      <c r="E14" s="109" t="s">
        <v>2489</v>
      </c>
      <c r="F14" s="110" t="s">
        <v>2096</v>
      </c>
      <c r="G14" s="110" t="s">
        <v>2675</v>
      </c>
      <c r="H14" s="111" t="s">
        <v>2490</v>
      </c>
      <c r="I14" s="111" t="s">
        <v>2491</v>
      </c>
      <c r="J14" s="50" t="s">
        <v>2121</v>
      </c>
      <c r="K14" s="113" t="s">
        <v>227</v>
      </c>
      <c r="L14" s="51"/>
      <c r="M14" s="51" t="s">
        <v>2914</v>
      </c>
      <c r="N14" s="113" t="s">
        <v>2651</v>
      </c>
      <c r="O14" s="51"/>
      <c r="P14" s="51" t="s">
        <v>2493</v>
      </c>
      <c r="Q14" s="51"/>
      <c r="R14" s="51"/>
      <c r="S14" s="194"/>
      <c r="T14" s="51"/>
    </row>
    <row r="15" spans="1:20" ht="51">
      <c r="A15" s="80">
        <v>15</v>
      </c>
      <c r="B15" s="46" t="s">
        <v>1994</v>
      </c>
      <c r="C15" s="107" t="s">
        <v>2494</v>
      </c>
      <c r="D15" s="107" t="s">
        <v>2495</v>
      </c>
      <c r="E15" s="107" t="s">
        <v>2496</v>
      </c>
      <c r="F15" s="108" t="s">
        <v>2497</v>
      </c>
      <c r="G15" s="108" t="s">
        <v>2674</v>
      </c>
      <c r="H15" s="118" t="s">
        <v>2498</v>
      </c>
      <c r="I15" s="118" t="s">
        <v>2499</v>
      </c>
      <c r="J15" s="50" t="s">
        <v>2120</v>
      </c>
      <c r="K15" s="113"/>
      <c r="L15" s="51"/>
      <c r="M15" s="51" t="s">
        <v>2914</v>
      </c>
      <c r="N15" s="51" t="s">
        <v>2915</v>
      </c>
      <c r="O15" s="51"/>
      <c r="P15" s="51"/>
      <c r="Q15" s="51"/>
      <c r="R15" s="51"/>
      <c r="S15" s="194"/>
      <c r="T15" s="51"/>
    </row>
    <row r="16" spans="1:20" ht="63.75">
      <c r="A16" s="80">
        <v>16</v>
      </c>
      <c r="B16" s="46" t="s">
        <v>1994</v>
      </c>
      <c r="C16" s="109" t="s">
        <v>2500</v>
      </c>
      <c r="D16" s="109" t="s">
        <v>2501</v>
      </c>
      <c r="E16" s="109" t="s">
        <v>2502</v>
      </c>
      <c r="F16" s="110" t="s">
        <v>2096</v>
      </c>
      <c r="G16" s="110" t="s">
        <v>2675</v>
      </c>
      <c r="H16" s="111" t="s">
        <v>2503</v>
      </c>
      <c r="I16" s="111" t="s">
        <v>2504</v>
      </c>
      <c r="J16" s="50" t="s">
        <v>2121</v>
      </c>
      <c r="K16" s="51" t="s">
        <v>1165</v>
      </c>
      <c r="L16" s="51"/>
      <c r="M16" s="51" t="s">
        <v>2914</v>
      </c>
      <c r="N16" s="51" t="s">
        <v>2651</v>
      </c>
      <c r="O16" s="51"/>
      <c r="P16" s="51" t="s">
        <v>2671</v>
      </c>
      <c r="Q16" s="51"/>
      <c r="R16" s="51"/>
      <c r="S16" s="194"/>
      <c r="T16" s="51"/>
    </row>
    <row r="17" spans="1:20" ht="51">
      <c r="A17" s="80">
        <v>17</v>
      </c>
      <c r="B17" s="46" t="s">
        <v>1994</v>
      </c>
      <c r="C17" s="109" t="s">
        <v>2505</v>
      </c>
      <c r="D17" s="109" t="s">
        <v>2506</v>
      </c>
      <c r="E17" s="109" t="s">
        <v>2507</v>
      </c>
      <c r="F17" s="110" t="s">
        <v>2096</v>
      </c>
      <c r="G17" s="110" t="s">
        <v>2675</v>
      </c>
      <c r="H17" s="111" t="s">
        <v>2508</v>
      </c>
      <c r="I17" s="111" t="s">
        <v>2509</v>
      </c>
      <c r="J17" s="120" t="s">
        <v>2120</v>
      </c>
      <c r="K17" s="121" t="s">
        <v>1509</v>
      </c>
      <c r="L17" s="51"/>
      <c r="M17" s="51" t="s">
        <v>2914</v>
      </c>
      <c r="N17" s="51" t="s">
        <v>2651</v>
      </c>
      <c r="O17" s="51"/>
      <c r="P17" s="51" t="s">
        <v>2679</v>
      </c>
      <c r="Q17" s="51"/>
      <c r="R17" s="51"/>
      <c r="S17" s="194"/>
      <c r="T17" s="51"/>
    </row>
    <row r="18" spans="1:20" ht="140.25">
      <c r="A18" s="80">
        <v>18</v>
      </c>
      <c r="B18" s="46" t="s">
        <v>1994</v>
      </c>
      <c r="C18" s="109" t="s">
        <v>2510</v>
      </c>
      <c r="D18" s="109" t="s">
        <v>2511</v>
      </c>
      <c r="E18" s="109" t="s">
        <v>2512</v>
      </c>
      <c r="F18" s="110" t="s">
        <v>2096</v>
      </c>
      <c r="G18" s="110" t="s">
        <v>2675</v>
      </c>
      <c r="H18" s="111" t="s">
        <v>1924</v>
      </c>
      <c r="I18" s="111" t="s">
        <v>1925</v>
      </c>
      <c r="J18" s="120" t="s">
        <v>2148</v>
      </c>
      <c r="K18" s="121" t="s">
        <v>538</v>
      </c>
      <c r="L18" s="51"/>
      <c r="M18" s="51"/>
      <c r="N18" s="51"/>
      <c r="O18" s="51"/>
      <c r="P18" s="51" t="s">
        <v>2094</v>
      </c>
      <c r="Q18" s="51"/>
      <c r="R18" s="51"/>
      <c r="S18" s="194"/>
      <c r="T18" s="51"/>
    </row>
    <row r="19" spans="1:20" ht="102">
      <c r="A19" s="80">
        <v>19</v>
      </c>
      <c r="B19" s="46" t="s">
        <v>1994</v>
      </c>
      <c r="C19" s="109" t="s">
        <v>2510</v>
      </c>
      <c r="D19" s="109" t="s">
        <v>2511</v>
      </c>
      <c r="E19" s="109" t="s">
        <v>1926</v>
      </c>
      <c r="F19" s="110" t="s">
        <v>2096</v>
      </c>
      <c r="G19" s="110" t="s">
        <v>2675</v>
      </c>
      <c r="H19" s="111" t="s">
        <v>1927</v>
      </c>
      <c r="I19" s="111" t="s">
        <v>1928</v>
      </c>
      <c r="J19" s="120" t="s">
        <v>2120</v>
      </c>
      <c r="K19" s="113"/>
      <c r="L19" s="51"/>
      <c r="M19" s="51" t="s">
        <v>2914</v>
      </c>
      <c r="N19" s="51" t="s">
        <v>2651</v>
      </c>
      <c r="O19" s="51"/>
      <c r="P19" s="51" t="s">
        <v>2094</v>
      </c>
      <c r="Q19" s="51"/>
      <c r="R19" s="51"/>
      <c r="S19" s="194"/>
      <c r="T19" s="51"/>
    </row>
    <row r="20" spans="1:20" ht="76.5">
      <c r="A20" s="80">
        <v>20</v>
      </c>
      <c r="B20" s="46" t="s">
        <v>1994</v>
      </c>
      <c r="C20" s="109" t="s">
        <v>1929</v>
      </c>
      <c r="D20" s="109" t="s">
        <v>1930</v>
      </c>
      <c r="E20" s="109" t="s">
        <v>1931</v>
      </c>
      <c r="F20" s="110" t="s">
        <v>2096</v>
      </c>
      <c r="G20" s="110" t="s">
        <v>2675</v>
      </c>
      <c r="H20" s="111" t="s">
        <v>1932</v>
      </c>
      <c r="I20" s="111" t="s">
        <v>1933</v>
      </c>
      <c r="J20" s="50" t="s">
        <v>2120</v>
      </c>
      <c r="K20" s="116" t="s">
        <v>27</v>
      </c>
      <c r="L20" s="51">
        <v>20</v>
      </c>
      <c r="M20" s="51" t="s">
        <v>2914</v>
      </c>
      <c r="N20" s="51" t="s">
        <v>2651</v>
      </c>
      <c r="O20" s="51"/>
      <c r="P20" s="51" t="s">
        <v>2669</v>
      </c>
      <c r="Q20" s="51"/>
      <c r="R20" s="51"/>
      <c r="S20" s="194"/>
      <c r="T20" s="51"/>
    </row>
    <row r="21" spans="1:20" ht="51">
      <c r="A21" s="80">
        <v>21</v>
      </c>
      <c r="B21" s="46" t="s">
        <v>1994</v>
      </c>
      <c r="C21" s="109" t="s">
        <v>1934</v>
      </c>
      <c r="D21" s="109" t="s">
        <v>3044</v>
      </c>
      <c r="E21" s="109" t="s">
        <v>1935</v>
      </c>
      <c r="F21" s="110" t="s">
        <v>2096</v>
      </c>
      <c r="G21" s="110" t="s">
        <v>2675</v>
      </c>
      <c r="H21" s="111" t="s">
        <v>1936</v>
      </c>
      <c r="I21" s="111"/>
      <c r="J21" s="50" t="s">
        <v>2121</v>
      </c>
      <c r="K21" s="116" t="s">
        <v>28</v>
      </c>
      <c r="L21" s="51"/>
      <c r="M21" s="51" t="s">
        <v>2914</v>
      </c>
      <c r="N21" s="51" t="s">
        <v>3059</v>
      </c>
      <c r="O21" s="51"/>
      <c r="P21" s="51" t="s">
        <v>2669</v>
      </c>
      <c r="Q21" s="51"/>
      <c r="R21" s="51"/>
      <c r="S21" s="194"/>
      <c r="T21" s="51"/>
    </row>
    <row r="22" spans="1:20" ht="38.25">
      <c r="A22" s="80">
        <v>22</v>
      </c>
      <c r="B22" s="46" t="s">
        <v>1994</v>
      </c>
      <c r="C22" s="109" t="s">
        <v>1934</v>
      </c>
      <c r="D22" s="109" t="s">
        <v>3044</v>
      </c>
      <c r="E22" s="109" t="s">
        <v>1935</v>
      </c>
      <c r="F22" s="110" t="s">
        <v>2497</v>
      </c>
      <c r="G22" s="110" t="s">
        <v>2675</v>
      </c>
      <c r="H22" s="111" t="s">
        <v>1937</v>
      </c>
      <c r="I22" s="111" t="s">
        <v>1938</v>
      </c>
      <c r="J22" s="50" t="s">
        <v>2120</v>
      </c>
      <c r="K22" s="51"/>
      <c r="L22" s="51"/>
      <c r="M22" s="51" t="s">
        <v>2914</v>
      </c>
      <c r="N22" s="51" t="s">
        <v>2915</v>
      </c>
      <c r="O22" s="51"/>
      <c r="P22" s="51"/>
      <c r="Q22" s="51"/>
      <c r="R22" s="51"/>
      <c r="S22" s="194"/>
      <c r="T22" s="51"/>
    </row>
    <row r="23" spans="1:20" ht="25.5">
      <c r="A23" s="80">
        <v>23</v>
      </c>
      <c r="B23" s="46" t="s">
        <v>1994</v>
      </c>
      <c r="C23" s="109" t="s">
        <v>1939</v>
      </c>
      <c r="D23" s="109" t="s">
        <v>1940</v>
      </c>
      <c r="E23" s="109" t="s">
        <v>1941</v>
      </c>
      <c r="F23" s="110" t="s">
        <v>2497</v>
      </c>
      <c r="G23" s="110" t="s">
        <v>2675</v>
      </c>
      <c r="H23" s="111" t="s">
        <v>1942</v>
      </c>
      <c r="I23" s="111" t="s">
        <v>1943</v>
      </c>
      <c r="J23" s="50" t="s">
        <v>2120</v>
      </c>
      <c r="K23" s="51"/>
      <c r="L23" s="51"/>
      <c r="M23" s="51" t="s">
        <v>2914</v>
      </c>
      <c r="N23" s="51" t="s">
        <v>2915</v>
      </c>
      <c r="O23" s="51"/>
      <c r="P23" s="51"/>
      <c r="Q23" s="51"/>
      <c r="R23" s="51"/>
      <c r="S23" s="194"/>
      <c r="T23" s="51"/>
    </row>
    <row r="24" spans="1:20" ht="112.5">
      <c r="A24" s="80">
        <v>24</v>
      </c>
      <c r="B24" s="46" t="s">
        <v>1994</v>
      </c>
      <c r="C24" s="109" t="s">
        <v>1939</v>
      </c>
      <c r="D24" s="109" t="s">
        <v>2095</v>
      </c>
      <c r="E24" s="109" t="s">
        <v>1944</v>
      </c>
      <c r="F24" s="110" t="s">
        <v>2096</v>
      </c>
      <c r="G24" s="110" t="s">
        <v>2675</v>
      </c>
      <c r="H24" s="111" t="s">
        <v>1945</v>
      </c>
      <c r="I24" s="111"/>
      <c r="J24" s="50" t="s">
        <v>2120</v>
      </c>
      <c r="K24" s="116" t="s">
        <v>29</v>
      </c>
      <c r="L24" s="51"/>
      <c r="M24" s="51" t="s">
        <v>2914</v>
      </c>
      <c r="N24" s="51" t="s">
        <v>2651</v>
      </c>
      <c r="O24" s="51"/>
      <c r="P24" s="51" t="s">
        <v>2669</v>
      </c>
      <c r="Q24" s="51"/>
      <c r="R24" s="51"/>
      <c r="S24" s="194"/>
      <c r="T24" s="51"/>
    </row>
    <row r="25" spans="1:20" ht="90">
      <c r="A25" s="80">
        <v>25</v>
      </c>
      <c r="B25" s="46" t="s">
        <v>1994</v>
      </c>
      <c r="C25" s="109" t="s">
        <v>1775</v>
      </c>
      <c r="D25" s="109" t="s">
        <v>2097</v>
      </c>
      <c r="E25" s="109" t="s">
        <v>1946</v>
      </c>
      <c r="F25" s="110" t="s">
        <v>2096</v>
      </c>
      <c r="G25" s="110" t="s">
        <v>2675</v>
      </c>
      <c r="H25" s="111" t="s">
        <v>1947</v>
      </c>
      <c r="I25" s="111" t="s">
        <v>1948</v>
      </c>
      <c r="J25" s="50" t="s">
        <v>2120</v>
      </c>
      <c r="K25" s="116" t="s">
        <v>26</v>
      </c>
      <c r="L25" s="51"/>
      <c r="M25" s="51" t="s">
        <v>2914</v>
      </c>
      <c r="N25" s="51" t="s">
        <v>2651</v>
      </c>
      <c r="O25" s="51"/>
      <c r="P25" s="51" t="s">
        <v>2669</v>
      </c>
      <c r="Q25" s="51"/>
      <c r="R25" s="51"/>
      <c r="S25" s="194"/>
      <c r="T25" s="51"/>
    </row>
    <row r="26" spans="1:20" ht="89.25">
      <c r="A26" s="80">
        <v>26</v>
      </c>
      <c r="B26" s="46" t="s">
        <v>1994</v>
      </c>
      <c r="C26" s="109" t="s">
        <v>1949</v>
      </c>
      <c r="D26" s="109" t="s">
        <v>1950</v>
      </c>
      <c r="E26" s="109" t="s">
        <v>1951</v>
      </c>
      <c r="F26" s="110" t="s">
        <v>2096</v>
      </c>
      <c r="G26" s="110" t="s">
        <v>2675</v>
      </c>
      <c r="H26" s="111" t="s">
        <v>1952</v>
      </c>
      <c r="I26" s="111" t="s">
        <v>1953</v>
      </c>
      <c r="J26" s="50" t="s">
        <v>2120</v>
      </c>
      <c r="K26" s="113" t="s">
        <v>227</v>
      </c>
      <c r="L26" s="51"/>
      <c r="M26" s="51" t="s">
        <v>2914</v>
      </c>
      <c r="N26" s="113" t="s">
        <v>2651</v>
      </c>
      <c r="O26" s="51"/>
      <c r="P26" s="51" t="s">
        <v>2493</v>
      </c>
      <c r="Q26" s="51"/>
      <c r="R26" s="51"/>
      <c r="S26" s="194"/>
      <c r="T26" s="51"/>
    </row>
    <row r="27" spans="1:20" ht="38.25">
      <c r="A27" s="80">
        <v>27</v>
      </c>
      <c r="B27" s="46" t="s">
        <v>1994</v>
      </c>
      <c r="C27" s="109" t="s">
        <v>1954</v>
      </c>
      <c r="D27" s="109" t="s">
        <v>1955</v>
      </c>
      <c r="E27" s="109" t="s">
        <v>1956</v>
      </c>
      <c r="F27" s="110" t="s">
        <v>2096</v>
      </c>
      <c r="G27" s="110" t="s">
        <v>2675</v>
      </c>
      <c r="H27" s="111" t="s">
        <v>1957</v>
      </c>
      <c r="I27" s="111" t="s">
        <v>1958</v>
      </c>
      <c r="J27" s="50" t="s">
        <v>2120</v>
      </c>
      <c r="K27" s="51" t="s">
        <v>227</v>
      </c>
      <c r="L27" s="51"/>
      <c r="M27" s="51" t="s">
        <v>2914</v>
      </c>
      <c r="N27" s="113" t="s">
        <v>2651</v>
      </c>
      <c r="O27" s="51"/>
      <c r="P27" s="51" t="s">
        <v>2493</v>
      </c>
      <c r="Q27" s="51"/>
      <c r="R27" s="51"/>
      <c r="S27" s="194"/>
      <c r="T27" s="51"/>
    </row>
    <row r="28" spans="1:20" ht="38.25">
      <c r="A28" s="80">
        <v>28</v>
      </c>
      <c r="B28" s="46" t="s">
        <v>1994</v>
      </c>
      <c r="C28" s="109" t="s">
        <v>3052</v>
      </c>
      <c r="D28" s="109" t="s">
        <v>3053</v>
      </c>
      <c r="E28" s="109" t="s">
        <v>1959</v>
      </c>
      <c r="F28" s="110" t="s">
        <v>2096</v>
      </c>
      <c r="G28" s="110" t="s">
        <v>2675</v>
      </c>
      <c r="H28" s="111" t="s">
        <v>1960</v>
      </c>
      <c r="I28" s="111" t="s">
        <v>1961</v>
      </c>
      <c r="J28" s="50" t="s">
        <v>2120</v>
      </c>
      <c r="K28" s="51" t="s">
        <v>272</v>
      </c>
      <c r="L28" s="51"/>
      <c r="M28" s="51" t="s">
        <v>2914</v>
      </c>
      <c r="N28" s="113" t="s">
        <v>2651</v>
      </c>
      <c r="O28" s="51"/>
      <c r="P28" s="51" t="s">
        <v>2493</v>
      </c>
      <c r="Q28" s="51"/>
      <c r="R28" s="51"/>
      <c r="S28" s="194"/>
      <c r="T28" s="51"/>
    </row>
    <row r="29" spans="1:20" ht="76.5">
      <c r="A29" s="80">
        <v>29</v>
      </c>
      <c r="B29" s="46" t="s">
        <v>1994</v>
      </c>
      <c r="C29" s="109" t="s">
        <v>2065</v>
      </c>
      <c r="D29" s="109" t="s">
        <v>2061</v>
      </c>
      <c r="E29" s="109" t="s">
        <v>1962</v>
      </c>
      <c r="F29" s="110" t="s">
        <v>2096</v>
      </c>
      <c r="G29" s="110" t="s">
        <v>2674</v>
      </c>
      <c r="H29" s="111" t="s">
        <v>1963</v>
      </c>
      <c r="I29" s="111" t="s">
        <v>1964</v>
      </c>
      <c r="J29" s="50" t="s">
        <v>2121</v>
      </c>
      <c r="K29" s="51" t="s">
        <v>6</v>
      </c>
      <c r="L29" s="51"/>
      <c r="M29" s="51" t="s">
        <v>2914</v>
      </c>
      <c r="N29" s="51" t="s">
        <v>2651</v>
      </c>
      <c r="O29" s="51"/>
      <c r="P29" s="51" t="s">
        <v>2668</v>
      </c>
      <c r="Q29" s="51"/>
      <c r="R29" s="51"/>
      <c r="S29" s="194"/>
      <c r="T29" s="51"/>
    </row>
    <row r="30" spans="1:20" ht="51">
      <c r="A30" s="80">
        <v>30</v>
      </c>
      <c r="B30" s="46" t="s">
        <v>1994</v>
      </c>
      <c r="C30" s="109" t="s">
        <v>1965</v>
      </c>
      <c r="D30" s="109" t="s">
        <v>1966</v>
      </c>
      <c r="E30" s="109" t="s">
        <v>1967</v>
      </c>
      <c r="F30" s="110" t="s">
        <v>2096</v>
      </c>
      <c r="G30" s="110" t="s">
        <v>2674</v>
      </c>
      <c r="H30" s="111" t="s">
        <v>1968</v>
      </c>
      <c r="I30" s="111" t="s">
        <v>1969</v>
      </c>
      <c r="J30" s="50" t="s">
        <v>2120</v>
      </c>
      <c r="K30" s="51"/>
      <c r="L30" s="51">
        <v>30</v>
      </c>
      <c r="M30" s="51" t="s">
        <v>2914</v>
      </c>
      <c r="N30" s="51" t="s">
        <v>2651</v>
      </c>
      <c r="O30" s="51"/>
      <c r="P30" s="51" t="s">
        <v>2058</v>
      </c>
      <c r="Q30" s="51"/>
      <c r="R30" s="51"/>
      <c r="S30" s="194"/>
      <c r="T30" s="51"/>
    </row>
    <row r="31" spans="1:20" ht="127.5">
      <c r="A31" s="80">
        <v>31</v>
      </c>
      <c r="B31" s="46" t="s">
        <v>1994</v>
      </c>
      <c r="C31" s="109" t="s">
        <v>1970</v>
      </c>
      <c r="D31" s="109" t="s">
        <v>1971</v>
      </c>
      <c r="E31" s="109" t="s">
        <v>1972</v>
      </c>
      <c r="F31" s="110" t="s">
        <v>2096</v>
      </c>
      <c r="G31" s="110" t="s">
        <v>2675</v>
      </c>
      <c r="H31" s="111" t="s">
        <v>1973</v>
      </c>
      <c r="I31" s="111" t="s">
        <v>1974</v>
      </c>
      <c r="J31" s="50" t="s">
        <v>2121</v>
      </c>
      <c r="K31" s="161" t="s">
        <v>968</v>
      </c>
      <c r="L31" s="51"/>
      <c r="M31" s="51" t="s">
        <v>2914</v>
      </c>
      <c r="N31" s="51" t="s">
        <v>2651</v>
      </c>
      <c r="O31" s="51"/>
      <c r="P31" s="51" t="s">
        <v>2679</v>
      </c>
      <c r="Q31" s="51"/>
      <c r="R31" s="51"/>
      <c r="S31" s="194"/>
      <c r="T31" s="51"/>
    </row>
    <row r="32" spans="1:20" ht="63.75">
      <c r="A32" s="80">
        <v>32</v>
      </c>
      <c r="B32" s="46" t="s">
        <v>1994</v>
      </c>
      <c r="C32" s="109" t="s">
        <v>1975</v>
      </c>
      <c r="D32" s="109" t="s">
        <v>1976</v>
      </c>
      <c r="E32" s="109" t="s">
        <v>1977</v>
      </c>
      <c r="F32" s="110" t="s">
        <v>2096</v>
      </c>
      <c r="G32" s="110" t="s">
        <v>2675</v>
      </c>
      <c r="H32" s="111" t="s">
        <v>1978</v>
      </c>
      <c r="I32" s="111" t="s">
        <v>1979</v>
      </c>
      <c r="J32" s="50" t="s">
        <v>2121</v>
      </c>
      <c r="K32" s="111" t="s">
        <v>172</v>
      </c>
      <c r="L32" s="51"/>
      <c r="M32" s="51" t="s">
        <v>2914</v>
      </c>
      <c r="N32" s="51" t="s">
        <v>2651</v>
      </c>
      <c r="O32" s="51"/>
      <c r="P32" s="51" t="s">
        <v>1112</v>
      </c>
      <c r="Q32" s="51"/>
      <c r="R32" s="51"/>
      <c r="S32" s="194"/>
      <c r="T32" s="51"/>
    </row>
    <row r="33" spans="1:20" ht="38.25">
      <c r="A33" s="80">
        <v>33</v>
      </c>
      <c r="B33" s="46" t="s">
        <v>1994</v>
      </c>
      <c r="C33" s="109" t="s">
        <v>1975</v>
      </c>
      <c r="D33" s="109" t="s">
        <v>1976</v>
      </c>
      <c r="E33" s="109" t="s">
        <v>1977</v>
      </c>
      <c r="F33" s="110" t="s">
        <v>2096</v>
      </c>
      <c r="G33" s="110" t="s">
        <v>2675</v>
      </c>
      <c r="H33" s="111" t="s">
        <v>1980</v>
      </c>
      <c r="I33" s="111"/>
      <c r="J33" s="50" t="s">
        <v>2120</v>
      </c>
      <c r="K33" s="51" t="s">
        <v>172</v>
      </c>
      <c r="L33" s="51"/>
      <c r="M33" s="51" t="s">
        <v>2914</v>
      </c>
      <c r="N33" s="51" t="s">
        <v>2651</v>
      </c>
      <c r="O33" s="51"/>
      <c r="P33" s="51" t="s">
        <v>1112</v>
      </c>
      <c r="Q33" s="51"/>
      <c r="R33" s="51"/>
      <c r="S33" s="194"/>
      <c r="T33" s="51"/>
    </row>
    <row r="34" spans="1:20" ht="102">
      <c r="A34" s="80">
        <v>34</v>
      </c>
      <c r="B34" s="46" t="s">
        <v>1994</v>
      </c>
      <c r="C34" s="109" t="s">
        <v>1981</v>
      </c>
      <c r="D34" s="109" t="s">
        <v>1982</v>
      </c>
      <c r="E34" s="109" t="s">
        <v>1983</v>
      </c>
      <c r="F34" s="110" t="s">
        <v>2096</v>
      </c>
      <c r="G34" s="110" t="s">
        <v>2675</v>
      </c>
      <c r="H34" s="111" t="s">
        <v>1984</v>
      </c>
      <c r="I34" s="111" t="s">
        <v>1457</v>
      </c>
      <c r="J34" s="50" t="s">
        <v>2120</v>
      </c>
      <c r="K34" s="51" t="s">
        <v>1166</v>
      </c>
      <c r="L34" s="51"/>
      <c r="M34" s="51" t="s">
        <v>2914</v>
      </c>
      <c r="N34" s="51" t="s">
        <v>2651</v>
      </c>
      <c r="O34" s="51"/>
      <c r="P34" s="51" t="s">
        <v>2671</v>
      </c>
      <c r="Q34" s="51"/>
      <c r="R34" s="51"/>
      <c r="S34" s="194"/>
      <c r="T34" s="51"/>
    </row>
    <row r="35" spans="1:20" ht="204">
      <c r="A35" s="80">
        <v>35</v>
      </c>
      <c r="B35" s="46" t="s">
        <v>1994</v>
      </c>
      <c r="C35" s="109" t="s">
        <v>1458</v>
      </c>
      <c r="D35" s="109" t="s">
        <v>2093</v>
      </c>
      <c r="E35" s="109" t="s">
        <v>1459</v>
      </c>
      <c r="F35" s="110" t="s">
        <v>2096</v>
      </c>
      <c r="G35" s="110" t="s">
        <v>2675</v>
      </c>
      <c r="H35" s="111" t="s">
        <v>1460</v>
      </c>
      <c r="I35" s="111" t="s">
        <v>1461</v>
      </c>
      <c r="J35" s="50" t="s">
        <v>2121</v>
      </c>
      <c r="K35" s="51" t="s">
        <v>720</v>
      </c>
      <c r="L35" s="51"/>
      <c r="M35" s="51" t="s">
        <v>2914</v>
      </c>
      <c r="N35" s="51" t="s">
        <v>2651</v>
      </c>
      <c r="O35" s="51"/>
      <c r="P35" s="51" t="s">
        <v>2672</v>
      </c>
      <c r="Q35" s="51"/>
      <c r="R35" s="51"/>
      <c r="S35" s="194"/>
      <c r="T35" s="51"/>
    </row>
    <row r="36" spans="1:20" ht="242.25">
      <c r="A36" s="80">
        <v>36</v>
      </c>
      <c r="B36" s="46" t="s">
        <v>1994</v>
      </c>
      <c r="C36" s="109" t="s">
        <v>2067</v>
      </c>
      <c r="D36" s="109" t="s">
        <v>2093</v>
      </c>
      <c r="E36" s="109" t="s">
        <v>1462</v>
      </c>
      <c r="F36" s="110" t="s">
        <v>2096</v>
      </c>
      <c r="G36" s="110" t="s">
        <v>2675</v>
      </c>
      <c r="H36" s="111" t="s">
        <v>1460</v>
      </c>
      <c r="I36" s="111" t="s">
        <v>1463</v>
      </c>
      <c r="J36" s="50" t="s">
        <v>2121</v>
      </c>
      <c r="K36" s="51" t="s">
        <v>720</v>
      </c>
      <c r="L36" s="51"/>
      <c r="M36" s="51" t="s">
        <v>2914</v>
      </c>
      <c r="N36" s="51" t="s">
        <v>2651</v>
      </c>
      <c r="O36" s="51"/>
      <c r="P36" s="51" t="s">
        <v>2672</v>
      </c>
      <c r="Q36" s="51"/>
      <c r="R36" s="51"/>
      <c r="S36" s="194"/>
      <c r="T36" s="51"/>
    </row>
    <row r="37" spans="1:20" ht="63.75">
      <c r="A37" s="80">
        <v>37</v>
      </c>
      <c r="B37" s="46" t="s">
        <v>1994</v>
      </c>
      <c r="C37" s="109" t="s">
        <v>1464</v>
      </c>
      <c r="D37" s="109" t="s">
        <v>1464</v>
      </c>
      <c r="E37" s="109" t="s">
        <v>1464</v>
      </c>
      <c r="F37" s="110" t="s">
        <v>2096</v>
      </c>
      <c r="G37" s="110" t="s">
        <v>2675</v>
      </c>
      <c r="H37" s="111" t="s">
        <v>1465</v>
      </c>
      <c r="I37" s="111" t="s">
        <v>1466</v>
      </c>
      <c r="J37" s="50" t="s">
        <v>2148</v>
      </c>
      <c r="K37" s="51" t="s">
        <v>2643</v>
      </c>
      <c r="L37" s="51">
        <v>37</v>
      </c>
      <c r="M37" s="51"/>
      <c r="N37" s="51"/>
      <c r="O37" s="51"/>
      <c r="P37" s="51" t="s">
        <v>2122</v>
      </c>
      <c r="Q37" s="51"/>
      <c r="R37" s="51"/>
      <c r="S37" s="194"/>
      <c r="T37" s="51"/>
    </row>
    <row r="38" spans="1:20" ht="408">
      <c r="A38" s="80">
        <v>38</v>
      </c>
      <c r="B38" s="46" t="s">
        <v>1994</v>
      </c>
      <c r="C38" s="109" t="s">
        <v>1970</v>
      </c>
      <c r="D38" s="109" t="s">
        <v>1971</v>
      </c>
      <c r="E38" s="109" t="s">
        <v>1467</v>
      </c>
      <c r="F38" s="110" t="s">
        <v>2096</v>
      </c>
      <c r="G38" s="110" t="s">
        <v>2675</v>
      </c>
      <c r="H38" s="111" t="s">
        <v>1468</v>
      </c>
      <c r="I38" s="111" t="s">
        <v>1993</v>
      </c>
      <c r="J38" s="50" t="s">
        <v>2121</v>
      </c>
      <c r="K38" s="51" t="s">
        <v>969</v>
      </c>
      <c r="L38" s="51"/>
      <c r="M38" s="51" t="s">
        <v>2914</v>
      </c>
      <c r="N38" s="51" t="s">
        <v>2651</v>
      </c>
      <c r="O38" s="51"/>
      <c r="P38" s="51" t="s">
        <v>2679</v>
      </c>
      <c r="Q38" s="51"/>
      <c r="R38" s="51"/>
      <c r="S38" s="194"/>
      <c r="T38" s="51"/>
    </row>
    <row r="39" spans="1:20" ht="408">
      <c r="A39" s="80">
        <v>39</v>
      </c>
      <c r="B39" s="46" t="s">
        <v>1109</v>
      </c>
      <c r="C39" s="107" t="s">
        <v>2065</v>
      </c>
      <c r="D39" s="107" t="s">
        <v>2061</v>
      </c>
      <c r="E39" s="107" t="s">
        <v>1995</v>
      </c>
      <c r="F39" s="108" t="s">
        <v>2096</v>
      </c>
      <c r="G39" s="108" t="s">
        <v>2675</v>
      </c>
      <c r="H39" s="118" t="s">
        <v>2561</v>
      </c>
      <c r="I39" s="118" t="s">
        <v>2562</v>
      </c>
      <c r="J39" s="50" t="s">
        <v>2148</v>
      </c>
      <c r="K39" s="51" t="s">
        <v>7</v>
      </c>
      <c r="L39" s="51"/>
      <c r="M39" s="51"/>
      <c r="N39" s="51"/>
      <c r="O39" s="51"/>
      <c r="P39" s="51" t="s">
        <v>2668</v>
      </c>
      <c r="Q39" s="51"/>
      <c r="R39" s="51"/>
      <c r="S39" s="194"/>
      <c r="T39" s="51"/>
    </row>
    <row r="40" spans="1:20" ht="280.5">
      <c r="A40" s="80">
        <v>40</v>
      </c>
      <c r="B40" s="46" t="s">
        <v>1109</v>
      </c>
      <c r="C40" s="109" t="s">
        <v>1975</v>
      </c>
      <c r="D40" s="109" t="s">
        <v>1976</v>
      </c>
      <c r="E40" s="109" t="s">
        <v>1950</v>
      </c>
      <c r="F40" s="110" t="s">
        <v>2096</v>
      </c>
      <c r="G40" s="110" t="s">
        <v>2675</v>
      </c>
      <c r="H40" s="111" t="s">
        <v>2563</v>
      </c>
      <c r="I40" s="111" t="s">
        <v>1490</v>
      </c>
      <c r="J40" s="50" t="s">
        <v>2121</v>
      </c>
      <c r="K40" s="111" t="s">
        <v>173</v>
      </c>
      <c r="L40" s="51"/>
      <c r="M40" s="51" t="s">
        <v>2914</v>
      </c>
      <c r="N40" s="51" t="s">
        <v>2651</v>
      </c>
      <c r="O40" s="51"/>
      <c r="P40" s="51" t="s">
        <v>1112</v>
      </c>
      <c r="Q40" s="51"/>
      <c r="R40" s="51"/>
      <c r="S40" s="194"/>
      <c r="T40" s="51"/>
    </row>
    <row r="41" spans="1:20" ht="12.75">
      <c r="A41" s="80">
        <v>41</v>
      </c>
      <c r="B41" s="46" t="s">
        <v>1109</v>
      </c>
      <c r="C41" s="109" t="s">
        <v>1491</v>
      </c>
      <c r="D41" s="109" t="s">
        <v>1492</v>
      </c>
      <c r="E41" s="109" t="s">
        <v>2511</v>
      </c>
      <c r="F41" s="110" t="s">
        <v>2497</v>
      </c>
      <c r="G41" s="110" t="s">
        <v>2674</v>
      </c>
      <c r="H41" s="111" t="s">
        <v>1493</v>
      </c>
      <c r="I41" s="111" t="s">
        <v>1494</v>
      </c>
      <c r="J41" s="50" t="s">
        <v>2120</v>
      </c>
      <c r="K41" s="51"/>
      <c r="L41" s="51"/>
      <c r="M41" s="51" t="s">
        <v>2914</v>
      </c>
      <c r="N41" s="51" t="s">
        <v>2915</v>
      </c>
      <c r="O41" s="51"/>
      <c r="P41" s="51"/>
      <c r="Q41" s="51"/>
      <c r="R41" s="51"/>
      <c r="S41" s="194"/>
      <c r="T41" s="51"/>
    </row>
    <row r="42" spans="1:20" ht="89.25">
      <c r="A42" s="80">
        <v>42</v>
      </c>
      <c r="B42" s="46" t="s">
        <v>1109</v>
      </c>
      <c r="C42" s="109" t="s">
        <v>1495</v>
      </c>
      <c r="D42" s="109"/>
      <c r="E42" s="109"/>
      <c r="F42" s="110" t="s">
        <v>2497</v>
      </c>
      <c r="G42" s="110" t="s">
        <v>2674</v>
      </c>
      <c r="H42" s="111" t="s">
        <v>1496</v>
      </c>
      <c r="I42" s="111" t="s">
        <v>1497</v>
      </c>
      <c r="J42" s="50" t="s">
        <v>2120</v>
      </c>
      <c r="K42" s="51" t="s">
        <v>2379</v>
      </c>
      <c r="L42" s="51"/>
      <c r="M42" s="51" t="s">
        <v>2914</v>
      </c>
      <c r="N42" s="51" t="s">
        <v>2915</v>
      </c>
      <c r="O42" s="51"/>
      <c r="P42" s="51"/>
      <c r="Q42" s="51"/>
      <c r="R42" s="51"/>
      <c r="S42" s="194"/>
      <c r="T42" s="51"/>
    </row>
    <row r="43" spans="1:20" ht="280.5">
      <c r="A43" s="80">
        <v>43</v>
      </c>
      <c r="B43" s="46" t="s">
        <v>1109</v>
      </c>
      <c r="C43" s="109" t="s">
        <v>1498</v>
      </c>
      <c r="D43" s="109"/>
      <c r="E43" s="109"/>
      <c r="F43" s="110" t="s">
        <v>2096</v>
      </c>
      <c r="G43" s="110" t="s">
        <v>2674</v>
      </c>
      <c r="H43" s="111" t="s">
        <v>1499</v>
      </c>
      <c r="I43" s="111" t="s">
        <v>1500</v>
      </c>
      <c r="J43" s="50" t="s">
        <v>2121</v>
      </c>
      <c r="K43" s="164" t="s">
        <v>392</v>
      </c>
      <c r="L43" s="51"/>
      <c r="M43" s="51" t="s">
        <v>2914</v>
      </c>
      <c r="N43" s="51" t="s">
        <v>2651</v>
      </c>
      <c r="O43" s="51"/>
      <c r="P43" s="51" t="s">
        <v>2678</v>
      </c>
      <c r="Q43" s="51"/>
      <c r="R43" s="51"/>
      <c r="S43" s="194"/>
      <c r="T43" s="51"/>
    </row>
    <row r="44" spans="1:20" ht="38.25">
      <c r="A44" s="80">
        <v>44</v>
      </c>
      <c r="B44" s="46" t="s">
        <v>1109</v>
      </c>
      <c r="C44" s="109" t="s">
        <v>1501</v>
      </c>
      <c r="D44" s="109"/>
      <c r="E44" s="109"/>
      <c r="F44" s="110" t="s">
        <v>2096</v>
      </c>
      <c r="G44" s="110" t="s">
        <v>2674</v>
      </c>
      <c r="H44" s="111" t="s">
        <v>1502</v>
      </c>
      <c r="I44" s="111" t="s">
        <v>1503</v>
      </c>
      <c r="J44" s="50" t="s">
        <v>2121</v>
      </c>
      <c r="K44" s="51" t="s">
        <v>539</v>
      </c>
      <c r="L44" s="51"/>
      <c r="M44" s="51" t="s">
        <v>2914</v>
      </c>
      <c r="N44" s="51" t="s">
        <v>2651</v>
      </c>
      <c r="O44" s="51"/>
      <c r="P44" s="51" t="s">
        <v>2094</v>
      </c>
      <c r="Q44" s="51"/>
      <c r="R44" s="51"/>
      <c r="S44" s="194"/>
      <c r="T44" s="51"/>
    </row>
    <row r="45" spans="1:20" ht="38.25">
      <c r="A45" s="80">
        <v>45</v>
      </c>
      <c r="B45" s="46" t="s">
        <v>1109</v>
      </c>
      <c r="C45" s="109" t="s">
        <v>1504</v>
      </c>
      <c r="D45" s="109"/>
      <c r="E45" s="109"/>
      <c r="F45" s="110" t="s">
        <v>2096</v>
      </c>
      <c r="G45" s="110" t="s">
        <v>2675</v>
      </c>
      <c r="H45" s="111" t="s">
        <v>1505</v>
      </c>
      <c r="I45" s="111" t="s">
        <v>1506</v>
      </c>
      <c r="J45" s="50" t="s">
        <v>2120</v>
      </c>
      <c r="K45" s="51" t="s">
        <v>425</v>
      </c>
      <c r="L45" s="51"/>
      <c r="M45" s="51" t="s">
        <v>2914</v>
      </c>
      <c r="N45" s="51" t="s">
        <v>2651</v>
      </c>
      <c r="O45" s="51"/>
      <c r="P45" s="51" t="s">
        <v>2670</v>
      </c>
      <c r="Q45" s="51"/>
      <c r="R45" s="51"/>
      <c r="S45" s="194"/>
      <c r="T45" s="51"/>
    </row>
    <row r="46" spans="1:20" ht="89.25">
      <c r="A46" s="80">
        <v>46</v>
      </c>
      <c r="B46" s="46" t="s">
        <v>1109</v>
      </c>
      <c r="C46" s="109" t="s">
        <v>1507</v>
      </c>
      <c r="D46" s="109"/>
      <c r="E46" s="109"/>
      <c r="F46" s="110" t="s">
        <v>2096</v>
      </c>
      <c r="G46" s="110" t="s">
        <v>2674</v>
      </c>
      <c r="H46" s="111" t="s">
        <v>1508</v>
      </c>
      <c r="I46" s="111" t="s">
        <v>1509</v>
      </c>
      <c r="J46" s="50" t="s">
        <v>2120</v>
      </c>
      <c r="K46" s="51" t="s">
        <v>437</v>
      </c>
      <c r="L46" s="51"/>
      <c r="M46" s="51" t="s">
        <v>2914</v>
      </c>
      <c r="N46" s="51" t="s">
        <v>2651</v>
      </c>
      <c r="O46" s="51"/>
      <c r="P46" s="51" t="s">
        <v>2122</v>
      </c>
      <c r="Q46" s="51"/>
      <c r="R46" s="51"/>
      <c r="S46" s="194"/>
      <c r="T46" s="51"/>
    </row>
    <row r="47" spans="1:20" ht="38.25">
      <c r="A47" s="80">
        <v>47</v>
      </c>
      <c r="B47" s="46" t="s">
        <v>1109</v>
      </c>
      <c r="C47" s="109" t="s">
        <v>1510</v>
      </c>
      <c r="D47" s="109"/>
      <c r="E47" s="109"/>
      <c r="F47" s="110" t="s">
        <v>2096</v>
      </c>
      <c r="G47" s="110" t="s">
        <v>2674</v>
      </c>
      <c r="H47" s="111" t="s">
        <v>1511</v>
      </c>
      <c r="I47" s="111" t="s">
        <v>1512</v>
      </c>
      <c r="J47" s="50" t="s">
        <v>2120</v>
      </c>
      <c r="K47" s="51" t="s">
        <v>438</v>
      </c>
      <c r="L47" s="51"/>
      <c r="M47" s="51" t="s">
        <v>2914</v>
      </c>
      <c r="N47" s="51" t="s">
        <v>2651</v>
      </c>
      <c r="O47" s="51"/>
      <c r="P47" s="51" t="s">
        <v>2122</v>
      </c>
      <c r="Q47" s="51"/>
      <c r="R47" s="51"/>
      <c r="S47" s="194"/>
      <c r="T47" s="51"/>
    </row>
    <row r="48" spans="1:20" ht="76.5">
      <c r="A48" s="80">
        <v>48</v>
      </c>
      <c r="B48" s="46" t="s">
        <v>1109</v>
      </c>
      <c r="C48" s="109" t="s">
        <v>1510</v>
      </c>
      <c r="D48" s="109"/>
      <c r="E48" s="109"/>
      <c r="F48" s="110" t="s">
        <v>2096</v>
      </c>
      <c r="G48" s="110" t="s">
        <v>2674</v>
      </c>
      <c r="H48" s="111" t="s">
        <v>1513</v>
      </c>
      <c r="I48" s="111" t="s">
        <v>1509</v>
      </c>
      <c r="J48" s="50" t="s">
        <v>2120</v>
      </c>
      <c r="K48" s="51" t="s">
        <v>439</v>
      </c>
      <c r="L48" s="51"/>
      <c r="M48" s="51" t="s">
        <v>2914</v>
      </c>
      <c r="N48" s="51" t="s">
        <v>2651</v>
      </c>
      <c r="O48" s="51"/>
      <c r="P48" s="51" t="s">
        <v>2122</v>
      </c>
      <c r="Q48" s="51"/>
      <c r="R48" s="51"/>
      <c r="S48" s="194"/>
      <c r="T48" s="51"/>
    </row>
    <row r="49" spans="1:20" ht="67.5">
      <c r="A49" s="80">
        <v>49</v>
      </c>
      <c r="B49" s="46" t="s">
        <v>1109</v>
      </c>
      <c r="C49" s="109" t="s">
        <v>1514</v>
      </c>
      <c r="D49" s="109"/>
      <c r="E49" s="109"/>
      <c r="F49" s="110" t="s">
        <v>2096</v>
      </c>
      <c r="G49" s="110" t="s">
        <v>2675</v>
      </c>
      <c r="H49" s="111" t="s">
        <v>1515</v>
      </c>
      <c r="I49" s="111" t="s">
        <v>1516</v>
      </c>
      <c r="J49" s="50" t="s">
        <v>2121</v>
      </c>
      <c r="K49" s="51" t="s">
        <v>8</v>
      </c>
      <c r="L49" s="51"/>
      <c r="M49" s="51" t="s">
        <v>2914</v>
      </c>
      <c r="N49" s="51" t="s">
        <v>2651</v>
      </c>
      <c r="O49" s="51"/>
      <c r="P49" s="51" t="s">
        <v>2668</v>
      </c>
      <c r="Q49" s="51"/>
      <c r="R49" s="51"/>
      <c r="S49" s="194"/>
      <c r="T49" s="51"/>
    </row>
    <row r="50" spans="1:20" ht="25.5">
      <c r="A50" s="80">
        <v>50</v>
      </c>
      <c r="B50" s="46" t="s">
        <v>1109</v>
      </c>
      <c r="C50" s="109" t="s">
        <v>1514</v>
      </c>
      <c r="D50" s="109"/>
      <c r="E50" s="109"/>
      <c r="F50" s="110" t="s">
        <v>2497</v>
      </c>
      <c r="G50" s="110" t="s">
        <v>2674</v>
      </c>
      <c r="H50" s="111" t="s">
        <v>1517</v>
      </c>
      <c r="I50" s="111" t="s">
        <v>1518</v>
      </c>
      <c r="J50" s="50" t="s">
        <v>2120</v>
      </c>
      <c r="K50" s="51"/>
      <c r="L50" s="51"/>
      <c r="M50" s="51" t="s">
        <v>2914</v>
      </c>
      <c r="N50" s="51" t="s">
        <v>2915</v>
      </c>
      <c r="O50" s="51"/>
      <c r="P50" s="51"/>
      <c r="Q50" s="51"/>
      <c r="R50" s="51"/>
      <c r="S50" s="194"/>
      <c r="T50" s="51"/>
    </row>
    <row r="51" spans="1:20" ht="51">
      <c r="A51" s="80">
        <v>51</v>
      </c>
      <c r="B51" s="46" t="s">
        <v>1109</v>
      </c>
      <c r="C51" s="109" t="s">
        <v>1514</v>
      </c>
      <c r="D51" s="109"/>
      <c r="E51" s="109"/>
      <c r="F51" s="110" t="s">
        <v>2096</v>
      </c>
      <c r="G51" s="110" t="s">
        <v>2674</v>
      </c>
      <c r="H51" s="111" t="s">
        <v>1519</v>
      </c>
      <c r="I51" s="111" t="s">
        <v>2578</v>
      </c>
      <c r="J51" s="50" t="s">
        <v>2120</v>
      </c>
      <c r="K51" s="51" t="s">
        <v>1509</v>
      </c>
      <c r="L51" s="51"/>
      <c r="M51" s="51" t="s">
        <v>2914</v>
      </c>
      <c r="N51" s="51" t="s">
        <v>2651</v>
      </c>
      <c r="O51" s="51"/>
      <c r="P51" s="51" t="s">
        <v>2668</v>
      </c>
      <c r="Q51" s="51"/>
      <c r="R51" s="51"/>
      <c r="S51" s="194"/>
      <c r="T51" s="51"/>
    </row>
    <row r="52" spans="1:20" ht="371.25">
      <c r="A52" s="80">
        <v>52</v>
      </c>
      <c r="B52" s="46" t="s">
        <v>1109</v>
      </c>
      <c r="C52" s="109" t="s">
        <v>1514</v>
      </c>
      <c r="D52" s="109"/>
      <c r="E52" s="109"/>
      <c r="F52" s="110" t="s">
        <v>2096</v>
      </c>
      <c r="G52" s="110" t="s">
        <v>2674</v>
      </c>
      <c r="H52" s="111" t="s">
        <v>2022</v>
      </c>
      <c r="I52" s="111" t="s">
        <v>2023</v>
      </c>
      <c r="J52" s="50" t="s">
        <v>2120</v>
      </c>
      <c r="K52" s="51" t="s">
        <v>9</v>
      </c>
      <c r="L52" s="51"/>
      <c r="M52" s="51" t="s">
        <v>2914</v>
      </c>
      <c r="N52" s="51" t="s">
        <v>2651</v>
      </c>
      <c r="O52" s="51"/>
      <c r="P52" s="51" t="s">
        <v>2668</v>
      </c>
      <c r="Q52" s="51"/>
      <c r="R52" s="51"/>
      <c r="S52" s="194"/>
      <c r="T52" s="51"/>
    </row>
    <row r="53" spans="1:20" ht="63.75">
      <c r="A53" s="80">
        <v>53</v>
      </c>
      <c r="B53" s="46" t="s">
        <v>1109</v>
      </c>
      <c r="C53" s="109" t="s">
        <v>1514</v>
      </c>
      <c r="D53" s="109"/>
      <c r="E53" s="109"/>
      <c r="F53" s="110" t="s">
        <v>2096</v>
      </c>
      <c r="G53" s="110" t="s">
        <v>2675</v>
      </c>
      <c r="H53" s="111" t="s">
        <v>2024</v>
      </c>
      <c r="I53" s="111" t="s">
        <v>2025</v>
      </c>
      <c r="J53" s="50" t="s">
        <v>2121</v>
      </c>
      <c r="K53" s="51" t="s">
        <v>10</v>
      </c>
      <c r="L53" s="51"/>
      <c r="M53" s="51" t="s">
        <v>2914</v>
      </c>
      <c r="N53" s="51" t="s">
        <v>2651</v>
      </c>
      <c r="O53" s="51"/>
      <c r="P53" s="51" t="s">
        <v>2668</v>
      </c>
      <c r="Q53" s="51"/>
      <c r="R53" s="51"/>
      <c r="S53" s="194"/>
      <c r="T53" s="51"/>
    </row>
    <row r="54" spans="1:20" ht="76.5">
      <c r="A54" s="80">
        <v>54</v>
      </c>
      <c r="B54" s="46" t="s">
        <v>1109</v>
      </c>
      <c r="C54" s="109" t="s">
        <v>1514</v>
      </c>
      <c r="D54" s="109"/>
      <c r="E54" s="109"/>
      <c r="F54" s="110" t="s">
        <v>2497</v>
      </c>
      <c r="G54" s="110" t="s">
        <v>2674</v>
      </c>
      <c r="H54" s="111" t="s">
        <v>2026</v>
      </c>
      <c r="I54" s="111" t="s">
        <v>2027</v>
      </c>
      <c r="J54" s="50" t="s">
        <v>2148</v>
      </c>
      <c r="K54" s="51" t="s">
        <v>2405</v>
      </c>
      <c r="L54" s="51"/>
      <c r="M54" s="51"/>
      <c r="N54" s="51"/>
      <c r="O54" s="51"/>
      <c r="P54" s="51" t="s">
        <v>2385</v>
      </c>
      <c r="Q54" s="51"/>
      <c r="R54" s="51"/>
      <c r="S54" s="194"/>
      <c r="T54" s="51"/>
    </row>
    <row r="55" spans="1:20" ht="63.75">
      <c r="A55" s="80">
        <v>55</v>
      </c>
      <c r="B55" s="46" t="s">
        <v>1109</v>
      </c>
      <c r="C55" s="109" t="s">
        <v>1514</v>
      </c>
      <c r="D55" s="109" t="s">
        <v>2028</v>
      </c>
      <c r="E55" s="109" t="s">
        <v>2029</v>
      </c>
      <c r="F55" s="110" t="s">
        <v>2096</v>
      </c>
      <c r="G55" s="110" t="s">
        <v>2674</v>
      </c>
      <c r="H55" s="111" t="s">
        <v>2030</v>
      </c>
      <c r="I55" s="111" t="s">
        <v>1516</v>
      </c>
      <c r="J55" s="50" t="s">
        <v>2121</v>
      </c>
      <c r="K55" s="51" t="s">
        <v>11</v>
      </c>
      <c r="L55" s="51"/>
      <c r="M55" s="51" t="s">
        <v>2914</v>
      </c>
      <c r="N55" s="51" t="s">
        <v>2651</v>
      </c>
      <c r="O55" s="51"/>
      <c r="P55" s="51" t="s">
        <v>2668</v>
      </c>
      <c r="Q55" s="51"/>
      <c r="R55" s="51"/>
      <c r="S55" s="194"/>
      <c r="T55" s="51"/>
    </row>
    <row r="56" spans="1:20" ht="76.5">
      <c r="A56" s="80">
        <v>56</v>
      </c>
      <c r="B56" s="46" t="s">
        <v>1109</v>
      </c>
      <c r="C56" s="109" t="s">
        <v>1514</v>
      </c>
      <c r="D56" s="109" t="s">
        <v>2028</v>
      </c>
      <c r="E56" s="109" t="s">
        <v>2511</v>
      </c>
      <c r="F56" s="110" t="s">
        <v>2096</v>
      </c>
      <c r="G56" s="110" t="s">
        <v>2675</v>
      </c>
      <c r="H56" s="111" t="s">
        <v>2031</v>
      </c>
      <c r="I56" s="111" t="s">
        <v>2032</v>
      </c>
      <c r="J56" s="50" t="s">
        <v>2121</v>
      </c>
      <c r="K56" s="51" t="s">
        <v>11</v>
      </c>
      <c r="L56" s="51"/>
      <c r="M56" s="51" t="s">
        <v>2914</v>
      </c>
      <c r="N56" s="51" t="s">
        <v>2651</v>
      </c>
      <c r="O56" s="51"/>
      <c r="P56" s="51" t="s">
        <v>2668</v>
      </c>
      <c r="Q56" s="51"/>
      <c r="R56" s="51"/>
      <c r="S56" s="194"/>
      <c r="T56" s="51"/>
    </row>
    <row r="57" spans="1:20" ht="127.5">
      <c r="A57" s="80">
        <v>57</v>
      </c>
      <c r="B57" s="46" t="s">
        <v>1109</v>
      </c>
      <c r="C57" s="109" t="s">
        <v>2033</v>
      </c>
      <c r="D57" s="109" t="s">
        <v>2034</v>
      </c>
      <c r="E57" s="109" t="s">
        <v>1940</v>
      </c>
      <c r="F57" s="110" t="s">
        <v>2096</v>
      </c>
      <c r="G57" s="110" t="s">
        <v>2675</v>
      </c>
      <c r="H57" s="111" t="s">
        <v>2035</v>
      </c>
      <c r="I57" s="111" t="s">
        <v>2036</v>
      </c>
      <c r="J57" s="50" t="s">
        <v>2120</v>
      </c>
      <c r="K57" s="51" t="s">
        <v>108</v>
      </c>
      <c r="L57" s="51"/>
      <c r="M57" s="51" t="s">
        <v>2914</v>
      </c>
      <c r="N57" s="51" t="s">
        <v>2651</v>
      </c>
      <c r="O57" s="51"/>
      <c r="P57" s="51" t="s">
        <v>2084</v>
      </c>
      <c r="Q57" s="51"/>
      <c r="R57" s="51"/>
      <c r="S57" s="194"/>
      <c r="T57" s="51"/>
    </row>
    <row r="58" spans="1:20" ht="63.75">
      <c r="A58" s="80">
        <v>58</v>
      </c>
      <c r="B58" s="46" t="s">
        <v>1109</v>
      </c>
      <c r="C58" s="109" t="s">
        <v>2037</v>
      </c>
      <c r="D58" s="109" t="s">
        <v>2038</v>
      </c>
      <c r="E58" s="109" t="s">
        <v>2039</v>
      </c>
      <c r="F58" s="110" t="s">
        <v>2096</v>
      </c>
      <c r="G58" s="110" t="s">
        <v>2674</v>
      </c>
      <c r="H58" s="111" t="s">
        <v>2040</v>
      </c>
      <c r="I58" s="111" t="s">
        <v>2041</v>
      </c>
      <c r="J58" s="50" t="s">
        <v>2120</v>
      </c>
      <c r="K58" s="51" t="s">
        <v>1509</v>
      </c>
      <c r="L58" s="51"/>
      <c r="M58" s="51" t="s">
        <v>2914</v>
      </c>
      <c r="N58" s="51" t="s">
        <v>2651</v>
      </c>
      <c r="O58" s="51"/>
      <c r="P58" s="51" t="s">
        <v>2122</v>
      </c>
      <c r="Q58" s="51"/>
      <c r="R58" s="51"/>
      <c r="S58" s="194"/>
      <c r="T58" s="51"/>
    </row>
    <row r="59" spans="1:20" ht="140.25">
      <c r="A59" s="80">
        <v>59</v>
      </c>
      <c r="B59" s="46" t="s">
        <v>1109</v>
      </c>
      <c r="C59" s="109" t="s">
        <v>2505</v>
      </c>
      <c r="D59" s="109" t="s">
        <v>2038</v>
      </c>
      <c r="E59" s="109" t="s">
        <v>3048</v>
      </c>
      <c r="F59" s="110" t="s">
        <v>2096</v>
      </c>
      <c r="G59" s="110" t="s">
        <v>2675</v>
      </c>
      <c r="H59" s="111" t="s">
        <v>2042</v>
      </c>
      <c r="I59" s="111" t="s">
        <v>2043</v>
      </c>
      <c r="J59" s="50" t="s">
        <v>2120</v>
      </c>
      <c r="K59" s="51" t="s">
        <v>440</v>
      </c>
      <c r="L59" s="51"/>
      <c r="M59" s="51" t="s">
        <v>2914</v>
      </c>
      <c r="N59" s="51" t="s">
        <v>3056</v>
      </c>
      <c r="O59" s="51"/>
      <c r="P59" s="51" t="s">
        <v>2122</v>
      </c>
      <c r="Q59" s="51"/>
      <c r="R59" s="51"/>
      <c r="S59" s="194"/>
      <c r="T59" s="51"/>
    </row>
    <row r="60" spans="1:20" ht="165.75">
      <c r="A60" s="80">
        <v>60</v>
      </c>
      <c r="B60" s="46" t="s">
        <v>1109</v>
      </c>
      <c r="C60" s="109" t="s">
        <v>2505</v>
      </c>
      <c r="D60" s="109" t="s">
        <v>2038</v>
      </c>
      <c r="E60" s="109" t="s">
        <v>2044</v>
      </c>
      <c r="F60" s="110" t="s">
        <v>2096</v>
      </c>
      <c r="G60" s="110" t="s">
        <v>2675</v>
      </c>
      <c r="H60" s="111" t="s">
        <v>2269</v>
      </c>
      <c r="I60" s="111" t="s">
        <v>2270</v>
      </c>
      <c r="J60" s="50" t="s">
        <v>2120</v>
      </c>
      <c r="K60" s="51" t="s">
        <v>441</v>
      </c>
      <c r="L60" s="51"/>
      <c r="M60" s="51" t="s">
        <v>2914</v>
      </c>
      <c r="N60" s="51" t="s">
        <v>2651</v>
      </c>
      <c r="O60" s="51"/>
      <c r="P60" s="51" t="s">
        <v>2122</v>
      </c>
      <c r="Q60" s="51"/>
      <c r="R60" s="51"/>
      <c r="S60" s="194"/>
      <c r="T60" s="51"/>
    </row>
    <row r="61" spans="1:20" ht="76.5">
      <c r="A61" s="80">
        <v>61</v>
      </c>
      <c r="B61" s="46" t="s">
        <v>1109</v>
      </c>
      <c r="C61" s="109" t="s">
        <v>2505</v>
      </c>
      <c r="D61" s="109"/>
      <c r="E61" s="109"/>
      <c r="F61" s="110" t="s">
        <v>2497</v>
      </c>
      <c r="G61" s="110" t="s">
        <v>2675</v>
      </c>
      <c r="H61" s="111" t="s">
        <v>2271</v>
      </c>
      <c r="I61" s="111" t="s">
        <v>2272</v>
      </c>
      <c r="J61" s="50" t="s">
        <v>2120</v>
      </c>
      <c r="K61" s="51"/>
      <c r="L61" s="51"/>
      <c r="M61" s="51" t="s">
        <v>2914</v>
      </c>
      <c r="N61" s="51" t="s">
        <v>2915</v>
      </c>
      <c r="O61" s="51"/>
      <c r="P61" s="51"/>
      <c r="Q61" s="51"/>
      <c r="R61" s="51"/>
      <c r="S61" s="194"/>
      <c r="T61" s="51"/>
    </row>
    <row r="62" spans="1:20" ht="51">
      <c r="A62" s="80">
        <v>62</v>
      </c>
      <c r="B62" s="46" t="s">
        <v>1109</v>
      </c>
      <c r="C62" s="109" t="s">
        <v>2505</v>
      </c>
      <c r="D62" s="109"/>
      <c r="E62" s="109"/>
      <c r="F62" s="110" t="s">
        <v>2497</v>
      </c>
      <c r="G62" s="110" t="s">
        <v>2674</v>
      </c>
      <c r="H62" s="111" t="s">
        <v>2273</v>
      </c>
      <c r="I62" s="111" t="s">
        <v>2274</v>
      </c>
      <c r="J62" s="50" t="s">
        <v>2120</v>
      </c>
      <c r="K62" s="51"/>
      <c r="L62" s="51"/>
      <c r="M62" s="51" t="s">
        <v>2914</v>
      </c>
      <c r="N62" s="51" t="s">
        <v>2915</v>
      </c>
      <c r="O62" s="51"/>
      <c r="P62" s="51"/>
      <c r="Q62" s="51"/>
      <c r="R62" s="51"/>
      <c r="S62" s="194"/>
      <c r="T62" s="51"/>
    </row>
    <row r="63" spans="1:20" ht="76.5">
      <c r="A63" s="80">
        <v>63</v>
      </c>
      <c r="B63" s="46" t="s">
        <v>1109</v>
      </c>
      <c r="C63" s="109" t="s">
        <v>2510</v>
      </c>
      <c r="D63" s="109"/>
      <c r="E63" s="109"/>
      <c r="F63" s="110" t="s">
        <v>2096</v>
      </c>
      <c r="G63" s="110" t="s">
        <v>2674</v>
      </c>
      <c r="H63" s="111" t="s">
        <v>2275</v>
      </c>
      <c r="I63" s="111" t="s">
        <v>2276</v>
      </c>
      <c r="J63" s="50" t="s">
        <v>2121</v>
      </c>
      <c r="K63" s="51" t="s">
        <v>133</v>
      </c>
      <c r="L63" s="51"/>
      <c r="M63" s="51" t="s">
        <v>2914</v>
      </c>
      <c r="N63" s="51" t="s">
        <v>2651</v>
      </c>
      <c r="O63" s="51"/>
      <c r="P63" s="51" t="s">
        <v>2990</v>
      </c>
      <c r="Q63" s="51"/>
      <c r="R63" s="51"/>
      <c r="S63" s="194"/>
      <c r="T63" s="51"/>
    </row>
    <row r="64" spans="1:20" ht="216.75">
      <c r="A64" s="80">
        <v>64</v>
      </c>
      <c r="B64" s="46" t="s">
        <v>1109</v>
      </c>
      <c r="C64" s="109" t="s">
        <v>2510</v>
      </c>
      <c r="D64" s="109"/>
      <c r="E64" s="109"/>
      <c r="F64" s="110" t="s">
        <v>2096</v>
      </c>
      <c r="G64" s="110" t="s">
        <v>2675</v>
      </c>
      <c r="H64" s="111" t="s">
        <v>1650</v>
      </c>
      <c r="I64" s="111" t="s">
        <v>1651</v>
      </c>
      <c r="J64" s="50" t="s">
        <v>2148</v>
      </c>
      <c r="K64" s="51" t="s">
        <v>134</v>
      </c>
      <c r="L64" s="51"/>
      <c r="M64" s="51"/>
      <c r="N64" s="51"/>
      <c r="O64" s="51"/>
      <c r="P64" s="51" t="s">
        <v>2990</v>
      </c>
      <c r="Q64" s="51"/>
      <c r="R64" s="51"/>
      <c r="S64" s="194"/>
      <c r="T64" s="51"/>
    </row>
    <row r="65" spans="1:20" ht="191.25">
      <c r="A65" s="80">
        <v>65</v>
      </c>
      <c r="B65" s="46" t="s">
        <v>1109</v>
      </c>
      <c r="C65" s="109" t="s">
        <v>2510</v>
      </c>
      <c r="D65" s="109"/>
      <c r="E65" s="109"/>
      <c r="F65" s="110" t="s">
        <v>2096</v>
      </c>
      <c r="G65" s="110" t="s">
        <v>2675</v>
      </c>
      <c r="H65" s="111" t="s">
        <v>1652</v>
      </c>
      <c r="I65" s="111" t="s">
        <v>1653</v>
      </c>
      <c r="J65" s="50" t="s">
        <v>2120</v>
      </c>
      <c r="K65" s="51" t="s">
        <v>540</v>
      </c>
      <c r="L65" s="51"/>
      <c r="M65" s="51" t="s">
        <v>2914</v>
      </c>
      <c r="N65" s="51" t="s">
        <v>2651</v>
      </c>
      <c r="O65" s="51"/>
      <c r="P65" s="51" t="s">
        <v>2094</v>
      </c>
      <c r="Q65" s="51"/>
      <c r="R65" s="51"/>
      <c r="S65" s="194"/>
      <c r="T65" s="51"/>
    </row>
    <row r="66" spans="1:20" ht="178.5">
      <c r="A66" s="80">
        <v>66</v>
      </c>
      <c r="B66" s="46" t="s">
        <v>1109</v>
      </c>
      <c r="C66" s="109" t="s">
        <v>2510</v>
      </c>
      <c r="D66" s="109"/>
      <c r="E66" s="109"/>
      <c r="F66" s="110" t="s">
        <v>2096</v>
      </c>
      <c r="G66" s="110" t="s">
        <v>2675</v>
      </c>
      <c r="H66" s="111" t="s">
        <v>1654</v>
      </c>
      <c r="I66" s="111" t="s">
        <v>1655</v>
      </c>
      <c r="J66" s="50" t="s">
        <v>2120</v>
      </c>
      <c r="K66" s="111" t="s">
        <v>541</v>
      </c>
      <c r="L66" s="51"/>
      <c r="M66" s="51" t="s">
        <v>2914</v>
      </c>
      <c r="N66" s="51" t="s">
        <v>2651</v>
      </c>
      <c r="O66" s="51"/>
      <c r="P66" s="51" t="s">
        <v>2094</v>
      </c>
      <c r="Q66" s="51"/>
      <c r="R66" s="51"/>
      <c r="S66" s="194"/>
      <c r="T66" s="51"/>
    </row>
    <row r="67" spans="1:20" ht="102">
      <c r="A67" s="80">
        <v>67</v>
      </c>
      <c r="B67" s="46" t="s">
        <v>1109</v>
      </c>
      <c r="C67" s="109" t="s">
        <v>2510</v>
      </c>
      <c r="D67" s="109"/>
      <c r="E67" s="109"/>
      <c r="F67" s="110" t="s">
        <v>2096</v>
      </c>
      <c r="G67" s="110" t="s">
        <v>2675</v>
      </c>
      <c r="H67" s="111" t="s">
        <v>1656</v>
      </c>
      <c r="I67" s="111" t="s">
        <v>1657</v>
      </c>
      <c r="J67" s="50" t="s">
        <v>2120</v>
      </c>
      <c r="K67" s="51"/>
      <c r="L67" s="51"/>
      <c r="M67" s="51" t="s">
        <v>2914</v>
      </c>
      <c r="N67" s="51" t="s">
        <v>2651</v>
      </c>
      <c r="O67" s="51"/>
      <c r="P67" s="51" t="s">
        <v>2094</v>
      </c>
      <c r="Q67" s="51"/>
      <c r="R67" s="51"/>
      <c r="S67" s="194"/>
      <c r="T67" s="51"/>
    </row>
    <row r="68" spans="1:20" ht="76.5">
      <c r="A68" s="80">
        <v>68</v>
      </c>
      <c r="B68" s="46" t="s">
        <v>1109</v>
      </c>
      <c r="C68" s="109" t="s">
        <v>1658</v>
      </c>
      <c r="D68" s="109"/>
      <c r="E68" s="109"/>
      <c r="F68" s="110" t="s">
        <v>2497</v>
      </c>
      <c r="G68" s="110" t="s">
        <v>2675</v>
      </c>
      <c r="H68" s="111" t="s">
        <v>1659</v>
      </c>
      <c r="I68" s="111" t="s">
        <v>1660</v>
      </c>
      <c r="J68" s="50" t="s">
        <v>2120</v>
      </c>
      <c r="K68" s="113"/>
      <c r="L68" s="51"/>
      <c r="M68" s="51" t="s">
        <v>2914</v>
      </c>
      <c r="N68" s="51" t="s">
        <v>2915</v>
      </c>
      <c r="O68" s="51"/>
      <c r="P68" s="51"/>
      <c r="Q68" s="51"/>
      <c r="R68" s="51"/>
      <c r="S68" s="194"/>
      <c r="T68" s="51"/>
    </row>
    <row r="69" spans="1:20" ht="51">
      <c r="A69" s="80">
        <v>69</v>
      </c>
      <c r="B69" s="46" t="s">
        <v>1109</v>
      </c>
      <c r="C69" s="109" t="s">
        <v>1658</v>
      </c>
      <c r="D69" s="109"/>
      <c r="E69" s="109"/>
      <c r="F69" s="110" t="s">
        <v>2497</v>
      </c>
      <c r="G69" s="110" t="s">
        <v>2675</v>
      </c>
      <c r="H69" s="111" t="s">
        <v>1661</v>
      </c>
      <c r="I69" s="111" t="s">
        <v>1662</v>
      </c>
      <c r="J69" s="50" t="s">
        <v>2120</v>
      </c>
      <c r="K69" s="51"/>
      <c r="L69" s="51"/>
      <c r="M69" s="51" t="s">
        <v>2914</v>
      </c>
      <c r="N69" s="51" t="s">
        <v>2915</v>
      </c>
      <c r="O69" s="51"/>
      <c r="P69" s="51"/>
      <c r="Q69" s="51"/>
      <c r="R69" s="51"/>
      <c r="S69" s="194"/>
      <c r="T69" s="51"/>
    </row>
    <row r="70" spans="1:20" ht="51">
      <c r="A70" s="80">
        <v>70</v>
      </c>
      <c r="B70" s="46" t="s">
        <v>1109</v>
      </c>
      <c r="C70" s="109" t="s">
        <v>1658</v>
      </c>
      <c r="D70" s="109"/>
      <c r="E70" s="109"/>
      <c r="F70" s="110" t="s">
        <v>2497</v>
      </c>
      <c r="G70" s="110" t="s">
        <v>2674</v>
      </c>
      <c r="H70" s="111" t="s">
        <v>1663</v>
      </c>
      <c r="I70" s="111" t="s">
        <v>1664</v>
      </c>
      <c r="J70" s="50" t="s">
        <v>2120</v>
      </c>
      <c r="K70" s="116"/>
      <c r="L70" s="51"/>
      <c r="M70" s="51" t="s">
        <v>2914</v>
      </c>
      <c r="N70" s="51" t="s">
        <v>2915</v>
      </c>
      <c r="O70" s="51"/>
      <c r="P70" s="51"/>
      <c r="Q70" s="51"/>
      <c r="R70" s="51"/>
      <c r="S70" s="194"/>
      <c r="T70" s="51"/>
    </row>
    <row r="71" spans="1:20" ht="89.25">
      <c r="A71" s="80">
        <v>71</v>
      </c>
      <c r="B71" s="46" t="s">
        <v>1109</v>
      </c>
      <c r="C71" s="109" t="s">
        <v>1929</v>
      </c>
      <c r="D71" s="109"/>
      <c r="E71" s="109"/>
      <c r="F71" s="110" t="s">
        <v>2096</v>
      </c>
      <c r="G71" s="110" t="s">
        <v>2675</v>
      </c>
      <c r="H71" s="111" t="s">
        <v>1665</v>
      </c>
      <c r="I71" s="111" t="s">
        <v>1666</v>
      </c>
      <c r="J71" s="50" t="s">
        <v>2120</v>
      </c>
      <c r="K71" s="116" t="s">
        <v>27</v>
      </c>
      <c r="L71" s="51">
        <v>20</v>
      </c>
      <c r="M71" s="51" t="s">
        <v>2914</v>
      </c>
      <c r="N71" s="51" t="s">
        <v>2651</v>
      </c>
      <c r="O71" s="51"/>
      <c r="P71" s="51" t="s">
        <v>2669</v>
      </c>
      <c r="Q71" s="51"/>
      <c r="R71" s="51"/>
      <c r="S71" s="194"/>
      <c r="T71" s="51"/>
    </row>
    <row r="72" spans="1:20" ht="63.75">
      <c r="A72" s="80">
        <v>72</v>
      </c>
      <c r="B72" s="46" t="s">
        <v>1109</v>
      </c>
      <c r="C72" s="109" t="s">
        <v>1667</v>
      </c>
      <c r="D72" s="109" t="s">
        <v>1668</v>
      </c>
      <c r="E72" s="109" t="s">
        <v>3040</v>
      </c>
      <c r="F72" s="110" t="s">
        <v>2096</v>
      </c>
      <c r="G72" s="110" t="s">
        <v>2674</v>
      </c>
      <c r="H72" s="111" t="s">
        <v>1113</v>
      </c>
      <c r="I72" s="111" t="s">
        <v>1114</v>
      </c>
      <c r="J72" s="50" t="s">
        <v>2121</v>
      </c>
      <c r="K72" s="116" t="s">
        <v>71</v>
      </c>
      <c r="L72" s="51"/>
      <c r="M72" s="51" t="s">
        <v>2914</v>
      </c>
      <c r="N72" s="51" t="s">
        <v>2651</v>
      </c>
      <c r="O72" s="51"/>
      <c r="P72" s="51" t="s">
        <v>2669</v>
      </c>
      <c r="Q72" s="51"/>
      <c r="R72" s="51"/>
      <c r="S72" s="194"/>
      <c r="T72" s="51"/>
    </row>
    <row r="73" spans="1:20" ht="168.75">
      <c r="A73" s="80">
        <v>73</v>
      </c>
      <c r="B73" s="46" t="s">
        <v>1109</v>
      </c>
      <c r="C73" s="109" t="s">
        <v>1934</v>
      </c>
      <c r="D73" s="109" t="s">
        <v>3044</v>
      </c>
      <c r="E73" s="109" t="s">
        <v>1115</v>
      </c>
      <c r="F73" s="110" t="s">
        <v>2096</v>
      </c>
      <c r="G73" s="110" t="s">
        <v>2674</v>
      </c>
      <c r="H73" s="111" t="s">
        <v>1116</v>
      </c>
      <c r="I73" s="111" t="s">
        <v>1117</v>
      </c>
      <c r="J73" s="50" t="s">
        <v>2120</v>
      </c>
      <c r="K73" s="116" t="s">
        <v>72</v>
      </c>
      <c r="L73" s="51"/>
      <c r="M73" s="51" t="s">
        <v>2914</v>
      </c>
      <c r="N73" s="51" t="s">
        <v>2651</v>
      </c>
      <c r="O73" s="51"/>
      <c r="P73" s="51" t="s">
        <v>2669</v>
      </c>
      <c r="Q73" s="51"/>
      <c r="R73" s="51"/>
      <c r="S73" s="194"/>
      <c r="T73" s="51"/>
    </row>
    <row r="74" spans="1:20" ht="306">
      <c r="A74" s="80">
        <v>74</v>
      </c>
      <c r="B74" s="46" t="s">
        <v>1109</v>
      </c>
      <c r="C74" s="109" t="s">
        <v>2122</v>
      </c>
      <c r="D74" s="109"/>
      <c r="E74" s="109"/>
      <c r="F74" s="110" t="s">
        <v>2096</v>
      </c>
      <c r="G74" s="110" t="s">
        <v>2675</v>
      </c>
      <c r="H74" s="111" t="s">
        <v>1118</v>
      </c>
      <c r="I74" s="111" t="s">
        <v>1119</v>
      </c>
      <c r="J74" s="50" t="s">
        <v>2148</v>
      </c>
      <c r="K74" s="111" t="s">
        <v>3067</v>
      </c>
      <c r="L74" s="51"/>
      <c r="M74" s="51"/>
      <c r="N74" s="51"/>
      <c r="O74" s="51"/>
      <c r="P74" s="51" t="s">
        <v>2669</v>
      </c>
      <c r="Q74" s="51"/>
      <c r="R74" s="51"/>
      <c r="S74" s="194"/>
      <c r="T74" s="51"/>
    </row>
    <row r="75" spans="1:20" ht="101.25">
      <c r="A75" s="80">
        <v>75</v>
      </c>
      <c r="B75" s="46" t="s">
        <v>1109</v>
      </c>
      <c r="C75" s="109" t="s">
        <v>1120</v>
      </c>
      <c r="D75" s="109" t="s">
        <v>2097</v>
      </c>
      <c r="E75" s="109" t="s">
        <v>1121</v>
      </c>
      <c r="F75" s="110" t="s">
        <v>2096</v>
      </c>
      <c r="G75" s="110" t="s">
        <v>2675</v>
      </c>
      <c r="H75" s="111" t="s">
        <v>1122</v>
      </c>
      <c r="I75" s="111" t="s">
        <v>1123</v>
      </c>
      <c r="J75" s="50" t="s">
        <v>2121</v>
      </c>
      <c r="K75" s="116" t="s">
        <v>73</v>
      </c>
      <c r="L75" s="51"/>
      <c r="M75" s="51" t="s">
        <v>2914</v>
      </c>
      <c r="N75" s="51" t="s">
        <v>2651</v>
      </c>
      <c r="O75" s="51"/>
      <c r="P75" s="51" t="s">
        <v>2669</v>
      </c>
      <c r="Q75" s="51"/>
      <c r="R75" s="51"/>
      <c r="S75" s="194"/>
      <c r="T75" s="51"/>
    </row>
    <row r="76" spans="1:20" ht="78.75">
      <c r="A76" s="80">
        <v>76</v>
      </c>
      <c r="B76" s="46" t="s">
        <v>1109</v>
      </c>
      <c r="C76" s="109" t="s">
        <v>1120</v>
      </c>
      <c r="D76" s="109" t="s">
        <v>2097</v>
      </c>
      <c r="E76" s="109" t="s">
        <v>1124</v>
      </c>
      <c r="F76" s="110" t="s">
        <v>2096</v>
      </c>
      <c r="G76" s="110" t="s">
        <v>2675</v>
      </c>
      <c r="H76" s="111" t="s">
        <v>1125</v>
      </c>
      <c r="I76" s="111" t="s">
        <v>1573</v>
      </c>
      <c r="J76" s="50" t="s">
        <v>2121</v>
      </c>
      <c r="K76" s="116" t="s">
        <v>74</v>
      </c>
      <c r="L76" s="51"/>
      <c r="M76" s="51" t="s">
        <v>2914</v>
      </c>
      <c r="N76" s="51" t="s">
        <v>2651</v>
      </c>
      <c r="O76" s="51"/>
      <c r="P76" s="51" t="s">
        <v>2669</v>
      </c>
      <c r="Q76" s="51"/>
      <c r="R76" s="51"/>
      <c r="S76" s="194"/>
      <c r="T76" s="51"/>
    </row>
    <row r="77" spans="1:20" ht="306">
      <c r="A77" s="80">
        <v>77</v>
      </c>
      <c r="B77" s="46" t="s">
        <v>1109</v>
      </c>
      <c r="C77" s="109" t="s">
        <v>1574</v>
      </c>
      <c r="D77" s="109" t="s">
        <v>1575</v>
      </c>
      <c r="E77" s="109" t="s">
        <v>2511</v>
      </c>
      <c r="F77" s="110" t="s">
        <v>2096</v>
      </c>
      <c r="G77" s="110" t="s">
        <v>2675</v>
      </c>
      <c r="H77" s="111" t="s">
        <v>1576</v>
      </c>
      <c r="I77" s="111" t="s">
        <v>1577</v>
      </c>
      <c r="J77" s="50" t="s">
        <v>2120</v>
      </c>
      <c r="K77" s="51" t="s">
        <v>721</v>
      </c>
      <c r="L77" s="51"/>
      <c r="M77" s="51" t="s">
        <v>2914</v>
      </c>
      <c r="N77" s="51" t="s">
        <v>2651</v>
      </c>
      <c r="O77" s="51"/>
      <c r="P77" s="51" t="s">
        <v>2672</v>
      </c>
      <c r="Q77" s="51"/>
      <c r="R77" s="51"/>
      <c r="S77" s="194"/>
      <c r="T77" s="51"/>
    </row>
    <row r="78" spans="1:20" ht="102">
      <c r="A78" s="80">
        <v>78</v>
      </c>
      <c r="B78" s="46" t="s">
        <v>1109</v>
      </c>
      <c r="C78" s="109" t="s">
        <v>1578</v>
      </c>
      <c r="D78" s="109" t="s">
        <v>2060</v>
      </c>
      <c r="E78" s="109" t="s">
        <v>1579</v>
      </c>
      <c r="F78" s="110" t="s">
        <v>2096</v>
      </c>
      <c r="G78" s="110" t="s">
        <v>2674</v>
      </c>
      <c r="H78" s="111" t="s">
        <v>1580</v>
      </c>
      <c r="I78" s="111" t="s">
        <v>1581</v>
      </c>
      <c r="J78" s="51" t="s">
        <v>2120</v>
      </c>
      <c r="K78" s="51" t="s">
        <v>1509</v>
      </c>
      <c r="L78" s="51"/>
      <c r="M78" s="51" t="s">
        <v>2914</v>
      </c>
      <c r="N78" s="51" t="s">
        <v>2651</v>
      </c>
      <c r="O78" s="51"/>
      <c r="P78" s="51" t="s">
        <v>2672</v>
      </c>
      <c r="Q78" s="51"/>
      <c r="R78" s="51"/>
      <c r="S78" s="194"/>
      <c r="T78" s="51"/>
    </row>
    <row r="79" spans="1:20" ht="51">
      <c r="A79" s="80">
        <v>79</v>
      </c>
      <c r="B79" s="46" t="s">
        <v>1109</v>
      </c>
      <c r="C79" s="109"/>
      <c r="D79" s="109" t="s">
        <v>1582</v>
      </c>
      <c r="E79" s="109" t="s">
        <v>1583</v>
      </c>
      <c r="F79" s="110" t="s">
        <v>2497</v>
      </c>
      <c r="G79" s="110" t="s">
        <v>2675</v>
      </c>
      <c r="H79" s="111" t="s">
        <v>1584</v>
      </c>
      <c r="I79" s="111" t="s">
        <v>1585</v>
      </c>
      <c r="J79" s="50" t="s">
        <v>2120</v>
      </c>
      <c r="K79" s="51" t="s">
        <v>2357</v>
      </c>
      <c r="L79" s="51"/>
      <c r="M79" s="51" t="s">
        <v>2914</v>
      </c>
      <c r="N79" s="51" t="s">
        <v>2915</v>
      </c>
      <c r="O79" s="51"/>
      <c r="P79" s="51"/>
      <c r="Q79" s="51"/>
      <c r="R79" s="51"/>
      <c r="S79" s="194"/>
      <c r="T79" s="51"/>
    </row>
    <row r="80" spans="1:20" ht="38.25">
      <c r="A80" s="80">
        <v>80</v>
      </c>
      <c r="B80" s="46" t="s">
        <v>1109</v>
      </c>
      <c r="C80" s="109"/>
      <c r="D80" s="109" t="s">
        <v>1582</v>
      </c>
      <c r="E80" s="109" t="s">
        <v>2496</v>
      </c>
      <c r="F80" s="110" t="s">
        <v>2096</v>
      </c>
      <c r="G80" s="110" t="s">
        <v>2675</v>
      </c>
      <c r="H80" s="111" t="s">
        <v>1586</v>
      </c>
      <c r="I80" s="111" t="s">
        <v>1587</v>
      </c>
      <c r="J80" s="50" t="s">
        <v>2120</v>
      </c>
      <c r="K80" s="51" t="s">
        <v>1509</v>
      </c>
      <c r="L80" s="51"/>
      <c r="M80" s="51" t="s">
        <v>2914</v>
      </c>
      <c r="N80" s="51" t="s">
        <v>2651</v>
      </c>
      <c r="O80" s="51"/>
      <c r="P80" s="51" t="s">
        <v>2672</v>
      </c>
      <c r="Q80" s="51"/>
      <c r="R80" s="51"/>
      <c r="S80" s="194"/>
      <c r="T80" s="51"/>
    </row>
    <row r="81" spans="1:20" ht="51">
      <c r="A81" s="80">
        <v>81</v>
      </c>
      <c r="B81" s="46" t="s">
        <v>1109</v>
      </c>
      <c r="C81" s="109"/>
      <c r="D81" s="109" t="s">
        <v>1582</v>
      </c>
      <c r="E81" s="109" t="s">
        <v>2501</v>
      </c>
      <c r="F81" s="110" t="s">
        <v>2096</v>
      </c>
      <c r="G81" s="110" t="s">
        <v>2675</v>
      </c>
      <c r="H81" s="111" t="s">
        <v>1588</v>
      </c>
      <c r="I81" s="111" t="s">
        <v>1589</v>
      </c>
      <c r="J81" s="50" t="s">
        <v>2120</v>
      </c>
      <c r="K81" s="51" t="s">
        <v>1509</v>
      </c>
      <c r="L81" s="51"/>
      <c r="M81" s="51" t="s">
        <v>2914</v>
      </c>
      <c r="N81" s="51" t="s">
        <v>2651</v>
      </c>
      <c r="O81" s="51"/>
      <c r="P81" s="51" t="s">
        <v>2672</v>
      </c>
      <c r="Q81" s="51"/>
      <c r="R81" s="51"/>
      <c r="S81" s="194"/>
      <c r="T81" s="51"/>
    </row>
    <row r="82" spans="1:20" ht="153">
      <c r="A82" s="80">
        <v>82</v>
      </c>
      <c r="B82" s="46" t="s">
        <v>1109</v>
      </c>
      <c r="C82" s="109"/>
      <c r="D82" s="109" t="s">
        <v>1590</v>
      </c>
      <c r="E82" s="109" t="s">
        <v>1591</v>
      </c>
      <c r="F82" s="110" t="s">
        <v>2497</v>
      </c>
      <c r="G82" s="110" t="s">
        <v>2675</v>
      </c>
      <c r="H82" s="111" t="s">
        <v>2685</v>
      </c>
      <c r="I82" s="111" t="s">
        <v>2686</v>
      </c>
      <c r="J82" s="50" t="s">
        <v>2120</v>
      </c>
      <c r="K82" s="116"/>
      <c r="L82" s="51"/>
      <c r="M82" s="51" t="s">
        <v>2914</v>
      </c>
      <c r="N82" s="51" t="s">
        <v>2915</v>
      </c>
      <c r="O82" s="51"/>
      <c r="P82" s="51"/>
      <c r="Q82" s="51"/>
      <c r="R82" s="51"/>
      <c r="S82" s="194"/>
      <c r="T82" s="51"/>
    </row>
    <row r="83" spans="1:20" ht="191.25">
      <c r="A83" s="80">
        <v>83</v>
      </c>
      <c r="B83" s="46" t="s">
        <v>1109</v>
      </c>
      <c r="C83" s="109"/>
      <c r="D83" s="109" t="s">
        <v>3048</v>
      </c>
      <c r="E83" s="109" t="s">
        <v>3039</v>
      </c>
      <c r="F83" s="110" t="s">
        <v>2096</v>
      </c>
      <c r="G83" s="110" t="s">
        <v>2675</v>
      </c>
      <c r="H83" s="111" t="s">
        <v>2687</v>
      </c>
      <c r="I83" s="111" t="s">
        <v>2688</v>
      </c>
      <c r="J83" s="50" t="s">
        <v>2121</v>
      </c>
      <c r="K83" s="51" t="s">
        <v>722</v>
      </c>
      <c r="L83" s="51"/>
      <c r="M83" s="51" t="s">
        <v>2914</v>
      </c>
      <c r="N83" s="51" t="s">
        <v>2651</v>
      </c>
      <c r="O83" s="51"/>
      <c r="P83" s="51" t="s">
        <v>2672</v>
      </c>
      <c r="Q83" s="51"/>
      <c r="R83" s="51"/>
      <c r="S83" s="194"/>
      <c r="T83" s="51"/>
    </row>
    <row r="84" spans="1:20" ht="51">
      <c r="A84" s="80">
        <v>84</v>
      </c>
      <c r="B84" s="46" t="s">
        <v>1109</v>
      </c>
      <c r="C84" s="109" t="s">
        <v>2689</v>
      </c>
      <c r="D84" s="109"/>
      <c r="E84" s="109"/>
      <c r="F84" s="110" t="s">
        <v>2096</v>
      </c>
      <c r="G84" s="110" t="s">
        <v>2674</v>
      </c>
      <c r="H84" s="111" t="s">
        <v>2690</v>
      </c>
      <c r="I84" s="111" t="s">
        <v>2691</v>
      </c>
      <c r="J84" s="50" t="s">
        <v>2120</v>
      </c>
      <c r="K84" s="51" t="s">
        <v>723</v>
      </c>
      <c r="L84" s="51"/>
      <c r="M84" s="51" t="s">
        <v>2914</v>
      </c>
      <c r="N84" s="51" t="s">
        <v>2651</v>
      </c>
      <c r="O84" s="51"/>
      <c r="P84" s="51" t="s">
        <v>2672</v>
      </c>
      <c r="Q84" s="51"/>
      <c r="R84" s="51"/>
      <c r="S84" s="194"/>
      <c r="T84" s="51"/>
    </row>
    <row r="85" spans="1:20" ht="63.75">
      <c r="A85" s="80">
        <v>85</v>
      </c>
      <c r="B85" s="46" t="s">
        <v>1109</v>
      </c>
      <c r="C85" s="109" t="s">
        <v>2689</v>
      </c>
      <c r="D85" s="109"/>
      <c r="E85" s="109"/>
      <c r="F85" s="110" t="s">
        <v>2096</v>
      </c>
      <c r="G85" s="110" t="s">
        <v>2674</v>
      </c>
      <c r="H85" s="111" t="s">
        <v>2692</v>
      </c>
      <c r="I85" s="111" t="s">
        <v>2693</v>
      </c>
      <c r="J85" s="50" t="s">
        <v>2120</v>
      </c>
      <c r="K85" s="51" t="s">
        <v>724</v>
      </c>
      <c r="L85" s="51"/>
      <c r="M85" s="51" t="s">
        <v>2914</v>
      </c>
      <c r="N85" s="51" t="s">
        <v>2651</v>
      </c>
      <c r="O85" s="51"/>
      <c r="P85" s="51" t="s">
        <v>2672</v>
      </c>
      <c r="Q85" s="51"/>
      <c r="R85" s="51"/>
      <c r="S85" s="194"/>
      <c r="T85" s="51"/>
    </row>
    <row r="86" spans="1:20" ht="191.25">
      <c r="A86" s="80">
        <v>86</v>
      </c>
      <c r="B86" s="46" t="s">
        <v>1109</v>
      </c>
      <c r="C86" s="109" t="s">
        <v>1574</v>
      </c>
      <c r="D86" s="109"/>
      <c r="E86" s="109"/>
      <c r="F86" s="110" t="s">
        <v>2096</v>
      </c>
      <c r="G86" s="110" t="s">
        <v>2674</v>
      </c>
      <c r="H86" s="111" t="s">
        <v>2694</v>
      </c>
      <c r="I86" s="111" t="s">
        <v>2197</v>
      </c>
      <c r="J86" s="50" t="s">
        <v>2148</v>
      </c>
      <c r="K86" s="51" t="s">
        <v>725</v>
      </c>
      <c r="L86" s="51"/>
      <c r="M86" s="51"/>
      <c r="N86" s="51"/>
      <c r="O86" s="51"/>
      <c r="P86" s="51" t="s">
        <v>2672</v>
      </c>
      <c r="Q86" s="51"/>
      <c r="R86" s="51"/>
      <c r="S86" s="194"/>
      <c r="T86" s="51"/>
    </row>
    <row r="87" spans="1:20" ht="38.25">
      <c r="A87" s="80">
        <v>87</v>
      </c>
      <c r="B87" s="46" t="s">
        <v>1109</v>
      </c>
      <c r="C87" s="109"/>
      <c r="D87" s="109" t="s">
        <v>1591</v>
      </c>
      <c r="E87" s="109" t="s">
        <v>1583</v>
      </c>
      <c r="F87" s="110" t="s">
        <v>2497</v>
      </c>
      <c r="G87" s="110" t="s">
        <v>2674</v>
      </c>
      <c r="H87" s="111" t="s">
        <v>2198</v>
      </c>
      <c r="I87" s="111" t="s">
        <v>2199</v>
      </c>
      <c r="J87" s="50" t="s">
        <v>2120</v>
      </c>
      <c r="K87" s="51" t="s">
        <v>2358</v>
      </c>
      <c r="L87" s="51"/>
      <c r="M87" s="51" t="s">
        <v>2914</v>
      </c>
      <c r="N87" s="51" t="s">
        <v>2915</v>
      </c>
      <c r="O87" s="51"/>
      <c r="P87" s="51"/>
      <c r="Q87" s="51"/>
      <c r="R87" s="51"/>
      <c r="S87" s="194"/>
      <c r="T87" s="51"/>
    </row>
    <row r="88" spans="1:20" ht="76.5">
      <c r="A88" s="80">
        <v>88</v>
      </c>
      <c r="B88" s="46" t="s">
        <v>1109</v>
      </c>
      <c r="C88" s="109" t="s">
        <v>2200</v>
      </c>
      <c r="D88" s="109"/>
      <c r="E88" s="109"/>
      <c r="F88" s="110" t="s">
        <v>2096</v>
      </c>
      <c r="G88" s="110" t="s">
        <v>2674</v>
      </c>
      <c r="H88" s="111" t="s">
        <v>2201</v>
      </c>
      <c r="I88" s="111" t="s">
        <v>2202</v>
      </c>
      <c r="J88" s="50" t="s">
        <v>2120</v>
      </c>
      <c r="K88" s="51" t="s">
        <v>227</v>
      </c>
      <c r="L88" s="51"/>
      <c r="M88" s="51" t="s">
        <v>2914</v>
      </c>
      <c r="N88" s="113" t="s">
        <v>2651</v>
      </c>
      <c r="O88" s="51"/>
      <c r="P88" s="51" t="s">
        <v>2493</v>
      </c>
      <c r="Q88" s="51"/>
      <c r="R88" s="51"/>
      <c r="S88" s="194"/>
      <c r="T88" s="51"/>
    </row>
    <row r="89" spans="1:20" ht="38.25">
      <c r="A89" s="80">
        <v>89</v>
      </c>
      <c r="B89" s="46" t="s">
        <v>1109</v>
      </c>
      <c r="C89" s="109"/>
      <c r="D89" s="109" t="s">
        <v>1115</v>
      </c>
      <c r="E89" s="109" t="s">
        <v>3039</v>
      </c>
      <c r="F89" s="110" t="s">
        <v>2096</v>
      </c>
      <c r="G89" s="110" t="s">
        <v>2674</v>
      </c>
      <c r="H89" s="111" t="s">
        <v>2203</v>
      </c>
      <c r="I89" s="111" t="s">
        <v>2204</v>
      </c>
      <c r="J89" s="50" t="s">
        <v>2120</v>
      </c>
      <c r="K89" s="51" t="s">
        <v>249</v>
      </c>
      <c r="L89" s="51"/>
      <c r="M89" s="51" t="s">
        <v>2914</v>
      </c>
      <c r="N89" s="113" t="s">
        <v>2651</v>
      </c>
      <c r="O89" s="51"/>
      <c r="P89" s="51" t="s">
        <v>2493</v>
      </c>
      <c r="Q89" s="51"/>
      <c r="R89" s="51"/>
      <c r="S89" s="194"/>
      <c r="T89" s="51"/>
    </row>
    <row r="90" spans="1:20" ht="25.5">
      <c r="A90" s="80">
        <v>90</v>
      </c>
      <c r="B90" s="46" t="s">
        <v>1109</v>
      </c>
      <c r="C90" s="109"/>
      <c r="D90" s="109" t="s">
        <v>3053</v>
      </c>
      <c r="E90" s="109" t="s">
        <v>1583</v>
      </c>
      <c r="F90" s="110" t="s">
        <v>2096</v>
      </c>
      <c r="G90" s="110" t="s">
        <v>2675</v>
      </c>
      <c r="H90" s="111" t="s">
        <v>2205</v>
      </c>
      <c r="I90" s="111" t="s">
        <v>2206</v>
      </c>
      <c r="J90" s="50" t="s">
        <v>2120</v>
      </c>
      <c r="K90" s="51" t="s">
        <v>259</v>
      </c>
      <c r="L90" s="51"/>
      <c r="M90" s="51" t="s">
        <v>2914</v>
      </c>
      <c r="N90" s="113" t="s">
        <v>2651</v>
      </c>
      <c r="O90" s="51"/>
      <c r="P90" s="51" t="s">
        <v>2493</v>
      </c>
      <c r="Q90" s="51"/>
      <c r="R90" s="51"/>
      <c r="S90" s="194"/>
      <c r="T90" s="51"/>
    </row>
    <row r="91" spans="1:20" ht="33.75">
      <c r="A91" s="80">
        <v>91</v>
      </c>
      <c r="B91" s="46" t="s">
        <v>1109</v>
      </c>
      <c r="C91" s="109"/>
      <c r="D91" s="109" t="s">
        <v>2207</v>
      </c>
      <c r="E91" s="109" t="s">
        <v>2039</v>
      </c>
      <c r="F91" s="110" t="s">
        <v>2497</v>
      </c>
      <c r="G91" s="110" t="s">
        <v>2674</v>
      </c>
      <c r="H91" s="111" t="s">
        <v>2208</v>
      </c>
      <c r="I91" s="111" t="s">
        <v>2209</v>
      </c>
      <c r="J91" s="50" t="s">
        <v>2121</v>
      </c>
      <c r="K91" s="51" t="s">
        <v>338</v>
      </c>
      <c r="L91" s="51"/>
      <c r="M91" s="51" t="s">
        <v>2914</v>
      </c>
      <c r="N91" s="51" t="s">
        <v>2915</v>
      </c>
      <c r="O91" s="51"/>
      <c r="P91" s="51"/>
      <c r="Q91" s="51"/>
      <c r="R91" s="51"/>
      <c r="S91" s="194"/>
      <c r="T91" s="51"/>
    </row>
    <row r="92" spans="1:20" ht="178.5">
      <c r="A92" s="80">
        <v>92</v>
      </c>
      <c r="B92" s="46" t="s">
        <v>1109</v>
      </c>
      <c r="C92" s="109"/>
      <c r="D92" s="109" t="s">
        <v>2210</v>
      </c>
      <c r="E92" s="109" t="s">
        <v>2211</v>
      </c>
      <c r="F92" s="110" t="s">
        <v>2096</v>
      </c>
      <c r="G92" s="110" t="s">
        <v>2675</v>
      </c>
      <c r="H92" s="111" t="s">
        <v>2952</v>
      </c>
      <c r="I92" s="111" t="s">
        <v>2953</v>
      </c>
      <c r="J92" s="50" t="s">
        <v>2120</v>
      </c>
      <c r="K92" s="164" t="s">
        <v>393</v>
      </c>
      <c r="L92" s="51"/>
      <c r="M92" s="51" t="s">
        <v>2914</v>
      </c>
      <c r="N92" s="51" t="s">
        <v>2651</v>
      </c>
      <c r="O92" s="51"/>
      <c r="P92" s="51" t="s">
        <v>2678</v>
      </c>
      <c r="Q92" s="51"/>
      <c r="R92" s="51"/>
      <c r="S92" s="194"/>
      <c r="T92" s="51"/>
    </row>
    <row r="93" spans="1:20" ht="102">
      <c r="A93" s="80">
        <v>93</v>
      </c>
      <c r="B93" s="46" t="s">
        <v>1109</v>
      </c>
      <c r="C93" s="109"/>
      <c r="D93" s="109" t="s">
        <v>2210</v>
      </c>
      <c r="E93" s="109" t="s">
        <v>2676</v>
      </c>
      <c r="F93" s="110" t="s">
        <v>2096</v>
      </c>
      <c r="G93" s="110" t="s">
        <v>2675</v>
      </c>
      <c r="H93" s="111" t="s">
        <v>2954</v>
      </c>
      <c r="I93" s="111" t="s">
        <v>2955</v>
      </c>
      <c r="J93" s="50" t="s">
        <v>2121</v>
      </c>
      <c r="K93" s="164" t="s">
        <v>394</v>
      </c>
      <c r="L93" s="51"/>
      <c r="M93" s="51" t="s">
        <v>2914</v>
      </c>
      <c r="N93" s="51" t="s">
        <v>2651</v>
      </c>
      <c r="O93" s="51"/>
      <c r="P93" s="51" t="s">
        <v>2678</v>
      </c>
      <c r="Q93" s="51"/>
      <c r="R93" s="51"/>
      <c r="S93" s="194"/>
      <c r="T93" s="51"/>
    </row>
    <row r="94" spans="1:20" ht="409.5">
      <c r="A94" s="80">
        <v>94</v>
      </c>
      <c r="B94" s="46" t="s">
        <v>1109</v>
      </c>
      <c r="C94" s="109"/>
      <c r="D94" s="109" t="s">
        <v>2210</v>
      </c>
      <c r="E94" s="109" t="s">
        <v>2044</v>
      </c>
      <c r="F94" s="110" t="s">
        <v>2096</v>
      </c>
      <c r="G94" s="110" t="s">
        <v>2674</v>
      </c>
      <c r="H94" s="111" t="s">
        <v>2956</v>
      </c>
      <c r="I94" s="111" t="s">
        <v>2957</v>
      </c>
      <c r="J94" s="50" t="s">
        <v>2120</v>
      </c>
      <c r="K94" s="164" t="s">
        <v>395</v>
      </c>
      <c r="L94" s="51"/>
      <c r="M94" s="51" t="s">
        <v>2914</v>
      </c>
      <c r="N94" s="51" t="s">
        <v>2651</v>
      </c>
      <c r="O94" s="51"/>
      <c r="P94" s="51" t="s">
        <v>2678</v>
      </c>
      <c r="Q94" s="51"/>
      <c r="R94" s="51" t="s">
        <v>2914</v>
      </c>
      <c r="S94" s="194" t="s">
        <v>2651</v>
      </c>
      <c r="T94" s="51"/>
    </row>
    <row r="95" spans="1:20" ht="255">
      <c r="A95" s="80">
        <v>95</v>
      </c>
      <c r="B95" s="46" t="s">
        <v>1109</v>
      </c>
      <c r="C95" s="109" t="s">
        <v>2958</v>
      </c>
      <c r="D95" s="109"/>
      <c r="E95" s="109"/>
      <c r="F95" s="110" t="s">
        <v>2096</v>
      </c>
      <c r="G95" s="110" t="s">
        <v>2675</v>
      </c>
      <c r="H95" s="111" t="s">
        <v>2959</v>
      </c>
      <c r="I95" s="111" t="s">
        <v>2960</v>
      </c>
      <c r="J95" s="50" t="s">
        <v>2121</v>
      </c>
      <c r="K95" s="116" t="s">
        <v>75</v>
      </c>
      <c r="L95" s="51"/>
      <c r="M95" s="51" t="s">
        <v>2914</v>
      </c>
      <c r="N95" s="51" t="s">
        <v>2651</v>
      </c>
      <c r="O95" s="51"/>
      <c r="P95" s="51" t="s">
        <v>2669</v>
      </c>
      <c r="Q95" s="51"/>
      <c r="R95" s="51"/>
      <c r="S95" s="194"/>
      <c r="T95" s="51"/>
    </row>
    <row r="96" spans="1:20" ht="76.5">
      <c r="A96" s="80">
        <v>96</v>
      </c>
      <c r="B96" s="46" t="s">
        <v>1109</v>
      </c>
      <c r="C96" s="109" t="s">
        <v>2961</v>
      </c>
      <c r="D96" s="109"/>
      <c r="E96" s="109"/>
      <c r="F96" s="110" t="s">
        <v>2497</v>
      </c>
      <c r="G96" s="110" t="s">
        <v>2674</v>
      </c>
      <c r="H96" s="111" t="s">
        <v>2962</v>
      </c>
      <c r="I96" s="111" t="s">
        <v>2963</v>
      </c>
      <c r="J96" s="50" t="s">
        <v>2120</v>
      </c>
      <c r="K96" s="51" t="s">
        <v>345</v>
      </c>
      <c r="L96" s="51"/>
      <c r="M96" s="51" t="s">
        <v>2914</v>
      </c>
      <c r="N96" s="51" t="s">
        <v>2915</v>
      </c>
      <c r="O96" s="51" t="s">
        <v>2493</v>
      </c>
      <c r="P96" s="51"/>
      <c r="Q96" s="51"/>
      <c r="R96" s="51"/>
      <c r="S96" s="194"/>
      <c r="T96" s="51"/>
    </row>
    <row r="97" spans="1:20" ht="112.5">
      <c r="A97" s="80">
        <v>97</v>
      </c>
      <c r="B97" s="46" t="s">
        <v>1109</v>
      </c>
      <c r="C97" s="109" t="s">
        <v>2964</v>
      </c>
      <c r="D97" s="109"/>
      <c r="E97" s="109"/>
      <c r="F97" s="110" t="s">
        <v>2096</v>
      </c>
      <c r="G97" s="110" t="s">
        <v>2675</v>
      </c>
      <c r="H97" s="111" t="s">
        <v>2965</v>
      </c>
      <c r="I97" s="111" t="s">
        <v>2342</v>
      </c>
      <c r="J97" s="50" t="s">
        <v>2120</v>
      </c>
      <c r="K97" s="51" t="s">
        <v>203</v>
      </c>
      <c r="L97" s="51"/>
      <c r="M97" s="51" t="s">
        <v>2914</v>
      </c>
      <c r="N97" s="51" t="s">
        <v>2651</v>
      </c>
      <c r="O97" s="51"/>
      <c r="P97" s="51" t="s">
        <v>2667</v>
      </c>
      <c r="Q97" s="51"/>
      <c r="R97" s="51"/>
      <c r="S97" s="194"/>
      <c r="T97" s="51"/>
    </row>
    <row r="98" spans="1:20" ht="165.75">
      <c r="A98" s="80">
        <v>98</v>
      </c>
      <c r="B98" s="46" t="s">
        <v>1109</v>
      </c>
      <c r="C98" s="109" t="s">
        <v>2343</v>
      </c>
      <c r="D98" s="109"/>
      <c r="E98" s="109"/>
      <c r="F98" s="110" t="s">
        <v>2096</v>
      </c>
      <c r="G98" s="110" t="s">
        <v>2675</v>
      </c>
      <c r="H98" s="111" t="s">
        <v>2344</v>
      </c>
      <c r="I98" s="111" t="s">
        <v>2345</v>
      </c>
      <c r="J98" s="50" t="s">
        <v>2120</v>
      </c>
      <c r="K98" s="51" t="s">
        <v>54</v>
      </c>
      <c r="L98" s="51"/>
      <c r="M98" s="51" t="s">
        <v>2914</v>
      </c>
      <c r="N98" s="51" t="s">
        <v>2651</v>
      </c>
      <c r="O98" s="51"/>
      <c r="P98" s="51" t="s">
        <v>1110</v>
      </c>
      <c r="Q98" s="51"/>
      <c r="R98" s="51"/>
      <c r="S98" s="194"/>
      <c r="T98" s="51"/>
    </row>
    <row r="99" spans="1:20" ht="280.5">
      <c r="A99" s="80">
        <v>99</v>
      </c>
      <c r="B99" s="46" t="s">
        <v>1109</v>
      </c>
      <c r="C99" s="109" t="s">
        <v>2343</v>
      </c>
      <c r="D99" s="109"/>
      <c r="E99" s="109"/>
      <c r="F99" s="110" t="s">
        <v>2096</v>
      </c>
      <c r="G99" s="110" t="s">
        <v>2675</v>
      </c>
      <c r="H99" s="111" t="s">
        <v>2346</v>
      </c>
      <c r="I99" s="111" t="s">
        <v>2347</v>
      </c>
      <c r="J99" s="50" t="s">
        <v>2120</v>
      </c>
      <c r="K99" s="202" t="s">
        <v>55</v>
      </c>
      <c r="L99" s="51"/>
      <c r="M99" s="51" t="s">
        <v>2914</v>
      </c>
      <c r="N99" s="51" t="s">
        <v>2651</v>
      </c>
      <c r="O99" s="51"/>
      <c r="P99" s="51" t="s">
        <v>1110</v>
      </c>
      <c r="Q99" s="51"/>
      <c r="R99" s="51"/>
      <c r="S99" s="194"/>
      <c r="T99" s="51"/>
    </row>
    <row r="100" spans="1:20" ht="89.25">
      <c r="A100" s="80">
        <v>100</v>
      </c>
      <c r="B100" s="46" t="s">
        <v>1109</v>
      </c>
      <c r="C100" s="109" t="s">
        <v>2348</v>
      </c>
      <c r="D100" s="109"/>
      <c r="E100" s="109"/>
      <c r="F100" s="110" t="s">
        <v>2096</v>
      </c>
      <c r="G100" s="110" t="s">
        <v>2674</v>
      </c>
      <c r="H100" s="111" t="s">
        <v>2349</v>
      </c>
      <c r="I100" s="111" t="s">
        <v>2350</v>
      </c>
      <c r="J100" s="50" t="s">
        <v>2121</v>
      </c>
      <c r="K100" s="111" t="s">
        <v>174</v>
      </c>
      <c r="L100" s="51"/>
      <c r="M100" s="51" t="s">
        <v>2914</v>
      </c>
      <c r="N100" s="51" t="s">
        <v>2651</v>
      </c>
      <c r="O100" s="51"/>
      <c r="P100" s="51" t="s">
        <v>1112</v>
      </c>
      <c r="Q100" s="51"/>
      <c r="R100" s="51"/>
      <c r="S100" s="194"/>
      <c r="T100" s="51"/>
    </row>
    <row r="101" spans="1:20" ht="191.25">
      <c r="A101" s="80">
        <v>101</v>
      </c>
      <c r="B101" s="46" t="s">
        <v>1109</v>
      </c>
      <c r="C101" s="109" t="s">
        <v>2351</v>
      </c>
      <c r="D101" s="109"/>
      <c r="E101" s="109"/>
      <c r="F101" s="110" t="s">
        <v>2497</v>
      </c>
      <c r="G101" s="110" t="s">
        <v>2675</v>
      </c>
      <c r="H101" s="111" t="s">
        <v>2936</v>
      </c>
      <c r="I101" s="111" t="s">
        <v>2937</v>
      </c>
      <c r="J101" s="50" t="s">
        <v>2148</v>
      </c>
      <c r="K101" s="51" t="s">
        <v>339</v>
      </c>
      <c r="L101" s="51"/>
      <c r="M101" s="51"/>
      <c r="N101" s="51"/>
      <c r="O101" s="51"/>
      <c r="P101" s="51"/>
      <c r="Q101" s="51"/>
      <c r="R101" s="51"/>
      <c r="S101" s="194"/>
      <c r="T101" s="51"/>
    </row>
    <row r="102" spans="1:20" ht="191.25">
      <c r="A102" s="80">
        <v>102</v>
      </c>
      <c r="B102" s="46" t="s">
        <v>1109</v>
      </c>
      <c r="C102" s="109" t="s">
        <v>2343</v>
      </c>
      <c r="D102" s="109"/>
      <c r="E102" s="109"/>
      <c r="F102" s="110" t="s">
        <v>2096</v>
      </c>
      <c r="G102" s="110" t="s">
        <v>2675</v>
      </c>
      <c r="H102" s="111" t="s">
        <v>2938</v>
      </c>
      <c r="I102" s="111" t="s">
        <v>2939</v>
      </c>
      <c r="J102" s="50" t="s">
        <v>2148</v>
      </c>
      <c r="K102" s="111" t="s">
        <v>5</v>
      </c>
      <c r="L102" s="51"/>
      <c r="M102" s="51"/>
      <c r="N102" s="51"/>
      <c r="O102" s="51"/>
      <c r="P102" s="51" t="s">
        <v>1110</v>
      </c>
      <c r="Q102" s="51"/>
      <c r="R102" s="51"/>
      <c r="S102" s="194"/>
      <c r="T102" s="51"/>
    </row>
    <row r="103" spans="1:20" ht="76.5">
      <c r="A103" s="80">
        <v>103</v>
      </c>
      <c r="B103" s="46" t="s">
        <v>1109</v>
      </c>
      <c r="C103" s="109" t="s">
        <v>2940</v>
      </c>
      <c r="D103" s="109"/>
      <c r="E103" s="109"/>
      <c r="F103" s="110" t="s">
        <v>2096</v>
      </c>
      <c r="G103" s="110" t="s">
        <v>2674</v>
      </c>
      <c r="H103" s="111" t="s">
        <v>2941</v>
      </c>
      <c r="I103" s="111" t="s">
        <v>2942</v>
      </c>
      <c r="J103" s="50" t="s">
        <v>2120</v>
      </c>
      <c r="K103" s="51" t="s">
        <v>426</v>
      </c>
      <c r="L103" s="51"/>
      <c r="M103" s="51" t="s">
        <v>2914</v>
      </c>
      <c r="N103" s="51" t="s">
        <v>2651</v>
      </c>
      <c r="O103" s="51"/>
      <c r="P103" s="51" t="s">
        <v>2670</v>
      </c>
      <c r="Q103" s="51"/>
      <c r="R103" s="51"/>
      <c r="S103" s="194"/>
      <c r="T103" s="51"/>
    </row>
    <row r="104" spans="1:20" ht="213.75">
      <c r="A104" s="80">
        <v>104</v>
      </c>
      <c r="B104" s="46" t="s">
        <v>1109</v>
      </c>
      <c r="C104" s="109" t="s">
        <v>2943</v>
      </c>
      <c r="D104" s="109"/>
      <c r="E104" s="109"/>
      <c r="F104" s="110" t="s">
        <v>2096</v>
      </c>
      <c r="G104" s="110" t="s">
        <v>2675</v>
      </c>
      <c r="H104" s="111" t="s">
        <v>2944</v>
      </c>
      <c r="I104" s="111" t="s">
        <v>2945</v>
      </c>
      <c r="J104" s="50" t="s">
        <v>2121</v>
      </c>
      <c r="K104" s="51" t="s">
        <v>427</v>
      </c>
      <c r="L104" s="51"/>
      <c r="M104" s="51" t="s">
        <v>2914</v>
      </c>
      <c r="N104" s="51" t="s">
        <v>2651</v>
      </c>
      <c r="O104" s="51"/>
      <c r="P104" s="51" t="s">
        <v>2670</v>
      </c>
      <c r="Q104" s="51"/>
      <c r="R104" s="51"/>
      <c r="S104" s="194"/>
      <c r="T104" s="51"/>
    </row>
    <row r="105" spans="1:20" ht="204">
      <c r="A105" s="80">
        <v>105</v>
      </c>
      <c r="B105" s="46" t="s">
        <v>1109</v>
      </c>
      <c r="C105" s="109" t="s">
        <v>2946</v>
      </c>
      <c r="D105" s="109"/>
      <c r="E105" s="109"/>
      <c r="F105" s="110" t="s">
        <v>2096</v>
      </c>
      <c r="G105" s="110" t="s">
        <v>2675</v>
      </c>
      <c r="H105" s="111" t="s">
        <v>2947</v>
      </c>
      <c r="I105" s="111" t="s">
        <v>2948</v>
      </c>
      <c r="J105" s="50" t="s">
        <v>2121</v>
      </c>
      <c r="K105" s="51" t="s">
        <v>442</v>
      </c>
      <c r="L105" s="51"/>
      <c r="M105" s="51" t="s">
        <v>2914</v>
      </c>
      <c r="N105" s="51" t="s">
        <v>2651</v>
      </c>
      <c r="O105" s="51"/>
      <c r="P105" s="51" t="s">
        <v>2122</v>
      </c>
      <c r="Q105" s="51"/>
      <c r="R105" s="51"/>
      <c r="S105" s="194"/>
      <c r="T105" s="51"/>
    </row>
    <row r="106" spans="1:20" ht="229.5">
      <c r="A106" s="80">
        <v>106</v>
      </c>
      <c r="B106" s="46" t="s">
        <v>1109</v>
      </c>
      <c r="C106" s="109" t="s">
        <v>2949</v>
      </c>
      <c r="D106" s="109"/>
      <c r="E106" s="109"/>
      <c r="F106" s="110" t="s">
        <v>2096</v>
      </c>
      <c r="G106" s="110" t="s">
        <v>2675</v>
      </c>
      <c r="H106" s="111" t="s">
        <v>2287</v>
      </c>
      <c r="I106" s="111" t="s">
        <v>2288</v>
      </c>
      <c r="J106" s="50" t="s">
        <v>2121</v>
      </c>
      <c r="K106" s="51" t="s">
        <v>439</v>
      </c>
      <c r="L106" s="51"/>
      <c r="M106" s="51" t="s">
        <v>2914</v>
      </c>
      <c r="N106" s="51" t="s">
        <v>2651</v>
      </c>
      <c r="O106" s="51"/>
      <c r="P106" s="51" t="s">
        <v>2122</v>
      </c>
      <c r="Q106" s="51"/>
      <c r="R106" s="51"/>
      <c r="S106" s="194"/>
      <c r="T106" s="51"/>
    </row>
    <row r="107" spans="1:20" ht="114.75">
      <c r="A107" s="80">
        <v>107</v>
      </c>
      <c r="B107" s="46" t="s">
        <v>1109</v>
      </c>
      <c r="C107" s="109" t="s">
        <v>2289</v>
      </c>
      <c r="D107" s="109"/>
      <c r="E107" s="109"/>
      <c r="F107" s="110" t="s">
        <v>2096</v>
      </c>
      <c r="G107" s="110" t="s">
        <v>2675</v>
      </c>
      <c r="H107" s="111" t="s">
        <v>2290</v>
      </c>
      <c r="I107" s="111" t="s">
        <v>2291</v>
      </c>
      <c r="J107" s="50" t="s">
        <v>2120</v>
      </c>
      <c r="K107" s="51" t="s">
        <v>428</v>
      </c>
      <c r="L107" s="51"/>
      <c r="M107" s="51" t="s">
        <v>2914</v>
      </c>
      <c r="N107" s="51" t="s">
        <v>2651</v>
      </c>
      <c r="O107" s="51"/>
      <c r="P107" s="51" t="s">
        <v>2670</v>
      </c>
      <c r="Q107" s="51"/>
      <c r="R107" s="51"/>
      <c r="S107" s="194"/>
      <c r="T107" s="51"/>
    </row>
    <row r="108" spans="1:20" ht="393.75">
      <c r="A108" s="80">
        <v>108</v>
      </c>
      <c r="B108" s="46" t="s">
        <v>1109</v>
      </c>
      <c r="C108" s="109" t="s">
        <v>1970</v>
      </c>
      <c r="D108" s="109"/>
      <c r="E108" s="109"/>
      <c r="F108" s="110" t="s">
        <v>2096</v>
      </c>
      <c r="G108" s="110" t="s">
        <v>2675</v>
      </c>
      <c r="H108" s="111" t="s">
        <v>2292</v>
      </c>
      <c r="I108" s="111" t="s">
        <v>2293</v>
      </c>
      <c r="J108" s="50" t="s">
        <v>2121</v>
      </c>
      <c r="K108" s="51" t="s">
        <v>3055</v>
      </c>
      <c r="L108" s="51"/>
      <c r="M108" s="51" t="s">
        <v>2914</v>
      </c>
      <c r="N108" s="51" t="s">
        <v>2651</v>
      </c>
      <c r="O108" s="51"/>
      <c r="P108" s="51" t="s">
        <v>2679</v>
      </c>
      <c r="Q108" s="51"/>
      <c r="R108" s="51"/>
      <c r="S108" s="194"/>
      <c r="T108" s="51"/>
    </row>
    <row r="109" spans="1:20" ht="140.25">
      <c r="A109" s="80">
        <v>109</v>
      </c>
      <c r="B109" s="46" t="s">
        <v>1109</v>
      </c>
      <c r="C109" s="109" t="s">
        <v>1970</v>
      </c>
      <c r="D109" s="109"/>
      <c r="E109" s="109"/>
      <c r="F109" s="110" t="s">
        <v>2096</v>
      </c>
      <c r="G109" s="110" t="s">
        <v>2675</v>
      </c>
      <c r="H109" s="111" t="s">
        <v>2294</v>
      </c>
      <c r="I109" s="111" t="s">
        <v>2295</v>
      </c>
      <c r="J109" s="50" t="s">
        <v>2121</v>
      </c>
      <c r="K109" s="111" t="s">
        <v>727</v>
      </c>
      <c r="L109" s="51"/>
      <c r="M109" s="51" t="s">
        <v>2914</v>
      </c>
      <c r="N109" s="51" t="s">
        <v>2651</v>
      </c>
      <c r="O109" s="51"/>
      <c r="P109" s="51" t="s">
        <v>2679</v>
      </c>
      <c r="Q109" s="51"/>
      <c r="R109" s="51"/>
      <c r="S109" s="194"/>
      <c r="T109" s="51"/>
    </row>
    <row r="110" spans="1:20" ht="242.25">
      <c r="A110" s="80">
        <v>110</v>
      </c>
      <c r="B110" s="46" t="s">
        <v>1109</v>
      </c>
      <c r="C110" s="109" t="s">
        <v>2296</v>
      </c>
      <c r="D110" s="109"/>
      <c r="E110" s="109"/>
      <c r="F110" s="110" t="s">
        <v>2096</v>
      </c>
      <c r="G110" s="110" t="s">
        <v>2675</v>
      </c>
      <c r="H110" s="111" t="s">
        <v>2267</v>
      </c>
      <c r="I110" s="111" t="s">
        <v>2268</v>
      </c>
      <c r="J110" s="50" t="s">
        <v>2121</v>
      </c>
      <c r="K110" s="51" t="s">
        <v>429</v>
      </c>
      <c r="L110" s="51"/>
      <c r="M110" s="51" t="s">
        <v>2914</v>
      </c>
      <c r="N110" s="51" t="s">
        <v>2651</v>
      </c>
      <c r="O110" s="51"/>
      <c r="P110" s="51" t="s">
        <v>2670</v>
      </c>
      <c r="Q110" s="51"/>
      <c r="R110" s="51"/>
      <c r="S110" s="194"/>
      <c r="T110" s="51"/>
    </row>
    <row r="111" spans="1:20" ht="165.75">
      <c r="A111" s="80">
        <v>111</v>
      </c>
      <c r="B111" s="46" t="s">
        <v>1109</v>
      </c>
      <c r="C111" s="109" t="s">
        <v>2296</v>
      </c>
      <c r="D111" s="109"/>
      <c r="E111" s="109"/>
      <c r="F111" s="110" t="s">
        <v>2096</v>
      </c>
      <c r="G111" s="110" t="s">
        <v>2675</v>
      </c>
      <c r="H111" s="111" t="s">
        <v>1781</v>
      </c>
      <c r="I111" s="111" t="s">
        <v>1782</v>
      </c>
      <c r="J111" s="50" t="s">
        <v>2148</v>
      </c>
      <c r="K111" s="51" t="s">
        <v>430</v>
      </c>
      <c r="L111" s="51"/>
      <c r="M111" s="51"/>
      <c r="N111" s="51"/>
      <c r="O111" s="51"/>
      <c r="P111" s="51" t="s">
        <v>2670</v>
      </c>
      <c r="Q111" s="51"/>
      <c r="R111" s="51"/>
      <c r="S111" s="194"/>
      <c r="T111" s="51"/>
    </row>
    <row r="112" spans="1:20" ht="153">
      <c r="A112" s="80">
        <v>112</v>
      </c>
      <c r="B112" s="46" t="s">
        <v>1109</v>
      </c>
      <c r="C112" s="109" t="s">
        <v>2296</v>
      </c>
      <c r="D112" s="109"/>
      <c r="E112" s="109"/>
      <c r="F112" s="110" t="s">
        <v>2096</v>
      </c>
      <c r="G112" s="110" t="s">
        <v>2675</v>
      </c>
      <c r="H112" s="111" t="s">
        <v>1783</v>
      </c>
      <c r="I112" s="111" t="s">
        <v>1784</v>
      </c>
      <c r="J112" s="50" t="s">
        <v>2121</v>
      </c>
      <c r="K112" s="51" t="s">
        <v>431</v>
      </c>
      <c r="L112" s="51"/>
      <c r="M112" s="51" t="s">
        <v>2914</v>
      </c>
      <c r="N112" s="51" t="s">
        <v>2651</v>
      </c>
      <c r="O112" s="51"/>
      <c r="P112" s="51" t="s">
        <v>2670</v>
      </c>
      <c r="Q112" s="51"/>
      <c r="R112" s="51"/>
      <c r="S112" s="194"/>
      <c r="T112" s="51"/>
    </row>
    <row r="113" spans="1:20" ht="114.75">
      <c r="A113" s="80">
        <v>113</v>
      </c>
      <c r="B113" s="46" t="s">
        <v>1109</v>
      </c>
      <c r="C113" s="109" t="s">
        <v>2296</v>
      </c>
      <c r="D113" s="109"/>
      <c r="E113" s="109"/>
      <c r="F113" s="110" t="s">
        <v>2096</v>
      </c>
      <c r="G113" s="110" t="s">
        <v>2675</v>
      </c>
      <c r="H113" s="111" t="s">
        <v>2554</v>
      </c>
      <c r="I113" s="111" t="s">
        <v>2555</v>
      </c>
      <c r="J113" s="50" t="s">
        <v>2121</v>
      </c>
      <c r="K113" s="51" t="s">
        <v>431</v>
      </c>
      <c r="L113" s="51"/>
      <c r="M113" s="51" t="s">
        <v>2914</v>
      </c>
      <c r="N113" s="51" t="s">
        <v>2651</v>
      </c>
      <c r="O113" s="51"/>
      <c r="P113" s="51" t="s">
        <v>2670</v>
      </c>
      <c r="Q113" s="51"/>
      <c r="R113" s="51"/>
      <c r="S113" s="194"/>
      <c r="T113" s="51"/>
    </row>
    <row r="114" spans="1:20" ht="127.5">
      <c r="A114" s="80">
        <v>114</v>
      </c>
      <c r="B114" s="46" t="s">
        <v>1109</v>
      </c>
      <c r="C114" s="109" t="s">
        <v>2296</v>
      </c>
      <c r="D114" s="109"/>
      <c r="E114" s="109"/>
      <c r="F114" s="110" t="s">
        <v>2096</v>
      </c>
      <c r="G114" s="110" t="s">
        <v>2675</v>
      </c>
      <c r="H114" s="111" t="s">
        <v>2556</v>
      </c>
      <c r="I114" s="111" t="s">
        <v>2557</v>
      </c>
      <c r="J114" s="50" t="s">
        <v>2121</v>
      </c>
      <c r="K114" s="51" t="s">
        <v>431</v>
      </c>
      <c r="L114" s="51"/>
      <c r="M114" s="51" t="s">
        <v>2914</v>
      </c>
      <c r="N114" s="51" t="s">
        <v>2651</v>
      </c>
      <c r="O114" s="51"/>
      <c r="P114" s="51" t="s">
        <v>2670</v>
      </c>
      <c r="Q114" s="51"/>
      <c r="R114" s="51"/>
      <c r="S114" s="194"/>
      <c r="T114" s="51"/>
    </row>
    <row r="115" spans="1:20" ht="191.25">
      <c r="A115" s="80">
        <v>115</v>
      </c>
      <c r="B115" s="46" t="s">
        <v>1109</v>
      </c>
      <c r="C115" s="109" t="s">
        <v>2558</v>
      </c>
      <c r="D115" s="109"/>
      <c r="E115" s="109"/>
      <c r="F115" s="110" t="s">
        <v>2096</v>
      </c>
      <c r="G115" s="110" t="s">
        <v>2675</v>
      </c>
      <c r="H115" s="111" t="s">
        <v>2559</v>
      </c>
      <c r="I115" s="111" t="s">
        <v>2560</v>
      </c>
      <c r="J115" s="50" t="s">
        <v>2120</v>
      </c>
      <c r="K115" s="51" t="s">
        <v>432</v>
      </c>
      <c r="L115" s="51"/>
      <c r="M115" s="51" t="s">
        <v>2914</v>
      </c>
      <c r="N115" s="51" t="s">
        <v>2651</v>
      </c>
      <c r="O115" s="51"/>
      <c r="P115" s="51" t="s">
        <v>2670</v>
      </c>
      <c r="Q115" s="51"/>
      <c r="R115" s="51"/>
      <c r="S115" s="194"/>
      <c r="T115" s="51"/>
    </row>
    <row r="116" spans="1:20" ht="89.25">
      <c r="A116" s="80">
        <v>116</v>
      </c>
      <c r="B116" s="46" t="s">
        <v>1109</v>
      </c>
      <c r="C116" s="109" t="s">
        <v>2296</v>
      </c>
      <c r="D116" s="109"/>
      <c r="E116" s="109"/>
      <c r="F116" s="110" t="s">
        <v>2096</v>
      </c>
      <c r="G116" s="110" t="s">
        <v>2675</v>
      </c>
      <c r="H116" s="111" t="s">
        <v>2566</v>
      </c>
      <c r="I116" s="111" t="s">
        <v>2567</v>
      </c>
      <c r="J116" s="50" t="s">
        <v>2120</v>
      </c>
      <c r="K116" s="51" t="s">
        <v>433</v>
      </c>
      <c r="L116" s="51"/>
      <c r="M116" s="51" t="s">
        <v>2914</v>
      </c>
      <c r="N116" s="51" t="s">
        <v>2651</v>
      </c>
      <c r="O116" s="51"/>
      <c r="P116" s="51" t="s">
        <v>2670</v>
      </c>
      <c r="Q116" s="51"/>
      <c r="R116" s="51"/>
      <c r="S116" s="194"/>
      <c r="T116" s="51"/>
    </row>
    <row r="117" spans="1:20" ht="63.75">
      <c r="A117" s="80">
        <v>117</v>
      </c>
      <c r="B117" s="46" t="s">
        <v>1109</v>
      </c>
      <c r="C117" s="109" t="s">
        <v>2296</v>
      </c>
      <c r="D117" s="109"/>
      <c r="E117" s="109"/>
      <c r="F117" s="110" t="s">
        <v>2096</v>
      </c>
      <c r="G117" s="110" t="s">
        <v>2675</v>
      </c>
      <c r="H117" s="111" t="s">
        <v>2568</v>
      </c>
      <c r="I117" s="111" t="s">
        <v>2569</v>
      </c>
      <c r="J117" s="50" t="s">
        <v>2121</v>
      </c>
      <c r="K117" s="51" t="s">
        <v>434</v>
      </c>
      <c r="L117" s="51"/>
      <c r="M117" s="51" t="s">
        <v>2914</v>
      </c>
      <c r="N117" s="51" t="s">
        <v>2651</v>
      </c>
      <c r="O117" s="51"/>
      <c r="P117" s="51" t="s">
        <v>2670</v>
      </c>
      <c r="Q117" s="51"/>
      <c r="R117" s="51"/>
      <c r="S117" s="194"/>
      <c r="T117" s="51"/>
    </row>
    <row r="118" spans="1:20" ht="153">
      <c r="A118" s="80">
        <v>118</v>
      </c>
      <c r="B118" s="46" t="s">
        <v>1109</v>
      </c>
      <c r="C118" s="109" t="s">
        <v>1975</v>
      </c>
      <c r="D118" s="109"/>
      <c r="E118" s="109"/>
      <c r="F118" s="110" t="s">
        <v>2096</v>
      </c>
      <c r="G118" s="110" t="s">
        <v>2675</v>
      </c>
      <c r="H118" s="111" t="s">
        <v>2570</v>
      </c>
      <c r="I118" s="111" t="s">
        <v>2571</v>
      </c>
      <c r="J118" s="50" t="s">
        <v>2121</v>
      </c>
      <c r="K118" s="51" t="s">
        <v>175</v>
      </c>
      <c r="L118" s="51"/>
      <c r="M118" s="51" t="s">
        <v>2914</v>
      </c>
      <c r="N118" s="51" t="s">
        <v>2651</v>
      </c>
      <c r="O118" s="51"/>
      <c r="P118" s="51" t="s">
        <v>1112</v>
      </c>
      <c r="Q118" s="51"/>
      <c r="R118" s="51"/>
      <c r="S118" s="194"/>
      <c r="T118" s="51"/>
    </row>
    <row r="119" spans="1:20" ht="293.25">
      <c r="A119" s="80">
        <v>119</v>
      </c>
      <c r="B119" s="46" t="s">
        <v>1109</v>
      </c>
      <c r="C119" s="109" t="s">
        <v>1975</v>
      </c>
      <c r="D119" s="109"/>
      <c r="E119" s="109"/>
      <c r="F119" s="110" t="s">
        <v>2096</v>
      </c>
      <c r="G119" s="110" t="s">
        <v>2675</v>
      </c>
      <c r="H119" s="111" t="s">
        <v>2572</v>
      </c>
      <c r="I119" s="111" t="s">
        <v>2573</v>
      </c>
      <c r="J119" s="50" t="s">
        <v>2121</v>
      </c>
      <c r="K119" s="116" t="s">
        <v>175</v>
      </c>
      <c r="L119" s="51"/>
      <c r="M119" s="51" t="s">
        <v>2914</v>
      </c>
      <c r="N119" s="51" t="s">
        <v>2651</v>
      </c>
      <c r="O119" s="51"/>
      <c r="P119" s="51" t="s">
        <v>1112</v>
      </c>
      <c r="Q119" s="51"/>
      <c r="R119" s="51"/>
      <c r="S119" s="194"/>
      <c r="T119" s="51"/>
    </row>
    <row r="120" spans="1:20" ht="63.75">
      <c r="A120" s="80">
        <v>120</v>
      </c>
      <c r="B120" s="46" t="s">
        <v>1109</v>
      </c>
      <c r="C120" s="109"/>
      <c r="D120" s="109" t="s">
        <v>2574</v>
      </c>
      <c r="E120" s="109" t="s">
        <v>2034</v>
      </c>
      <c r="F120" s="110" t="s">
        <v>2497</v>
      </c>
      <c r="G120" s="110" t="s">
        <v>2674</v>
      </c>
      <c r="H120" s="111" t="s">
        <v>2575</v>
      </c>
      <c r="I120" s="111" t="s">
        <v>2576</v>
      </c>
      <c r="J120" s="50" t="s">
        <v>2120</v>
      </c>
      <c r="K120" s="51"/>
      <c r="L120" s="51"/>
      <c r="M120" s="51" t="s">
        <v>2914</v>
      </c>
      <c r="N120" s="51" t="s">
        <v>2915</v>
      </c>
      <c r="O120" s="51"/>
      <c r="P120" s="51"/>
      <c r="Q120" s="51"/>
      <c r="R120" s="51"/>
      <c r="S120" s="194"/>
      <c r="T120" s="51"/>
    </row>
    <row r="121" spans="1:20" ht="76.5">
      <c r="A121" s="80">
        <v>121</v>
      </c>
      <c r="B121" s="46" t="s">
        <v>1109</v>
      </c>
      <c r="C121" s="109" t="s">
        <v>1975</v>
      </c>
      <c r="D121" s="109" t="s">
        <v>2574</v>
      </c>
      <c r="E121" s="109" t="s">
        <v>2577</v>
      </c>
      <c r="F121" s="110" t="s">
        <v>2096</v>
      </c>
      <c r="G121" s="110" t="s">
        <v>2674</v>
      </c>
      <c r="H121" s="111" t="s">
        <v>2046</v>
      </c>
      <c r="I121" s="111" t="s">
        <v>2047</v>
      </c>
      <c r="J121" s="50" t="s">
        <v>2120</v>
      </c>
      <c r="K121" s="51" t="s">
        <v>176</v>
      </c>
      <c r="L121" s="51"/>
      <c r="M121" s="51" t="s">
        <v>2914</v>
      </c>
      <c r="N121" s="51" t="s">
        <v>2651</v>
      </c>
      <c r="O121" s="51"/>
      <c r="P121" s="51" t="s">
        <v>1112</v>
      </c>
      <c r="Q121" s="51"/>
      <c r="R121" s="51"/>
      <c r="S121" s="194"/>
      <c r="T121" s="51"/>
    </row>
    <row r="122" spans="1:20" ht="38.25">
      <c r="A122" s="80">
        <v>122</v>
      </c>
      <c r="B122" s="46" t="s">
        <v>1109</v>
      </c>
      <c r="C122" s="109" t="s">
        <v>2048</v>
      </c>
      <c r="D122" s="109"/>
      <c r="E122" s="109"/>
      <c r="F122" s="110" t="s">
        <v>2497</v>
      </c>
      <c r="G122" s="110" t="s">
        <v>2675</v>
      </c>
      <c r="H122" s="111" t="s">
        <v>2049</v>
      </c>
      <c r="I122" s="111" t="s">
        <v>2050</v>
      </c>
      <c r="J122" s="50" t="s">
        <v>2120</v>
      </c>
      <c r="K122" s="51" t="s">
        <v>340</v>
      </c>
      <c r="L122" s="51"/>
      <c r="M122" s="51" t="s">
        <v>2914</v>
      </c>
      <c r="N122" s="51" t="s">
        <v>2651</v>
      </c>
      <c r="O122" s="51" t="s">
        <v>2493</v>
      </c>
      <c r="P122" s="51"/>
      <c r="Q122" s="51"/>
      <c r="R122" s="51"/>
      <c r="S122" s="194"/>
      <c r="T122" s="51"/>
    </row>
    <row r="123" spans="1:20" ht="51">
      <c r="A123" s="80">
        <v>123</v>
      </c>
      <c r="B123" s="46" t="s">
        <v>1109</v>
      </c>
      <c r="C123" s="109" t="s">
        <v>2048</v>
      </c>
      <c r="D123" s="109" t="s">
        <v>2051</v>
      </c>
      <c r="E123" s="109" t="s">
        <v>3039</v>
      </c>
      <c r="F123" s="110" t="s">
        <v>2096</v>
      </c>
      <c r="G123" s="110" t="s">
        <v>2674</v>
      </c>
      <c r="H123" s="111" t="s">
        <v>2052</v>
      </c>
      <c r="I123" s="111" t="s">
        <v>2053</v>
      </c>
      <c r="J123" s="50" t="s">
        <v>2120</v>
      </c>
      <c r="K123" s="51" t="s">
        <v>443</v>
      </c>
      <c r="L123" s="51"/>
      <c r="M123" s="51" t="s">
        <v>2914</v>
      </c>
      <c r="N123" s="51" t="s">
        <v>2651</v>
      </c>
      <c r="O123" s="51"/>
      <c r="P123" s="51" t="s">
        <v>2122</v>
      </c>
      <c r="Q123" s="51"/>
      <c r="R123" s="51"/>
      <c r="S123" s="194"/>
      <c r="T123" s="51"/>
    </row>
    <row r="124" spans="1:20" ht="191.25">
      <c r="A124" s="80">
        <v>124</v>
      </c>
      <c r="B124" s="46" t="s">
        <v>1109</v>
      </c>
      <c r="C124" s="109" t="s">
        <v>2054</v>
      </c>
      <c r="D124" s="109" t="s">
        <v>2055</v>
      </c>
      <c r="E124" s="109" t="s">
        <v>1492</v>
      </c>
      <c r="F124" s="110" t="s">
        <v>2096</v>
      </c>
      <c r="G124" s="110" t="s">
        <v>2675</v>
      </c>
      <c r="H124" s="111" t="s">
        <v>2056</v>
      </c>
      <c r="I124" s="111" t="s">
        <v>2759</v>
      </c>
      <c r="J124" s="50" t="s">
        <v>2120</v>
      </c>
      <c r="K124" s="51" t="s">
        <v>109</v>
      </c>
      <c r="L124" s="51"/>
      <c r="M124" s="51" t="s">
        <v>2914</v>
      </c>
      <c r="N124" s="51" t="s">
        <v>2651</v>
      </c>
      <c r="O124" s="51"/>
      <c r="P124" s="51" t="s">
        <v>2084</v>
      </c>
      <c r="Q124" s="51"/>
      <c r="R124" s="51"/>
      <c r="S124" s="194"/>
      <c r="T124" s="51"/>
    </row>
    <row r="125" spans="1:20" ht="216.75">
      <c r="A125" s="80">
        <v>125</v>
      </c>
      <c r="B125" s="46" t="s">
        <v>1109</v>
      </c>
      <c r="C125" s="109"/>
      <c r="D125" s="109" t="s">
        <v>1982</v>
      </c>
      <c r="E125" s="109" t="s">
        <v>3039</v>
      </c>
      <c r="F125" s="110" t="s">
        <v>2096</v>
      </c>
      <c r="G125" s="110" t="s">
        <v>2675</v>
      </c>
      <c r="H125" s="111" t="s">
        <v>2630</v>
      </c>
      <c r="I125" s="111" t="s">
        <v>2631</v>
      </c>
      <c r="J125" s="50" t="s">
        <v>2121</v>
      </c>
      <c r="K125" s="51" t="s">
        <v>444</v>
      </c>
      <c r="L125" s="51"/>
      <c r="M125" s="51" t="s">
        <v>2914</v>
      </c>
      <c r="N125" s="51" t="s">
        <v>2651</v>
      </c>
      <c r="O125" s="51"/>
      <c r="P125" s="51" t="s">
        <v>2122</v>
      </c>
      <c r="Q125" s="51"/>
      <c r="R125" s="51"/>
      <c r="S125" s="194"/>
      <c r="T125" s="51"/>
    </row>
    <row r="126" spans="1:20" ht="76.5">
      <c r="A126" s="80">
        <v>126</v>
      </c>
      <c r="B126" s="46" t="s">
        <v>1109</v>
      </c>
      <c r="C126" s="109"/>
      <c r="D126" s="109" t="s">
        <v>1982</v>
      </c>
      <c r="E126" s="109" t="s">
        <v>2632</v>
      </c>
      <c r="F126" s="110" t="s">
        <v>2497</v>
      </c>
      <c r="G126" s="110" t="s">
        <v>2674</v>
      </c>
      <c r="H126" s="111" t="s">
        <v>2633</v>
      </c>
      <c r="I126" s="111" t="s">
        <v>2634</v>
      </c>
      <c r="J126" s="50" t="s">
        <v>2120</v>
      </c>
      <c r="K126" s="51"/>
      <c r="L126" s="51"/>
      <c r="M126" s="51" t="s">
        <v>2914</v>
      </c>
      <c r="N126" s="51" t="s">
        <v>2915</v>
      </c>
      <c r="O126" s="51"/>
      <c r="P126" s="51"/>
      <c r="Q126" s="51"/>
      <c r="R126" s="51"/>
      <c r="S126" s="194"/>
      <c r="T126" s="51"/>
    </row>
    <row r="127" spans="1:20" ht="63.75">
      <c r="A127" s="80">
        <v>127</v>
      </c>
      <c r="B127" s="46" t="s">
        <v>1109</v>
      </c>
      <c r="C127" s="109"/>
      <c r="D127" s="109" t="s">
        <v>1982</v>
      </c>
      <c r="E127" s="109" t="s">
        <v>2676</v>
      </c>
      <c r="F127" s="110" t="s">
        <v>2096</v>
      </c>
      <c r="G127" s="110" t="s">
        <v>2674</v>
      </c>
      <c r="H127" s="111" t="s">
        <v>2635</v>
      </c>
      <c r="I127" s="111" t="s">
        <v>2636</v>
      </c>
      <c r="J127" s="50" t="s">
        <v>2120</v>
      </c>
      <c r="K127" s="117" t="s">
        <v>1167</v>
      </c>
      <c r="L127" s="51"/>
      <c r="M127" s="51" t="s">
        <v>2914</v>
      </c>
      <c r="N127" s="51" t="s">
        <v>2651</v>
      </c>
      <c r="O127" s="51"/>
      <c r="P127" s="51" t="s">
        <v>2671</v>
      </c>
      <c r="Q127" s="51"/>
      <c r="R127" s="51"/>
      <c r="S127" s="194"/>
      <c r="T127" s="51"/>
    </row>
    <row r="128" spans="1:20" ht="76.5">
      <c r="A128" s="80">
        <v>128</v>
      </c>
      <c r="B128" s="46" t="s">
        <v>1109</v>
      </c>
      <c r="C128" s="109" t="s">
        <v>2637</v>
      </c>
      <c r="D128" s="109" t="s">
        <v>2638</v>
      </c>
      <c r="E128" s="109" t="s">
        <v>2577</v>
      </c>
      <c r="F128" s="110" t="s">
        <v>2096</v>
      </c>
      <c r="G128" s="110" t="s">
        <v>2675</v>
      </c>
      <c r="H128" s="111" t="s">
        <v>3036</v>
      </c>
      <c r="I128" s="111" t="s">
        <v>3037</v>
      </c>
      <c r="J128" s="50" t="s">
        <v>2121</v>
      </c>
      <c r="K128" s="116" t="s">
        <v>76</v>
      </c>
      <c r="L128" s="51"/>
      <c r="M128" s="51" t="s">
        <v>2914</v>
      </c>
      <c r="N128" s="51" t="s">
        <v>2651</v>
      </c>
      <c r="O128" s="51"/>
      <c r="P128" s="51" t="s">
        <v>2669</v>
      </c>
      <c r="Q128" s="51"/>
      <c r="R128" s="51"/>
      <c r="S128" s="194"/>
      <c r="T128" s="51"/>
    </row>
    <row r="129" spans="1:20" ht="357">
      <c r="A129" s="80">
        <v>129</v>
      </c>
      <c r="B129" s="46" t="s">
        <v>1109</v>
      </c>
      <c r="C129" s="109" t="s">
        <v>2637</v>
      </c>
      <c r="D129" s="109" t="s">
        <v>2638</v>
      </c>
      <c r="E129" s="109" t="s">
        <v>1995</v>
      </c>
      <c r="F129" s="110" t="s">
        <v>2096</v>
      </c>
      <c r="G129" s="110" t="s">
        <v>2675</v>
      </c>
      <c r="H129" s="111" t="s">
        <v>1920</v>
      </c>
      <c r="I129" s="111" t="s">
        <v>1921</v>
      </c>
      <c r="J129" s="50" t="s">
        <v>2121</v>
      </c>
      <c r="K129" s="116" t="s">
        <v>77</v>
      </c>
      <c r="L129" s="51"/>
      <c r="M129" s="51" t="s">
        <v>2914</v>
      </c>
      <c r="N129" s="51" t="s">
        <v>2651</v>
      </c>
      <c r="O129" s="51"/>
      <c r="P129" s="51" t="s">
        <v>2669</v>
      </c>
      <c r="Q129" s="51"/>
      <c r="R129" s="51"/>
      <c r="S129" s="194"/>
      <c r="T129" s="51"/>
    </row>
    <row r="130" spans="1:20" ht="242.25">
      <c r="A130" s="80">
        <v>130</v>
      </c>
      <c r="B130" s="46" t="s">
        <v>1109</v>
      </c>
      <c r="C130" s="109" t="s">
        <v>2637</v>
      </c>
      <c r="D130" s="109" t="s">
        <v>1922</v>
      </c>
      <c r="E130" s="109" t="s">
        <v>1923</v>
      </c>
      <c r="F130" s="110" t="s">
        <v>2096</v>
      </c>
      <c r="G130" s="110" t="s">
        <v>2674</v>
      </c>
      <c r="H130" s="111" t="s">
        <v>1436</v>
      </c>
      <c r="I130" s="111" t="s">
        <v>1437</v>
      </c>
      <c r="J130" s="50" t="s">
        <v>2121</v>
      </c>
      <c r="K130" s="116" t="s">
        <v>78</v>
      </c>
      <c r="L130" s="51"/>
      <c r="M130" s="51" t="s">
        <v>2914</v>
      </c>
      <c r="N130" s="51" t="s">
        <v>2651</v>
      </c>
      <c r="O130" s="51"/>
      <c r="P130" s="51" t="s">
        <v>2669</v>
      </c>
      <c r="Q130" s="51"/>
      <c r="R130" s="51"/>
      <c r="S130" s="194"/>
      <c r="T130" s="51"/>
    </row>
    <row r="131" spans="1:20" ht="337.5">
      <c r="A131" s="80">
        <v>131</v>
      </c>
      <c r="B131" s="46" t="s">
        <v>1109</v>
      </c>
      <c r="C131" s="180" t="s">
        <v>1574</v>
      </c>
      <c r="D131"/>
      <c r="E131"/>
      <c r="F131" s="181" t="s">
        <v>2096</v>
      </c>
      <c r="G131" s="181" t="s">
        <v>2675</v>
      </c>
      <c r="H131" s="182" t="s">
        <v>2333</v>
      </c>
      <c r="I131" s="133" t="s">
        <v>2334</v>
      </c>
      <c r="J131" s="50" t="s">
        <v>2121</v>
      </c>
      <c r="K131" s="51" t="s">
        <v>726</v>
      </c>
      <c r="L131" s="51"/>
      <c r="M131" s="51" t="s">
        <v>2914</v>
      </c>
      <c r="N131" s="51" t="s">
        <v>2651</v>
      </c>
      <c r="O131" s="51"/>
      <c r="P131" s="51" t="s">
        <v>2672</v>
      </c>
      <c r="Q131" s="51"/>
      <c r="R131" s="51"/>
      <c r="S131" s="194"/>
      <c r="T131" s="51"/>
    </row>
    <row r="132" spans="1:20" ht="360">
      <c r="A132" s="80">
        <v>132</v>
      </c>
      <c r="B132" s="46" t="s">
        <v>1109</v>
      </c>
      <c r="C132" s="180" t="s">
        <v>1458</v>
      </c>
      <c r="D132"/>
      <c r="E132"/>
      <c r="F132" s="181" t="s">
        <v>2096</v>
      </c>
      <c r="G132" s="181" t="s">
        <v>2675</v>
      </c>
      <c r="H132" s="182" t="s">
        <v>2335</v>
      </c>
      <c r="I132" s="133" t="s">
        <v>2336</v>
      </c>
      <c r="J132" s="50" t="s">
        <v>2121</v>
      </c>
      <c r="K132" s="51" t="s">
        <v>0</v>
      </c>
      <c r="L132" s="51"/>
      <c r="M132" s="51" t="s">
        <v>2914</v>
      </c>
      <c r="N132" s="51" t="s">
        <v>2651</v>
      </c>
      <c r="O132" s="51"/>
      <c r="P132" s="51" t="s">
        <v>2672</v>
      </c>
      <c r="Q132" s="51"/>
      <c r="R132" s="51"/>
      <c r="S132" s="194"/>
      <c r="T132" s="51"/>
    </row>
    <row r="133" spans="1:20" ht="140.25">
      <c r="A133" s="80">
        <v>133</v>
      </c>
      <c r="B133" s="46" t="s">
        <v>1109</v>
      </c>
      <c r="C133" s="180" t="s">
        <v>2067</v>
      </c>
      <c r="D133"/>
      <c r="E133"/>
      <c r="F133" s="181" t="s">
        <v>2096</v>
      </c>
      <c r="G133" s="181" t="s">
        <v>2675</v>
      </c>
      <c r="H133" s="182" t="s">
        <v>2337</v>
      </c>
      <c r="I133" s="133" t="s">
        <v>2338</v>
      </c>
      <c r="J133" s="50" t="s">
        <v>2121</v>
      </c>
      <c r="K133" s="51" t="s">
        <v>720</v>
      </c>
      <c r="L133" s="51"/>
      <c r="M133" s="51" t="s">
        <v>2914</v>
      </c>
      <c r="N133" s="51" t="s">
        <v>2651</v>
      </c>
      <c r="O133" s="51"/>
      <c r="P133" s="51" t="s">
        <v>2672</v>
      </c>
      <c r="Q133" s="51"/>
      <c r="R133" s="51"/>
      <c r="S133" s="194"/>
      <c r="T133" s="51"/>
    </row>
    <row r="134" spans="1:20" ht="63.75">
      <c r="A134" s="80">
        <v>134</v>
      </c>
      <c r="B134" s="46" t="s">
        <v>1109</v>
      </c>
      <c r="C134" s="180" t="s">
        <v>2339</v>
      </c>
      <c r="D134"/>
      <c r="E134"/>
      <c r="F134" s="181" t="s">
        <v>2096</v>
      </c>
      <c r="G134" s="181" t="s">
        <v>2674</v>
      </c>
      <c r="H134" s="182" t="s">
        <v>2340</v>
      </c>
      <c r="I134" s="133" t="s">
        <v>2341</v>
      </c>
      <c r="J134" s="50" t="s">
        <v>2121</v>
      </c>
      <c r="K134" s="51" t="s">
        <v>22</v>
      </c>
      <c r="L134" s="51"/>
      <c r="M134" s="51" t="s">
        <v>2914</v>
      </c>
      <c r="N134" s="113" t="s">
        <v>2651</v>
      </c>
      <c r="O134" s="51"/>
      <c r="P134" s="51" t="s">
        <v>2493</v>
      </c>
      <c r="Q134" s="51"/>
      <c r="R134" s="51"/>
      <c r="S134" s="194"/>
      <c r="T134" s="51"/>
    </row>
    <row r="135" spans="1:20" ht="127.5">
      <c r="A135" s="80">
        <v>135</v>
      </c>
      <c r="B135" s="46" t="s">
        <v>1109</v>
      </c>
      <c r="C135" s="180" t="s">
        <v>2339</v>
      </c>
      <c r="D135"/>
      <c r="E135"/>
      <c r="F135" s="181" t="s">
        <v>2096</v>
      </c>
      <c r="G135" s="181" t="s">
        <v>2675</v>
      </c>
      <c r="H135" s="182" t="s">
        <v>2391</v>
      </c>
      <c r="I135" s="133" t="s">
        <v>2392</v>
      </c>
      <c r="J135" s="50" t="s">
        <v>2121</v>
      </c>
      <c r="K135" s="51" t="s">
        <v>22</v>
      </c>
      <c r="L135" s="51"/>
      <c r="M135" s="51" t="s">
        <v>2914</v>
      </c>
      <c r="N135" s="113" t="s">
        <v>2651</v>
      </c>
      <c r="O135" s="51"/>
      <c r="P135" s="51" t="s">
        <v>2493</v>
      </c>
      <c r="Q135" s="51"/>
      <c r="R135" s="51"/>
      <c r="S135" s="194"/>
      <c r="T135" s="51"/>
    </row>
    <row r="136" spans="1:20" ht="178.5">
      <c r="A136" s="80">
        <v>136</v>
      </c>
      <c r="B136" s="46" t="s">
        <v>1109</v>
      </c>
      <c r="C136" s="180" t="s">
        <v>2339</v>
      </c>
      <c r="D136"/>
      <c r="E136"/>
      <c r="F136" s="181" t="s">
        <v>2096</v>
      </c>
      <c r="G136" s="181" t="s">
        <v>2674</v>
      </c>
      <c r="H136" s="182" t="s">
        <v>2393</v>
      </c>
      <c r="I136" s="133" t="s">
        <v>2394</v>
      </c>
      <c r="J136" s="50" t="s">
        <v>2120</v>
      </c>
      <c r="K136" s="51" t="s">
        <v>227</v>
      </c>
      <c r="L136" s="51"/>
      <c r="M136" s="51" t="s">
        <v>2914</v>
      </c>
      <c r="N136" s="113" t="s">
        <v>2651</v>
      </c>
      <c r="O136" s="51"/>
      <c r="P136" s="51" t="s">
        <v>2493</v>
      </c>
      <c r="Q136" s="51"/>
      <c r="R136" s="51"/>
      <c r="S136" s="194"/>
      <c r="T136" s="51"/>
    </row>
    <row r="137" spans="1:20" ht="102">
      <c r="A137" s="80">
        <v>137</v>
      </c>
      <c r="B137" s="46" t="s">
        <v>1109</v>
      </c>
      <c r="C137" s="180" t="s">
        <v>2339</v>
      </c>
      <c r="D137"/>
      <c r="E137"/>
      <c r="F137" s="181" t="s">
        <v>2096</v>
      </c>
      <c r="G137" s="181" t="s">
        <v>2675</v>
      </c>
      <c r="H137" s="182" t="s">
        <v>2395</v>
      </c>
      <c r="I137" s="133" t="s">
        <v>2396</v>
      </c>
      <c r="J137" s="50" t="s">
        <v>2121</v>
      </c>
      <c r="K137" s="51" t="s">
        <v>23</v>
      </c>
      <c r="L137" s="51"/>
      <c r="M137" s="51" t="s">
        <v>2914</v>
      </c>
      <c r="N137" s="113" t="s">
        <v>2651</v>
      </c>
      <c r="O137" s="51"/>
      <c r="P137" s="51" t="s">
        <v>2493</v>
      </c>
      <c r="Q137" s="51"/>
      <c r="R137" s="51"/>
      <c r="S137" s="194"/>
      <c r="T137" s="51"/>
    </row>
    <row r="138" spans="1:20" ht="25.5">
      <c r="A138" s="80">
        <v>138</v>
      </c>
      <c r="B138" s="46" t="s">
        <v>1109</v>
      </c>
      <c r="C138"/>
      <c r="D138">
        <v>181</v>
      </c>
      <c r="E138">
        <v>5</v>
      </c>
      <c r="F138" s="181" t="s">
        <v>2497</v>
      </c>
      <c r="G138" s="181" t="s">
        <v>2674</v>
      </c>
      <c r="H138" s="182" t="s">
        <v>2397</v>
      </c>
      <c r="I138" s="133" t="s">
        <v>2398</v>
      </c>
      <c r="J138" s="50" t="s">
        <v>2120</v>
      </c>
      <c r="K138" s="51"/>
      <c r="L138" s="51"/>
      <c r="M138" s="51" t="s">
        <v>2914</v>
      </c>
      <c r="N138" s="51" t="s">
        <v>2915</v>
      </c>
      <c r="O138" s="51" t="s">
        <v>2493</v>
      </c>
      <c r="P138" s="51"/>
      <c r="Q138" s="51"/>
      <c r="R138" s="51"/>
      <c r="S138" s="194"/>
      <c r="T138" s="51"/>
    </row>
    <row r="139" spans="1:20" ht="165.75">
      <c r="A139" s="80">
        <v>139</v>
      </c>
      <c r="B139" s="46" t="s">
        <v>1109</v>
      </c>
      <c r="C139" s="183" t="s">
        <v>2399</v>
      </c>
      <c r="D139"/>
      <c r="E139"/>
      <c r="F139" s="181" t="s">
        <v>2096</v>
      </c>
      <c r="G139" s="181" t="s">
        <v>2674</v>
      </c>
      <c r="H139" s="182" t="s">
        <v>2400</v>
      </c>
      <c r="I139" s="133" t="s">
        <v>2401</v>
      </c>
      <c r="J139" s="50" t="s">
        <v>2120</v>
      </c>
      <c r="K139" s="51" t="s">
        <v>1509</v>
      </c>
      <c r="L139" s="51"/>
      <c r="M139" s="51" t="s">
        <v>2914</v>
      </c>
      <c r="N139" s="51" t="s">
        <v>2651</v>
      </c>
      <c r="O139" s="51"/>
      <c r="P139" s="51" t="s">
        <v>2668</v>
      </c>
      <c r="Q139" s="51"/>
      <c r="R139" s="51"/>
      <c r="S139" s="194"/>
      <c r="T139" s="51"/>
    </row>
    <row r="140" spans="1:20" ht="89.25">
      <c r="A140" s="80">
        <v>140</v>
      </c>
      <c r="B140" s="46" t="s">
        <v>1109</v>
      </c>
      <c r="C140" s="183" t="s">
        <v>2402</v>
      </c>
      <c r="D140"/>
      <c r="E140"/>
      <c r="F140" s="181" t="s">
        <v>2096</v>
      </c>
      <c r="G140" s="181" t="s">
        <v>2675</v>
      </c>
      <c r="H140" s="182" t="s">
        <v>2403</v>
      </c>
      <c r="I140" s="133" t="s">
        <v>1651</v>
      </c>
      <c r="J140" s="50" t="s">
        <v>2120</v>
      </c>
      <c r="K140" s="51"/>
      <c r="L140" s="51"/>
      <c r="M140" s="51" t="s">
        <v>2914</v>
      </c>
      <c r="N140" s="51" t="s">
        <v>2651</v>
      </c>
      <c r="O140" s="51"/>
      <c r="P140" s="51" t="s">
        <v>2667</v>
      </c>
      <c r="Q140" s="51"/>
      <c r="R140" s="51"/>
      <c r="S140" s="194"/>
      <c r="T140" s="51"/>
    </row>
    <row r="141" spans="1:20" ht="216.75">
      <c r="A141" s="80">
        <v>141</v>
      </c>
      <c r="B141" s="46" t="s">
        <v>1109</v>
      </c>
      <c r="C141" s="183" t="s">
        <v>2402</v>
      </c>
      <c r="D141"/>
      <c r="E141"/>
      <c r="F141" s="181" t="s">
        <v>2096</v>
      </c>
      <c r="G141" s="181" t="s">
        <v>2675</v>
      </c>
      <c r="H141" s="182" t="s">
        <v>1748</v>
      </c>
      <c r="I141" s="133" t="s">
        <v>1651</v>
      </c>
      <c r="J141" s="50" t="s">
        <v>2148</v>
      </c>
      <c r="K141" s="51" t="s">
        <v>204</v>
      </c>
      <c r="L141" s="51"/>
      <c r="M141" s="51"/>
      <c r="N141" s="51"/>
      <c r="O141" s="51"/>
      <c r="P141" s="51" t="s">
        <v>2667</v>
      </c>
      <c r="Q141" s="51"/>
      <c r="R141" s="51"/>
      <c r="S141" s="194"/>
      <c r="T141" s="51"/>
    </row>
    <row r="142" spans="1:20" ht="153">
      <c r="A142" s="80">
        <v>142</v>
      </c>
      <c r="B142" s="46" t="s">
        <v>1109</v>
      </c>
      <c r="C142" s="183" t="s">
        <v>2402</v>
      </c>
      <c r="D142"/>
      <c r="E142"/>
      <c r="F142" s="181" t="s">
        <v>2096</v>
      </c>
      <c r="G142" s="181" t="s">
        <v>2675</v>
      </c>
      <c r="H142" s="182" t="s">
        <v>1749</v>
      </c>
      <c r="I142" s="133" t="s">
        <v>1750</v>
      </c>
      <c r="J142" s="50" t="s">
        <v>2121</v>
      </c>
      <c r="K142" s="51" t="s">
        <v>155</v>
      </c>
      <c r="L142" s="51"/>
      <c r="M142" s="51" t="s">
        <v>2914</v>
      </c>
      <c r="N142" s="51" t="s">
        <v>2651</v>
      </c>
      <c r="O142" s="51"/>
      <c r="P142" s="51" t="s">
        <v>2667</v>
      </c>
      <c r="Q142" s="51"/>
      <c r="R142" s="51"/>
      <c r="S142" s="194"/>
      <c r="T142" s="51"/>
    </row>
    <row r="143" spans="1:20" ht="165.75">
      <c r="A143" s="80">
        <v>143</v>
      </c>
      <c r="B143" s="46" t="s">
        <v>1109</v>
      </c>
      <c r="C143" s="183" t="s">
        <v>2402</v>
      </c>
      <c r="D143"/>
      <c r="E143"/>
      <c r="F143" s="181" t="s">
        <v>2096</v>
      </c>
      <c r="G143" s="181" t="s">
        <v>2675</v>
      </c>
      <c r="H143" s="182" t="s">
        <v>1751</v>
      </c>
      <c r="I143" s="133" t="s">
        <v>1750</v>
      </c>
      <c r="J143" s="50" t="s">
        <v>2121</v>
      </c>
      <c r="K143" s="51" t="s">
        <v>156</v>
      </c>
      <c r="L143" s="51"/>
      <c r="M143" s="51" t="s">
        <v>2914</v>
      </c>
      <c r="N143" s="51" t="s">
        <v>2651</v>
      </c>
      <c r="O143" s="51"/>
      <c r="P143" s="51" t="s">
        <v>2667</v>
      </c>
      <c r="Q143" s="51"/>
      <c r="R143" s="51"/>
      <c r="S143" s="194"/>
      <c r="T143" s="51"/>
    </row>
    <row r="144" spans="1:20" ht="258.75">
      <c r="A144" s="80">
        <v>144</v>
      </c>
      <c r="B144" s="46" t="s">
        <v>1109</v>
      </c>
      <c r="C144" s="183" t="s">
        <v>2402</v>
      </c>
      <c r="D144"/>
      <c r="E144"/>
      <c r="F144" s="181" t="s">
        <v>2096</v>
      </c>
      <c r="G144" s="181" t="s">
        <v>2675</v>
      </c>
      <c r="H144" s="182" t="s">
        <v>1752</v>
      </c>
      <c r="I144" s="133" t="s">
        <v>1750</v>
      </c>
      <c r="J144" s="50" t="s">
        <v>2121</v>
      </c>
      <c r="K144" s="51" t="s">
        <v>157</v>
      </c>
      <c r="L144" s="51"/>
      <c r="M144" s="51" t="s">
        <v>2914</v>
      </c>
      <c r="N144" s="51" t="s">
        <v>2651</v>
      </c>
      <c r="O144" s="51"/>
      <c r="P144" s="51" t="s">
        <v>2667</v>
      </c>
      <c r="Q144" s="51"/>
      <c r="R144" s="51"/>
      <c r="S144" s="194"/>
      <c r="T144" s="51"/>
    </row>
    <row r="145" spans="1:20" ht="326.25">
      <c r="A145" s="80">
        <v>145</v>
      </c>
      <c r="B145" s="46" t="s">
        <v>1109</v>
      </c>
      <c r="C145" s="183" t="s">
        <v>1753</v>
      </c>
      <c r="D145"/>
      <c r="E145"/>
      <c r="F145" s="181" t="s">
        <v>2096</v>
      </c>
      <c r="G145" s="181" t="s">
        <v>2675</v>
      </c>
      <c r="H145" s="182" t="s">
        <v>1754</v>
      </c>
      <c r="I145" s="133" t="s">
        <v>1755</v>
      </c>
      <c r="J145" s="50" t="s">
        <v>2121</v>
      </c>
      <c r="K145" s="51" t="s">
        <v>158</v>
      </c>
      <c r="L145" s="51"/>
      <c r="M145" s="51" t="s">
        <v>2914</v>
      </c>
      <c r="N145" s="51" t="s">
        <v>2651</v>
      </c>
      <c r="O145" s="51"/>
      <c r="P145" s="51" t="s">
        <v>2667</v>
      </c>
      <c r="Q145" s="51"/>
      <c r="R145" s="51"/>
      <c r="S145" s="194"/>
      <c r="T145" s="51"/>
    </row>
    <row r="146" spans="1:20" ht="140.25">
      <c r="A146" s="80">
        <v>146</v>
      </c>
      <c r="B146" s="46" t="s">
        <v>1109</v>
      </c>
      <c r="C146" s="183" t="s">
        <v>2098</v>
      </c>
      <c r="D146"/>
      <c r="E146"/>
      <c r="F146" s="181" t="s">
        <v>2096</v>
      </c>
      <c r="G146" s="181" t="s">
        <v>2675</v>
      </c>
      <c r="H146" s="182" t="s">
        <v>2045</v>
      </c>
      <c r="I146" s="133" t="s">
        <v>1755</v>
      </c>
      <c r="J146" s="50" t="s">
        <v>2121</v>
      </c>
      <c r="K146" s="51" t="s">
        <v>435</v>
      </c>
      <c r="L146" s="51"/>
      <c r="M146" s="51" t="s">
        <v>2914</v>
      </c>
      <c r="N146" s="51" t="s">
        <v>2651</v>
      </c>
      <c r="O146" s="51"/>
      <c r="P146" s="51" t="s">
        <v>2670</v>
      </c>
      <c r="Q146" s="51"/>
      <c r="R146" s="51"/>
      <c r="S146" s="194"/>
      <c r="T146" s="51"/>
    </row>
    <row r="147" spans="1:20" ht="102">
      <c r="A147" s="80">
        <v>147</v>
      </c>
      <c r="B147" s="46" t="s">
        <v>1109</v>
      </c>
      <c r="C147" s="183" t="s">
        <v>2098</v>
      </c>
      <c r="D147"/>
      <c r="E147"/>
      <c r="F147" s="181" t="s">
        <v>2096</v>
      </c>
      <c r="G147" s="181" t="s">
        <v>2675</v>
      </c>
      <c r="H147" s="182" t="s">
        <v>1545</v>
      </c>
      <c r="I147" s="133" t="s">
        <v>1546</v>
      </c>
      <c r="J147" s="50" t="s">
        <v>2121</v>
      </c>
      <c r="K147" s="51" t="s">
        <v>436</v>
      </c>
      <c r="L147" s="51"/>
      <c r="M147" s="51" t="s">
        <v>2914</v>
      </c>
      <c r="N147" s="51" t="s">
        <v>2651</v>
      </c>
      <c r="O147" s="51"/>
      <c r="P147" s="51" t="s">
        <v>2670</v>
      </c>
      <c r="Q147" s="51"/>
      <c r="R147" s="51"/>
      <c r="S147" s="194"/>
      <c r="T147" s="51"/>
    </row>
    <row r="148" spans="1:20" ht="114.75">
      <c r="A148" s="80">
        <v>148</v>
      </c>
      <c r="B148" s="46" t="s">
        <v>1109</v>
      </c>
      <c r="C148" s="183" t="s">
        <v>1547</v>
      </c>
      <c r="D148"/>
      <c r="E148"/>
      <c r="F148" s="181" t="s">
        <v>2497</v>
      </c>
      <c r="G148" s="181" t="s">
        <v>2674</v>
      </c>
      <c r="H148" s="182" t="s">
        <v>1548</v>
      </c>
      <c r="I148" s="133" t="s">
        <v>1549</v>
      </c>
      <c r="J148" s="50" t="s">
        <v>2120</v>
      </c>
      <c r="K148" s="51"/>
      <c r="L148" s="51"/>
      <c r="M148" s="51" t="s">
        <v>2914</v>
      </c>
      <c r="N148" s="51" t="s">
        <v>2915</v>
      </c>
      <c r="O148" s="51"/>
      <c r="P148" s="51"/>
      <c r="Q148" s="51"/>
      <c r="R148" s="51"/>
      <c r="S148" s="194"/>
      <c r="T148" s="51"/>
    </row>
    <row r="149" spans="1:20" ht="225">
      <c r="A149" s="80">
        <v>149</v>
      </c>
      <c r="B149" s="46" t="s">
        <v>1109</v>
      </c>
      <c r="C149" s="183" t="s">
        <v>1550</v>
      </c>
      <c r="D149"/>
      <c r="E149"/>
      <c r="F149" s="181" t="s">
        <v>2096</v>
      </c>
      <c r="G149" s="181" t="s">
        <v>2675</v>
      </c>
      <c r="H149" s="182" t="s">
        <v>1551</v>
      </c>
      <c r="I149" s="133" t="s">
        <v>1552</v>
      </c>
      <c r="J149" s="50" t="s">
        <v>2121</v>
      </c>
      <c r="K149" s="51" t="s">
        <v>542</v>
      </c>
      <c r="L149" s="51"/>
      <c r="M149" s="51" t="s">
        <v>2914</v>
      </c>
      <c r="N149" s="51" t="s">
        <v>2651</v>
      </c>
      <c r="O149" s="51"/>
      <c r="P149" s="51" t="s">
        <v>2094</v>
      </c>
      <c r="Q149" s="51"/>
      <c r="R149" s="51"/>
      <c r="S149" s="194"/>
      <c r="T149" s="51"/>
    </row>
    <row r="150" spans="1:20" ht="318.75">
      <c r="A150" s="80">
        <v>150</v>
      </c>
      <c r="B150" s="46" t="s">
        <v>1109</v>
      </c>
      <c r="C150" s="183" t="s">
        <v>1553</v>
      </c>
      <c r="D150"/>
      <c r="E150"/>
      <c r="F150" s="181" t="s">
        <v>2096</v>
      </c>
      <c r="G150" s="181" t="s">
        <v>2675</v>
      </c>
      <c r="H150" s="182" t="s">
        <v>1554</v>
      </c>
      <c r="I150" s="133" t="s">
        <v>1555</v>
      </c>
      <c r="J150" s="50" t="s">
        <v>2120</v>
      </c>
      <c r="K150" s="51" t="s">
        <v>543</v>
      </c>
      <c r="L150" s="51"/>
      <c r="M150" s="51" t="s">
        <v>2914</v>
      </c>
      <c r="N150" s="51" t="s">
        <v>2651</v>
      </c>
      <c r="O150" s="51"/>
      <c r="P150" s="51" t="s">
        <v>2094</v>
      </c>
      <c r="Q150" s="51"/>
      <c r="R150" s="51"/>
      <c r="S150" s="194"/>
      <c r="T150" s="51"/>
    </row>
    <row r="151" spans="1:20" ht="204">
      <c r="A151" s="80">
        <v>151</v>
      </c>
      <c r="B151" s="46" t="s">
        <v>1109</v>
      </c>
      <c r="C151" s="183" t="s">
        <v>1556</v>
      </c>
      <c r="D151"/>
      <c r="E151"/>
      <c r="F151" s="181" t="s">
        <v>2096</v>
      </c>
      <c r="G151" s="181" t="s">
        <v>2675</v>
      </c>
      <c r="H151" s="182" t="s">
        <v>1557</v>
      </c>
      <c r="I151" s="182" t="s">
        <v>1558</v>
      </c>
      <c r="J151" s="50" t="s">
        <v>2121</v>
      </c>
      <c r="K151" s="51" t="s">
        <v>544</v>
      </c>
      <c r="L151" s="51"/>
      <c r="M151" s="51" t="s">
        <v>2914</v>
      </c>
      <c r="N151" s="51" t="s">
        <v>2651</v>
      </c>
      <c r="O151" s="51"/>
      <c r="P151" s="51" t="s">
        <v>2094</v>
      </c>
      <c r="Q151" s="51"/>
      <c r="R151" s="51"/>
      <c r="S151" s="194"/>
      <c r="T151" s="51"/>
    </row>
    <row r="152" spans="1:20" ht="204">
      <c r="A152" s="80">
        <v>152</v>
      </c>
      <c r="B152" s="46" t="s">
        <v>1109</v>
      </c>
      <c r="C152" s="183" t="s">
        <v>1559</v>
      </c>
      <c r="D152"/>
      <c r="E152"/>
      <c r="F152" s="181" t="s">
        <v>2096</v>
      </c>
      <c r="G152" s="181" t="s">
        <v>2675</v>
      </c>
      <c r="H152" s="182" t="s">
        <v>1560</v>
      </c>
      <c r="I152" s="133" t="s">
        <v>1561</v>
      </c>
      <c r="J152" s="50" t="s">
        <v>2120</v>
      </c>
      <c r="K152" s="51" t="s">
        <v>558</v>
      </c>
      <c r="L152" s="51"/>
      <c r="M152" s="51" t="s">
        <v>2914</v>
      </c>
      <c r="N152" s="51" t="s">
        <v>2651</v>
      </c>
      <c r="O152" s="51"/>
      <c r="P152" s="51" t="s">
        <v>2058</v>
      </c>
      <c r="Q152" s="51"/>
      <c r="R152" s="51"/>
      <c r="S152" s="194"/>
      <c r="T152" s="51"/>
    </row>
    <row r="153" spans="1:20" ht="114.75">
      <c r="A153" s="80">
        <v>153</v>
      </c>
      <c r="B153" s="46" t="s">
        <v>1109</v>
      </c>
      <c r="C153" s="183" t="s">
        <v>1111</v>
      </c>
      <c r="D153">
        <v>191</v>
      </c>
      <c r="E153">
        <v>1</v>
      </c>
      <c r="F153" s="181" t="s">
        <v>2096</v>
      </c>
      <c r="G153" s="181" t="s">
        <v>2675</v>
      </c>
      <c r="H153" s="182" t="s">
        <v>1562</v>
      </c>
      <c r="I153" s="184" t="s">
        <v>2957</v>
      </c>
      <c r="J153" s="50" t="s">
        <v>2120</v>
      </c>
      <c r="K153" s="51" t="s">
        <v>559</v>
      </c>
      <c r="L153" s="51"/>
      <c r="M153" s="51" t="s">
        <v>2914</v>
      </c>
      <c r="N153" s="51" t="s">
        <v>2651</v>
      </c>
      <c r="O153" s="51"/>
      <c r="P153" s="51" t="s">
        <v>2058</v>
      </c>
      <c r="Q153" s="51"/>
      <c r="R153" s="51"/>
      <c r="S153" s="194"/>
      <c r="T153" s="51"/>
    </row>
    <row r="154" spans="1:20" ht="101.25">
      <c r="A154" s="80">
        <v>154</v>
      </c>
      <c r="B154" s="46" t="s">
        <v>1109</v>
      </c>
      <c r="C154" s="183" t="s">
        <v>1563</v>
      </c>
      <c r="D154">
        <v>196</v>
      </c>
      <c r="E154">
        <v>12</v>
      </c>
      <c r="F154" s="181" t="s">
        <v>2096</v>
      </c>
      <c r="G154" s="181" t="s">
        <v>2675</v>
      </c>
      <c r="H154" s="182" t="s">
        <v>1564</v>
      </c>
      <c r="I154" s="184" t="s">
        <v>1565</v>
      </c>
      <c r="J154" s="50" t="s">
        <v>2120</v>
      </c>
      <c r="K154" s="51" t="s">
        <v>186</v>
      </c>
      <c r="L154" s="51"/>
      <c r="M154" s="51" t="s">
        <v>2914</v>
      </c>
      <c r="N154" s="51" t="s">
        <v>2651</v>
      </c>
      <c r="O154" s="51"/>
      <c r="P154" s="51" t="s">
        <v>2081</v>
      </c>
      <c r="Q154" s="51"/>
      <c r="R154" s="51"/>
      <c r="S154" s="194"/>
      <c r="T154" s="51"/>
    </row>
    <row r="155" spans="1:20" ht="38.25">
      <c r="A155" s="80">
        <v>155</v>
      </c>
      <c r="B155" s="46" t="s">
        <v>1109</v>
      </c>
      <c r="C155" s="183" t="s">
        <v>1563</v>
      </c>
      <c r="D155">
        <v>196</v>
      </c>
      <c r="E155">
        <v>12</v>
      </c>
      <c r="F155" s="181" t="s">
        <v>2096</v>
      </c>
      <c r="G155" s="181" t="s">
        <v>2675</v>
      </c>
      <c r="H155" s="182" t="s">
        <v>1566</v>
      </c>
      <c r="I155" s="184" t="s">
        <v>1567</v>
      </c>
      <c r="J155" s="50" t="s">
        <v>2120</v>
      </c>
      <c r="K155" s="51" t="s">
        <v>187</v>
      </c>
      <c r="L155" s="51"/>
      <c r="M155" s="51" t="s">
        <v>2914</v>
      </c>
      <c r="N155" s="51" t="s">
        <v>2651</v>
      </c>
      <c r="O155" s="51"/>
      <c r="P155" s="51" t="s">
        <v>2081</v>
      </c>
      <c r="Q155" s="51"/>
      <c r="R155" s="51"/>
      <c r="S155" s="194"/>
      <c r="T155" s="51"/>
    </row>
    <row r="156" spans="1:20" ht="38.25">
      <c r="A156" s="80">
        <v>156</v>
      </c>
      <c r="B156" s="46" t="s">
        <v>1109</v>
      </c>
      <c r="C156" s="183" t="s">
        <v>1563</v>
      </c>
      <c r="D156"/>
      <c r="E156"/>
      <c r="F156" s="181" t="s">
        <v>2497</v>
      </c>
      <c r="G156" s="181" t="s">
        <v>2675</v>
      </c>
      <c r="H156" s="182" t="s">
        <v>1568</v>
      </c>
      <c r="I156" s="184" t="s">
        <v>1509</v>
      </c>
      <c r="J156" s="50" t="s">
        <v>2120</v>
      </c>
      <c r="K156" s="51" t="s">
        <v>341</v>
      </c>
      <c r="L156" s="51"/>
      <c r="M156" s="51" t="s">
        <v>2914</v>
      </c>
      <c r="N156" s="51" t="s">
        <v>2915</v>
      </c>
      <c r="O156" s="51"/>
      <c r="P156" s="51"/>
      <c r="Q156" s="51"/>
      <c r="R156" s="51"/>
      <c r="S156" s="194"/>
      <c r="T156" s="51"/>
    </row>
    <row r="157" spans="1:20" ht="25.5">
      <c r="A157" s="80">
        <v>157</v>
      </c>
      <c r="B157" s="46" t="s">
        <v>1109</v>
      </c>
      <c r="C157" s="183" t="s">
        <v>1563</v>
      </c>
      <c r="D157">
        <v>201</v>
      </c>
      <c r="E157">
        <v>52</v>
      </c>
      <c r="F157" s="181" t="s">
        <v>2096</v>
      </c>
      <c r="G157" s="181" t="s">
        <v>2675</v>
      </c>
      <c r="H157" s="182" t="s">
        <v>1569</v>
      </c>
      <c r="I157" s="184" t="s">
        <v>1509</v>
      </c>
      <c r="J157" s="50" t="s">
        <v>2120</v>
      </c>
      <c r="K157" s="51" t="s">
        <v>188</v>
      </c>
      <c r="L157" s="51"/>
      <c r="M157" s="51" t="s">
        <v>2914</v>
      </c>
      <c r="N157" s="51" t="s">
        <v>2651</v>
      </c>
      <c r="O157" s="51"/>
      <c r="P157" s="51" t="s">
        <v>2081</v>
      </c>
      <c r="Q157" s="51"/>
      <c r="R157" s="51"/>
      <c r="S157" s="194"/>
      <c r="T157" s="51"/>
    </row>
    <row r="158" spans="1:20" ht="38.25">
      <c r="A158" s="80">
        <v>158</v>
      </c>
      <c r="B158" s="46" t="s">
        <v>1109</v>
      </c>
      <c r="C158" s="183" t="s">
        <v>1563</v>
      </c>
      <c r="D158">
        <v>205</v>
      </c>
      <c r="E158">
        <v>29</v>
      </c>
      <c r="F158" s="181" t="s">
        <v>2096</v>
      </c>
      <c r="G158" s="181" t="s">
        <v>2675</v>
      </c>
      <c r="H158" s="182" t="s">
        <v>1570</v>
      </c>
      <c r="I158" s="184" t="s">
        <v>1509</v>
      </c>
      <c r="J158" s="50" t="s">
        <v>2120</v>
      </c>
      <c r="K158" s="51" t="s">
        <v>189</v>
      </c>
      <c r="L158" s="51"/>
      <c r="M158" s="51" t="s">
        <v>2914</v>
      </c>
      <c r="N158" s="51" t="s">
        <v>2651</v>
      </c>
      <c r="O158" s="51"/>
      <c r="P158" s="51" t="s">
        <v>2081</v>
      </c>
      <c r="Q158" s="51"/>
      <c r="R158" s="51"/>
      <c r="S158" s="194"/>
      <c r="T158" s="51"/>
    </row>
    <row r="159" spans="1:20" ht="45">
      <c r="A159" s="80">
        <v>159</v>
      </c>
      <c r="B159" s="46" t="s">
        <v>1109</v>
      </c>
      <c r="C159" s="183" t="s">
        <v>1563</v>
      </c>
      <c r="D159">
        <v>208</v>
      </c>
      <c r="E159">
        <v>28</v>
      </c>
      <c r="F159" s="181" t="s">
        <v>2096</v>
      </c>
      <c r="G159" s="181" t="s">
        <v>2675</v>
      </c>
      <c r="H159" s="182" t="s">
        <v>1571</v>
      </c>
      <c r="I159" s="184" t="s">
        <v>1572</v>
      </c>
      <c r="J159" s="50" t="s">
        <v>2121</v>
      </c>
      <c r="K159" s="51" t="s">
        <v>190</v>
      </c>
      <c r="L159" s="51"/>
      <c r="M159" s="51" t="s">
        <v>2914</v>
      </c>
      <c r="N159" s="51" t="s">
        <v>2651</v>
      </c>
      <c r="O159" s="51"/>
      <c r="P159" s="51" t="s">
        <v>2081</v>
      </c>
      <c r="Q159" s="51"/>
      <c r="R159" s="51"/>
      <c r="S159" s="194"/>
      <c r="T159" s="51"/>
    </row>
    <row r="160" spans="1:20" ht="67.5">
      <c r="A160" s="80">
        <v>160</v>
      </c>
      <c r="B160" s="46" t="s">
        <v>1109</v>
      </c>
      <c r="C160" s="183" t="s">
        <v>1563</v>
      </c>
      <c r="D160">
        <v>209</v>
      </c>
      <c r="E160">
        <v>62</v>
      </c>
      <c r="F160" s="181" t="s">
        <v>2096</v>
      </c>
      <c r="G160" s="181" t="s">
        <v>2675</v>
      </c>
      <c r="H160" s="182" t="s">
        <v>1104</v>
      </c>
      <c r="I160" s="184" t="s">
        <v>1105</v>
      </c>
      <c r="J160" s="50" t="s">
        <v>2121</v>
      </c>
      <c r="K160" s="51" t="s">
        <v>191</v>
      </c>
      <c r="L160" s="51"/>
      <c r="M160" s="51" t="s">
        <v>2914</v>
      </c>
      <c r="N160" s="51" t="s">
        <v>2651</v>
      </c>
      <c r="O160" s="51"/>
      <c r="P160" s="51" t="s">
        <v>2081</v>
      </c>
      <c r="Q160" s="51"/>
      <c r="R160" s="51"/>
      <c r="S160" s="194"/>
      <c r="T160" s="51"/>
    </row>
    <row r="161" spans="1:20" ht="25.5">
      <c r="A161" s="80">
        <v>161</v>
      </c>
      <c r="B161" s="46" t="s">
        <v>1109</v>
      </c>
      <c r="C161" s="183" t="s">
        <v>1106</v>
      </c>
      <c r="D161">
        <v>211</v>
      </c>
      <c r="E161">
        <v>44</v>
      </c>
      <c r="F161" s="181" t="s">
        <v>2497</v>
      </c>
      <c r="G161" s="181" t="s">
        <v>2674</v>
      </c>
      <c r="H161" s="182" t="s">
        <v>1107</v>
      </c>
      <c r="I161" s="184" t="s">
        <v>1108</v>
      </c>
      <c r="J161" s="50" t="s">
        <v>2120</v>
      </c>
      <c r="K161" s="51"/>
      <c r="L161" s="51"/>
      <c r="M161" s="51" t="s">
        <v>2090</v>
      </c>
      <c r="N161" s="51"/>
      <c r="O161" s="51"/>
      <c r="P161" s="51"/>
      <c r="Q161" s="51"/>
      <c r="R161" s="51"/>
      <c r="S161" s="194"/>
      <c r="T161" s="51"/>
    </row>
    <row r="162" spans="1:20" ht="140.25">
      <c r="A162" s="80">
        <v>162</v>
      </c>
      <c r="B162" s="46" t="s">
        <v>2383</v>
      </c>
      <c r="C162" s="185" t="s">
        <v>1669</v>
      </c>
      <c r="D162" s="186"/>
      <c r="E162" s="186"/>
      <c r="F162" s="187" t="s">
        <v>2096</v>
      </c>
      <c r="G162" s="187" t="s">
        <v>2675</v>
      </c>
      <c r="H162" s="188" t="s">
        <v>1670</v>
      </c>
      <c r="I162" s="188" t="s">
        <v>1671</v>
      </c>
      <c r="J162" s="50" t="s">
        <v>2148</v>
      </c>
      <c r="K162" s="51" t="s">
        <v>445</v>
      </c>
      <c r="L162" s="51"/>
      <c r="M162" s="51"/>
      <c r="N162" s="51"/>
      <c r="O162" s="51"/>
      <c r="P162" s="51" t="s">
        <v>2122</v>
      </c>
      <c r="Q162" s="51"/>
      <c r="R162" s="51"/>
      <c r="S162" s="194"/>
      <c r="T162" s="51"/>
    </row>
    <row r="163" spans="1:20" ht="191.25">
      <c r="A163" s="80">
        <v>163</v>
      </c>
      <c r="B163" s="46" t="s">
        <v>2383</v>
      </c>
      <c r="C163" s="185" t="s">
        <v>1672</v>
      </c>
      <c r="D163" s="185" t="s">
        <v>1673</v>
      </c>
      <c r="E163" s="185" t="s">
        <v>1674</v>
      </c>
      <c r="F163" s="187" t="s">
        <v>2096</v>
      </c>
      <c r="G163" s="187" t="s">
        <v>2675</v>
      </c>
      <c r="H163" s="188" t="s">
        <v>1675</v>
      </c>
      <c r="I163" s="188" t="s">
        <v>1676</v>
      </c>
      <c r="J163" s="50" t="s">
        <v>2121</v>
      </c>
      <c r="K163" s="51" t="s">
        <v>560</v>
      </c>
      <c r="L163" s="51"/>
      <c r="M163" s="51" t="s">
        <v>2914</v>
      </c>
      <c r="N163" s="51" t="s">
        <v>2651</v>
      </c>
      <c r="O163" s="51"/>
      <c r="P163" s="51" t="s">
        <v>2058</v>
      </c>
      <c r="Q163" s="51"/>
      <c r="R163" s="51"/>
      <c r="S163" s="194"/>
      <c r="T163" s="51"/>
    </row>
    <row r="164" spans="1:20" ht="280.5">
      <c r="A164" s="80">
        <v>164</v>
      </c>
      <c r="B164" s="46" t="s">
        <v>2383</v>
      </c>
      <c r="C164" s="185" t="s">
        <v>1672</v>
      </c>
      <c r="D164" s="185" t="s">
        <v>1673</v>
      </c>
      <c r="E164" s="185" t="s">
        <v>1677</v>
      </c>
      <c r="F164" s="187" t="s">
        <v>2096</v>
      </c>
      <c r="G164" s="187" t="s">
        <v>2675</v>
      </c>
      <c r="H164" s="188" t="s">
        <v>1678</v>
      </c>
      <c r="I164" s="188" t="s">
        <v>1679</v>
      </c>
      <c r="J164" s="50" t="s">
        <v>2120</v>
      </c>
      <c r="K164" s="51" t="s">
        <v>561</v>
      </c>
      <c r="L164" s="51"/>
      <c r="M164" s="51" t="s">
        <v>2914</v>
      </c>
      <c r="N164" s="51" t="s">
        <v>2651</v>
      </c>
      <c r="O164" s="51"/>
      <c r="P164" s="51" t="s">
        <v>2058</v>
      </c>
      <c r="Q164" s="51"/>
      <c r="R164" s="51"/>
      <c r="S164" s="194"/>
      <c r="T164" s="51"/>
    </row>
    <row r="165" spans="1:20" ht="89.25">
      <c r="A165" s="80">
        <v>165</v>
      </c>
      <c r="B165" s="46" t="s">
        <v>2383</v>
      </c>
      <c r="C165" s="185" t="s">
        <v>1672</v>
      </c>
      <c r="D165" s="185" t="s">
        <v>1673</v>
      </c>
      <c r="E165" s="185" t="s">
        <v>1680</v>
      </c>
      <c r="F165" s="187" t="s">
        <v>2096</v>
      </c>
      <c r="G165" s="187" t="s">
        <v>2675</v>
      </c>
      <c r="H165" s="188" t="s">
        <v>1681</v>
      </c>
      <c r="I165" s="188" t="s">
        <v>1682</v>
      </c>
      <c r="J165" s="50" t="s">
        <v>2120</v>
      </c>
      <c r="K165" s="51" t="s">
        <v>560</v>
      </c>
      <c r="L165" s="51"/>
      <c r="M165" s="51" t="s">
        <v>2914</v>
      </c>
      <c r="N165" s="51" t="s">
        <v>2651</v>
      </c>
      <c r="O165" s="51"/>
      <c r="P165" s="51" t="s">
        <v>2058</v>
      </c>
      <c r="Q165" s="51"/>
      <c r="R165" s="51"/>
      <c r="S165" s="194"/>
      <c r="T165" s="51"/>
    </row>
    <row r="166" spans="1:20" ht="51">
      <c r="A166" s="80">
        <v>166</v>
      </c>
      <c r="B166" s="46" t="s">
        <v>2383</v>
      </c>
      <c r="C166" s="185" t="s">
        <v>1683</v>
      </c>
      <c r="D166" s="185" t="s">
        <v>1684</v>
      </c>
      <c r="E166" s="185" t="s">
        <v>2028</v>
      </c>
      <c r="F166" s="187" t="s">
        <v>2096</v>
      </c>
      <c r="G166" s="187" t="s">
        <v>2675</v>
      </c>
      <c r="H166" s="188" t="s">
        <v>1685</v>
      </c>
      <c r="I166" s="188" t="s">
        <v>2305</v>
      </c>
      <c r="J166" s="50" t="s">
        <v>2148</v>
      </c>
      <c r="K166" s="51" t="s">
        <v>562</v>
      </c>
      <c r="L166" s="51"/>
      <c r="M166" s="51"/>
      <c r="N166" s="51"/>
      <c r="O166" s="51"/>
      <c r="P166" s="51" t="s">
        <v>2058</v>
      </c>
      <c r="Q166" s="51"/>
      <c r="R166" s="51"/>
      <c r="S166" s="194"/>
      <c r="T166" s="51"/>
    </row>
    <row r="167" spans="1:20" ht="51">
      <c r="A167" s="80">
        <v>167</v>
      </c>
      <c r="B167" s="46" t="s">
        <v>2383</v>
      </c>
      <c r="C167" s="185" t="s">
        <v>2306</v>
      </c>
      <c r="D167" s="185" t="s">
        <v>1684</v>
      </c>
      <c r="E167" s="185" t="s">
        <v>2307</v>
      </c>
      <c r="F167" s="187" t="s">
        <v>2096</v>
      </c>
      <c r="G167" s="187" t="s">
        <v>2675</v>
      </c>
      <c r="H167" s="188" t="s">
        <v>2308</v>
      </c>
      <c r="I167" s="188" t="s">
        <v>2309</v>
      </c>
      <c r="J167" s="50" t="s">
        <v>2148</v>
      </c>
      <c r="K167" s="51" t="s">
        <v>562</v>
      </c>
      <c r="L167" s="51"/>
      <c r="M167" s="51"/>
      <c r="N167" s="51"/>
      <c r="O167" s="51"/>
      <c r="P167" s="51" t="s">
        <v>2058</v>
      </c>
      <c r="Q167" s="51"/>
      <c r="R167" s="51"/>
      <c r="S167" s="194"/>
      <c r="T167" s="51"/>
    </row>
    <row r="168" spans="1:20" ht="409.5">
      <c r="A168" s="80">
        <v>168</v>
      </c>
      <c r="B168" s="46" t="s">
        <v>2383</v>
      </c>
      <c r="C168" s="107" t="s">
        <v>2310</v>
      </c>
      <c r="D168" s="107" t="s">
        <v>2311</v>
      </c>
      <c r="E168" s="107" t="s">
        <v>2095</v>
      </c>
      <c r="F168" s="108" t="s">
        <v>2096</v>
      </c>
      <c r="G168" s="108" t="s">
        <v>2675</v>
      </c>
      <c r="H168" s="118" t="s">
        <v>2381</v>
      </c>
      <c r="I168" s="118" t="s">
        <v>2382</v>
      </c>
      <c r="J168" s="50" t="s">
        <v>2121</v>
      </c>
      <c r="K168" s="51" t="s">
        <v>560</v>
      </c>
      <c r="L168" s="51"/>
      <c r="M168" s="51" t="s">
        <v>2914</v>
      </c>
      <c r="N168" s="51" t="s">
        <v>2651</v>
      </c>
      <c r="O168" s="51"/>
      <c r="P168" s="51" t="s">
        <v>2058</v>
      </c>
      <c r="Q168" s="51"/>
      <c r="R168" s="51"/>
      <c r="S168" s="194"/>
      <c r="T168" s="51"/>
    </row>
    <row r="169" spans="1:20" ht="102">
      <c r="A169" s="80">
        <v>169</v>
      </c>
      <c r="B169" s="46" t="s">
        <v>1444</v>
      </c>
      <c r="C169" s="107" t="s">
        <v>2940</v>
      </c>
      <c r="D169" s="107" t="s">
        <v>1438</v>
      </c>
      <c r="E169" s="107" t="s">
        <v>2039</v>
      </c>
      <c r="F169" s="108" t="s">
        <v>2096</v>
      </c>
      <c r="G169" s="108" t="s">
        <v>2675</v>
      </c>
      <c r="H169" s="118" t="s">
        <v>1439</v>
      </c>
      <c r="I169" s="118" t="s">
        <v>1440</v>
      </c>
      <c r="J169" s="50" t="s">
        <v>2121</v>
      </c>
      <c r="K169" s="51" t="s">
        <v>748</v>
      </c>
      <c r="L169" s="51"/>
      <c r="M169" s="51" t="s">
        <v>2914</v>
      </c>
      <c r="N169" s="51" t="s">
        <v>2651</v>
      </c>
      <c r="O169" s="51"/>
      <c r="P169" s="51" t="s">
        <v>2670</v>
      </c>
      <c r="Q169" s="51"/>
      <c r="R169" s="51"/>
      <c r="S169" s="194"/>
      <c r="T169" s="51"/>
    </row>
    <row r="170" spans="1:20" ht="63.75">
      <c r="A170" s="80">
        <v>170</v>
      </c>
      <c r="B170" s="46" t="s">
        <v>1444</v>
      </c>
      <c r="C170" s="109" t="s">
        <v>2399</v>
      </c>
      <c r="D170" s="109" t="s">
        <v>1441</v>
      </c>
      <c r="E170" s="109" t="s">
        <v>1680</v>
      </c>
      <c r="F170" s="110" t="s">
        <v>2096</v>
      </c>
      <c r="G170" s="110" t="s">
        <v>2675</v>
      </c>
      <c r="H170" s="111" t="s">
        <v>1442</v>
      </c>
      <c r="I170" s="111" t="s">
        <v>1443</v>
      </c>
      <c r="J170" s="50" t="s">
        <v>2148</v>
      </c>
      <c r="K170" s="119" t="s">
        <v>12</v>
      </c>
      <c r="L170" s="51"/>
      <c r="M170" s="51"/>
      <c r="N170" s="51"/>
      <c r="O170" s="51"/>
      <c r="P170" s="51" t="s">
        <v>2668</v>
      </c>
      <c r="Q170" s="51"/>
      <c r="R170" s="51"/>
      <c r="S170" s="194"/>
      <c r="T170" s="51"/>
    </row>
    <row r="171" spans="1:20" ht="63.75">
      <c r="A171" s="80">
        <v>171</v>
      </c>
      <c r="B171" s="46" t="s">
        <v>1445</v>
      </c>
      <c r="C171" s="109" t="s">
        <v>2399</v>
      </c>
      <c r="D171" s="109"/>
      <c r="E171" s="109"/>
      <c r="F171" s="108" t="s">
        <v>2096</v>
      </c>
      <c r="G171" s="110" t="s">
        <v>2674</v>
      </c>
      <c r="H171" s="111" t="s">
        <v>1446</v>
      </c>
      <c r="I171" s="111" t="s">
        <v>1447</v>
      </c>
      <c r="J171" s="50" t="s">
        <v>2121</v>
      </c>
      <c r="K171" s="51" t="s">
        <v>2639</v>
      </c>
      <c r="L171" s="51"/>
      <c r="M171" s="51" t="s">
        <v>2914</v>
      </c>
      <c r="N171" s="51" t="s">
        <v>2651</v>
      </c>
      <c r="O171" s="51"/>
      <c r="P171" s="51" t="s">
        <v>2668</v>
      </c>
      <c r="Q171" s="51"/>
      <c r="R171" s="51"/>
      <c r="S171" s="194"/>
      <c r="T171" s="51"/>
    </row>
    <row r="172" spans="1:20" ht="76.5">
      <c r="A172" s="80">
        <v>172</v>
      </c>
      <c r="B172" s="46" t="s">
        <v>1445</v>
      </c>
      <c r="C172" s="109"/>
      <c r="D172" s="109" t="s">
        <v>1450</v>
      </c>
      <c r="E172" s="109"/>
      <c r="F172" s="108" t="s">
        <v>2497</v>
      </c>
      <c r="G172" s="110" t="s">
        <v>2674</v>
      </c>
      <c r="H172" s="111" t="s">
        <v>1448</v>
      </c>
      <c r="I172" s="111" t="s">
        <v>1449</v>
      </c>
      <c r="J172" s="50" t="s">
        <v>2121</v>
      </c>
      <c r="K172" s="117" t="s">
        <v>346</v>
      </c>
      <c r="L172" s="51"/>
      <c r="M172" s="51" t="s">
        <v>2914</v>
      </c>
      <c r="N172" s="51"/>
      <c r="O172" s="51"/>
      <c r="P172" s="51"/>
      <c r="Q172" s="51"/>
      <c r="R172" s="51"/>
      <c r="S172" s="194"/>
      <c r="T172" s="51"/>
    </row>
    <row r="173" spans="1:20" ht="102">
      <c r="A173" s="80">
        <v>173</v>
      </c>
      <c r="B173" s="46" t="s">
        <v>1445</v>
      </c>
      <c r="C173" s="109" t="s">
        <v>1452</v>
      </c>
      <c r="D173" s="109" t="s">
        <v>1451</v>
      </c>
      <c r="E173" s="109" t="s">
        <v>1962</v>
      </c>
      <c r="F173" s="108" t="s">
        <v>2096</v>
      </c>
      <c r="G173" s="110" t="s">
        <v>2674</v>
      </c>
      <c r="H173" s="109" t="s">
        <v>1453</v>
      </c>
      <c r="I173" s="111" t="s">
        <v>1454</v>
      </c>
      <c r="J173" s="50" t="s">
        <v>2120</v>
      </c>
      <c r="K173" s="164" t="s">
        <v>1509</v>
      </c>
      <c r="L173" s="51"/>
      <c r="M173" s="51" t="s">
        <v>2914</v>
      </c>
      <c r="N173" s="51" t="s">
        <v>2651</v>
      </c>
      <c r="O173" s="51"/>
      <c r="P173" s="51" t="s">
        <v>2678</v>
      </c>
      <c r="Q173" s="51"/>
      <c r="R173" s="51"/>
      <c r="S173" s="194"/>
      <c r="T173" s="51"/>
    </row>
    <row r="174" spans="1:20" ht="293.25">
      <c r="A174" s="80">
        <v>174</v>
      </c>
      <c r="B174" s="46" t="s">
        <v>1445</v>
      </c>
      <c r="C174" s="109" t="s">
        <v>1452</v>
      </c>
      <c r="D174" s="109"/>
      <c r="E174" s="109"/>
      <c r="F174" s="110" t="s">
        <v>2096</v>
      </c>
      <c r="G174" s="110" t="s">
        <v>2674</v>
      </c>
      <c r="H174" s="111" t="s">
        <v>1455</v>
      </c>
      <c r="I174" s="111" t="s">
        <v>1456</v>
      </c>
      <c r="J174" s="50" t="s">
        <v>2148</v>
      </c>
      <c r="K174" s="164" t="s">
        <v>396</v>
      </c>
      <c r="L174" s="51"/>
      <c r="M174" s="51"/>
      <c r="N174" s="51"/>
      <c r="O174" s="51"/>
      <c r="P174" s="51" t="s">
        <v>2678</v>
      </c>
      <c r="Q174" s="51"/>
      <c r="R174" s="51"/>
      <c r="S174" s="194"/>
      <c r="T174" s="51"/>
    </row>
    <row r="175" spans="1:20" ht="25.5">
      <c r="A175" s="80">
        <v>175</v>
      </c>
      <c r="B175" s="46" t="s">
        <v>2196</v>
      </c>
      <c r="C175" s="107" t="s">
        <v>1985</v>
      </c>
      <c r="D175" s="107" t="s">
        <v>1986</v>
      </c>
      <c r="E175" s="107" t="s">
        <v>2495</v>
      </c>
      <c r="F175" s="108" t="s">
        <v>2497</v>
      </c>
      <c r="G175" s="108" t="s">
        <v>2674</v>
      </c>
      <c r="H175" s="118" t="s">
        <v>1987</v>
      </c>
      <c r="I175" s="118" t="s">
        <v>1988</v>
      </c>
      <c r="J175" s="50" t="s">
        <v>2120</v>
      </c>
      <c r="K175" s="117"/>
      <c r="L175" s="51"/>
      <c r="M175" s="51" t="s">
        <v>2914</v>
      </c>
      <c r="N175" s="51" t="s">
        <v>2915</v>
      </c>
      <c r="O175" s="51"/>
      <c r="P175" s="51"/>
      <c r="Q175" s="51"/>
      <c r="R175" s="51"/>
      <c r="S175" s="194"/>
      <c r="T175" s="51"/>
    </row>
    <row r="176" spans="1:20" ht="112.5">
      <c r="A176" s="80">
        <v>176</v>
      </c>
      <c r="B176" s="46" t="s">
        <v>2196</v>
      </c>
      <c r="C176" s="109" t="s">
        <v>1986</v>
      </c>
      <c r="D176" s="109" t="s">
        <v>3039</v>
      </c>
      <c r="E176" s="109" t="s">
        <v>1989</v>
      </c>
      <c r="F176" s="110" t="s">
        <v>2096</v>
      </c>
      <c r="G176" s="110" t="s">
        <v>2675</v>
      </c>
      <c r="H176" s="111" t="s">
        <v>1990</v>
      </c>
      <c r="I176" s="111" t="s">
        <v>1991</v>
      </c>
      <c r="J176" s="50" t="s">
        <v>2121</v>
      </c>
      <c r="K176" s="51" t="s">
        <v>13</v>
      </c>
      <c r="L176" s="51"/>
      <c r="M176" s="51" t="s">
        <v>2914</v>
      </c>
      <c r="N176" s="51" t="s">
        <v>2651</v>
      </c>
      <c r="O176" s="51"/>
      <c r="P176" s="51" t="s">
        <v>2668</v>
      </c>
      <c r="Q176" s="51"/>
      <c r="R176" s="51"/>
      <c r="S176" s="194"/>
      <c r="T176" s="51"/>
    </row>
    <row r="177" spans="1:20" ht="67.5">
      <c r="A177" s="80">
        <v>177</v>
      </c>
      <c r="B177" s="46" t="s">
        <v>2196</v>
      </c>
      <c r="C177" s="109" t="s">
        <v>1986</v>
      </c>
      <c r="D177" s="109" t="s">
        <v>3039</v>
      </c>
      <c r="E177" s="109" t="s">
        <v>1967</v>
      </c>
      <c r="F177" s="110" t="s">
        <v>2497</v>
      </c>
      <c r="G177" s="110" t="s">
        <v>2674</v>
      </c>
      <c r="H177" s="111" t="s">
        <v>1992</v>
      </c>
      <c r="I177" s="111" t="s">
        <v>2760</v>
      </c>
      <c r="J177" s="50" t="s">
        <v>2121</v>
      </c>
      <c r="K177" s="51" t="s">
        <v>342</v>
      </c>
      <c r="L177" s="51"/>
      <c r="M177" s="51" t="s">
        <v>2914</v>
      </c>
      <c r="N177" s="51" t="s">
        <v>2915</v>
      </c>
      <c r="O177" s="51"/>
      <c r="P177" s="51" t="s">
        <v>2668</v>
      </c>
      <c r="Q177" s="51"/>
      <c r="R177" s="51"/>
      <c r="S177" s="194" t="s">
        <v>2916</v>
      </c>
      <c r="T177" s="51"/>
    </row>
    <row r="178" spans="1:20" ht="76.5">
      <c r="A178" s="80">
        <v>178</v>
      </c>
      <c r="B178" s="46" t="s">
        <v>2196</v>
      </c>
      <c r="C178" s="109" t="s">
        <v>2761</v>
      </c>
      <c r="D178" s="109" t="s">
        <v>3040</v>
      </c>
      <c r="E178" s="109" t="s">
        <v>3039</v>
      </c>
      <c r="F178" s="110" t="s">
        <v>2497</v>
      </c>
      <c r="G178" s="110" t="s">
        <v>2674</v>
      </c>
      <c r="H178" s="111" t="s">
        <v>2762</v>
      </c>
      <c r="I178" s="111" t="s">
        <v>2763</v>
      </c>
      <c r="J178" s="50" t="s">
        <v>2120</v>
      </c>
      <c r="K178" s="51"/>
      <c r="L178" s="51">
        <v>178</v>
      </c>
      <c r="M178" s="51" t="s">
        <v>2914</v>
      </c>
      <c r="N178" s="51" t="s">
        <v>2915</v>
      </c>
      <c r="O178" s="51"/>
      <c r="P178" s="51"/>
      <c r="Q178" s="51"/>
      <c r="R178" s="51"/>
      <c r="S178" s="194"/>
      <c r="T178" s="51"/>
    </row>
    <row r="179" spans="1:20" ht="25.5">
      <c r="A179" s="80">
        <v>179</v>
      </c>
      <c r="B179" s="46" t="s">
        <v>2196</v>
      </c>
      <c r="C179" s="109" t="s">
        <v>2764</v>
      </c>
      <c r="D179" s="109" t="s">
        <v>3040</v>
      </c>
      <c r="E179" s="109" t="s">
        <v>3048</v>
      </c>
      <c r="F179" s="110" t="s">
        <v>2497</v>
      </c>
      <c r="G179" s="110" t="s">
        <v>2674</v>
      </c>
      <c r="H179" s="111" t="s">
        <v>2765</v>
      </c>
      <c r="I179" s="111" t="s">
        <v>2766</v>
      </c>
      <c r="J179" s="50" t="s">
        <v>2120</v>
      </c>
      <c r="K179" s="51" t="s">
        <v>2919</v>
      </c>
      <c r="L179" s="51"/>
      <c r="M179" s="51" t="s">
        <v>2914</v>
      </c>
      <c r="N179" s="51" t="s">
        <v>2915</v>
      </c>
      <c r="O179" s="51"/>
      <c r="P179" s="51"/>
      <c r="Q179" s="51"/>
      <c r="R179" s="51"/>
      <c r="S179" s="194"/>
      <c r="T179" s="51"/>
    </row>
    <row r="180" spans="1:20" ht="178.5">
      <c r="A180" s="80">
        <v>180</v>
      </c>
      <c r="B180" s="46" t="s">
        <v>2196</v>
      </c>
      <c r="C180" s="109" t="s">
        <v>2767</v>
      </c>
      <c r="D180" s="109" t="s">
        <v>3040</v>
      </c>
      <c r="E180" s="109" t="s">
        <v>1950</v>
      </c>
      <c r="F180" s="110" t="s">
        <v>2497</v>
      </c>
      <c r="G180" s="110" t="s">
        <v>2674</v>
      </c>
      <c r="H180" s="111" t="s">
        <v>2768</v>
      </c>
      <c r="I180" s="111" t="s">
        <v>2769</v>
      </c>
      <c r="J180" s="50" t="s">
        <v>2120</v>
      </c>
      <c r="K180" s="51"/>
      <c r="L180" s="51"/>
      <c r="M180" s="51" t="s">
        <v>2914</v>
      </c>
      <c r="N180" s="51" t="s">
        <v>2915</v>
      </c>
      <c r="O180" s="51"/>
      <c r="P180" s="51"/>
      <c r="Q180" s="51"/>
      <c r="R180" s="51"/>
      <c r="S180" s="194"/>
      <c r="T180" s="51"/>
    </row>
    <row r="181" spans="1:20" ht="25.5">
      <c r="A181" s="80">
        <v>181</v>
      </c>
      <c r="B181" s="46" t="s">
        <v>2196</v>
      </c>
      <c r="C181" s="109" t="s">
        <v>1498</v>
      </c>
      <c r="D181" s="109" t="s">
        <v>1674</v>
      </c>
      <c r="E181" s="109" t="s">
        <v>1121</v>
      </c>
      <c r="F181" s="110" t="s">
        <v>2497</v>
      </c>
      <c r="G181" s="110" t="s">
        <v>2674</v>
      </c>
      <c r="H181" s="111" t="s">
        <v>2770</v>
      </c>
      <c r="I181" s="111" t="s">
        <v>2771</v>
      </c>
      <c r="J181" s="50" t="s">
        <v>2120</v>
      </c>
      <c r="K181" s="51"/>
      <c r="L181" s="51"/>
      <c r="M181" s="51" t="s">
        <v>2914</v>
      </c>
      <c r="N181" s="51" t="s">
        <v>2915</v>
      </c>
      <c r="O181" s="51"/>
      <c r="P181" s="51"/>
      <c r="Q181" s="51"/>
      <c r="R181" s="51"/>
      <c r="S181" s="194"/>
      <c r="T181" s="51"/>
    </row>
    <row r="182" spans="1:20" ht="25.5">
      <c r="A182" s="80">
        <v>182</v>
      </c>
      <c r="B182" s="46" t="s">
        <v>2196</v>
      </c>
      <c r="C182" s="109" t="s">
        <v>2772</v>
      </c>
      <c r="D182" s="109" t="s">
        <v>1492</v>
      </c>
      <c r="E182" s="109" t="s">
        <v>2773</v>
      </c>
      <c r="F182" s="110" t="s">
        <v>2497</v>
      </c>
      <c r="G182" s="110" t="s">
        <v>2674</v>
      </c>
      <c r="H182" s="111" t="s">
        <v>2774</v>
      </c>
      <c r="I182" s="111" t="s">
        <v>2775</v>
      </c>
      <c r="J182" s="50" t="s">
        <v>2120</v>
      </c>
      <c r="K182" s="51" t="s">
        <v>343</v>
      </c>
      <c r="L182" s="51">
        <v>507</v>
      </c>
      <c r="M182" s="51" t="s">
        <v>2914</v>
      </c>
      <c r="N182" s="51" t="s">
        <v>2651</v>
      </c>
      <c r="O182" s="51"/>
      <c r="P182" s="51"/>
      <c r="Q182" s="51"/>
      <c r="R182" s="51"/>
      <c r="S182" s="194"/>
      <c r="T182" s="51"/>
    </row>
    <row r="183" spans="1:20" ht="127.5">
      <c r="A183" s="80">
        <v>183</v>
      </c>
      <c r="B183" s="46" t="s">
        <v>2196</v>
      </c>
      <c r="C183" s="109" t="s">
        <v>2033</v>
      </c>
      <c r="D183" s="109" t="s">
        <v>2776</v>
      </c>
      <c r="E183" s="109" t="s">
        <v>2632</v>
      </c>
      <c r="F183" s="110" t="s">
        <v>2096</v>
      </c>
      <c r="G183" s="110" t="s">
        <v>2675</v>
      </c>
      <c r="H183" s="111" t="s">
        <v>2777</v>
      </c>
      <c r="I183" s="111" t="s">
        <v>2778</v>
      </c>
      <c r="J183" s="50" t="s">
        <v>2120</v>
      </c>
      <c r="K183" s="51" t="s">
        <v>110</v>
      </c>
      <c r="L183" s="51"/>
      <c r="M183" s="51" t="s">
        <v>2914</v>
      </c>
      <c r="N183" s="51" t="s">
        <v>2651</v>
      </c>
      <c r="O183" s="51"/>
      <c r="P183" s="51" t="s">
        <v>2084</v>
      </c>
      <c r="Q183" s="51"/>
      <c r="R183" s="51"/>
      <c r="S183" s="194"/>
      <c r="T183" s="51"/>
    </row>
    <row r="184" spans="1:20" ht="51">
      <c r="A184" s="80">
        <v>184</v>
      </c>
      <c r="B184" s="46" t="s">
        <v>2196</v>
      </c>
      <c r="C184" s="109" t="s">
        <v>2033</v>
      </c>
      <c r="D184" s="109" t="s">
        <v>2066</v>
      </c>
      <c r="E184" s="109" t="s">
        <v>2029</v>
      </c>
      <c r="F184" s="110" t="s">
        <v>2497</v>
      </c>
      <c r="G184" s="110" t="s">
        <v>2674</v>
      </c>
      <c r="H184" s="111" t="s">
        <v>2779</v>
      </c>
      <c r="I184" s="111" t="s">
        <v>2780</v>
      </c>
      <c r="J184" s="50" t="s">
        <v>2120</v>
      </c>
      <c r="K184" s="51"/>
      <c r="L184" s="51"/>
      <c r="M184" s="51" t="s">
        <v>2914</v>
      </c>
      <c r="N184" s="51" t="s">
        <v>2915</v>
      </c>
      <c r="O184" s="51"/>
      <c r="P184" s="51"/>
      <c r="Q184" s="51"/>
      <c r="R184" s="51"/>
      <c r="S184" s="194"/>
      <c r="T184" s="51"/>
    </row>
    <row r="185" spans="1:20" ht="63.75">
      <c r="A185" s="80">
        <v>185</v>
      </c>
      <c r="B185" s="46" t="s">
        <v>2196</v>
      </c>
      <c r="C185" s="109" t="s">
        <v>2033</v>
      </c>
      <c r="D185" s="109" t="s">
        <v>1677</v>
      </c>
      <c r="E185" s="109" t="s">
        <v>2781</v>
      </c>
      <c r="F185" s="110" t="s">
        <v>2096</v>
      </c>
      <c r="G185" s="110" t="s">
        <v>2675</v>
      </c>
      <c r="H185" s="111" t="s">
        <v>2782</v>
      </c>
      <c r="I185" s="111" t="s">
        <v>2778</v>
      </c>
      <c r="J185" s="50" t="s">
        <v>2120</v>
      </c>
      <c r="K185" s="51" t="s">
        <v>111</v>
      </c>
      <c r="L185" s="51"/>
      <c r="M185" s="51" t="s">
        <v>2914</v>
      </c>
      <c r="N185" s="51" t="s">
        <v>2651</v>
      </c>
      <c r="O185" s="51"/>
      <c r="P185" s="51" t="s">
        <v>2084</v>
      </c>
      <c r="Q185" s="51"/>
      <c r="R185" s="51"/>
      <c r="S185" s="194"/>
      <c r="T185" s="51"/>
    </row>
    <row r="186" spans="1:20" ht="112.5">
      <c r="A186" s="80">
        <v>186</v>
      </c>
      <c r="B186" s="46" t="s">
        <v>2196</v>
      </c>
      <c r="C186" s="109" t="s">
        <v>2033</v>
      </c>
      <c r="D186" s="109" t="s">
        <v>2211</v>
      </c>
      <c r="E186" s="109" t="s">
        <v>1450</v>
      </c>
      <c r="F186" s="110" t="s">
        <v>2096</v>
      </c>
      <c r="G186" s="110" t="s">
        <v>2675</v>
      </c>
      <c r="H186" s="111" t="s">
        <v>2783</v>
      </c>
      <c r="I186" s="111" t="s">
        <v>2784</v>
      </c>
      <c r="J186" s="50" t="s">
        <v>2121</v>
      </c>
      <c r="K186" s="51" t="s">
        <v>112</v>
      </c>
      <c r="L186" s="51"/>
      <c r="M186" s="51" t="s">
        <v>2914</v>
      </c>
      <c r="N186" s="51" t="s">
        <v>2651</v>
      </c>
      <c r="O186" s="51"/>
      <c r="P186" s="51" t="s">
        <v>2084</v>
      </c>
      <c r="Q186" s="51"/>
      <c r="R186" s="51"/>
      <c r="S186" s="194"/>
      <c r="T186" s="51"/>
    </row>
    <row r="187" spans="1:20" ht="89.25">
      <c r="A187" s="80">
        <v>187</v>
      </c>
      <c r="B187" s="46" t="s">
        <v>2196</v>
      </c>
      <c r="C187" s="109" t="s">
        <v>2510</v>
      </c>
      <c r="D187" s="109" t="s">
        <v>2506</v>
      </c>
      <c r="E187" s="109" t="s">
        <v>1940</v>
      </c>
      <c r="F187" s="110" t="s">
        <v>2497</v>
      </c>
      <c r="G187" s="110" t="s">
        <v>2674</v>
      </c>
      <c r="H187" s="111" t="s">
        <v>2785</v>
      </c>
      <c r="I187" s="111" t="s">
        <v>2786</v>
      </c>
      <c r="J187" s="50" t="s">
        <v>2121</v>
      </c>
      <c r="K187" s="51" t="s">
        <v>344</v>
      </c>
      <c r="L187" s="51"/>
      <c r="M187" s="51" t="s">
        <v>2914</v>
      </c>
      <c r="N187" s="51" t="s">
        <v>2651</v>
      </c>
      <c r="O187" s="51" t="s">
        <v>2493</v>
      </c>
      <c r="P187" s="51"/>
      <c r="Q187" s="51"/>
      <c r="R187" s="51"/>
      <c r="S187" s="194"/>
      <c r="T187" s="51"/>
    </row>
    <row r="188" spans="1:20" ht="22.5">
      <c r="A188" s="80">
        <v>188</v>
      </c>
      <c r="B188" s="46" t="s">
        <v>2196</v>
      </c>
      <c r="C188" s="109" t="s">
        <v>1658</v>
      </c>
      <c r="D188" s="109" t="s">
        <v>1989</v>
      </c>
      <c r="E188" s="109" t="s">
        <v>1677</v>
      </c>
      <c r="F188" s="110" t="s">
        <v>2497</v>
      </c>
      <c r="G188" s="110" t="s">
        <v>2674</v>
      </c>
      <c r="H188" s="111" t="s">
        <v>2787</v>
      </c>
      <c r="I188" s="111" t="s">
        <v>2788</v>
      </c>
      <c r="J188" s="50" t="s">
        <v>2121</v>
      </c>
      <c r="K188" s="51" t="s">
        <v>2388</v>
      </c>
      <c r="L188" s="51"/>
      <c r="M188" s="51" t="s">
        <v>2914</v>
      </c>
      <c r="N188" s="51" t="s">
        <v>2915</v>
      </c>
      <c r="O188" s="51"/>
      <c r="P188" s="51"/>
      <c r="Q188" s="51"/>
      <c r="R188" s="51"/>
      <c r="S188" s="194"/>
      <c r="T188" s="51"/>
    </row>
    <row r="189" spans="1:20" ht="25.5">
      <c r="A189" s="80">
        <v>189</v>
      </c>
      <c r="B189" s="46" t="s">
        <v>2196</v>
      </c>
      <c r="C189" s="109" t="s">
        <v>1658</v>
      </c>
      <c r="D189" s="109" t="s">
        <v>1962</v>
      </c>
      <c r="E189" s="109" t="s">
        <v>2776</v>
      </c>
      <c r="F189" s="110" t="s">
        <v>2497</v>
      </c>
      <c r="G189" s="110" t="s">
        <v>2674</v>
      </c>
      <c r="H189" s="111" t="s">
        <v>2789</v>
      </c>
      <c r="I189" s="111" t="s">
        <v>2790</v>
      </c>
      <c r="J189" s="50" t="s">
        <v>2120</v>
      </c>
      <c r="K189" s="51"/>
      <c r="L189" s="51"/>
      <c r="M189" s="51" t="s">
        <v>2914</v>
      </c>
      <c r="N189" s="51" t="s">
        <v>2915</v>
      </c>
      <c r="O189" s="51"/>
      <c r="P189" s="51"/>
      <c r="Q189" s="51"/>
      <c r="R189" s="51"/>
      <c r="S189" s="194"/>
      <c r="T189" s="51"/>
    </row>
    <row r="190" spans="1:20" ht="25.5">
      <c r="A190" s="80">
        <v>190</v>
      </c>
      <c r="B190" s="46" t="s">
        <v>2196</v>
      </c>
      <c r="C190" s="109" t="s">
        <v>1658</v>
      </c>
      <c r="D190" s="109" t="s">
        <v>1962</v>
      </c>
      <c r="E190" s="109" t="s">
        <v>1962</v>
      </c>
      <c r="F190" s="110" t="s">
        <v>2497</v>
      </c>
      <c r="G190" s="110" t="s">
        <v>2674</v>
      </c>
      <c r="H190" s="111" t="s">
        <v>2791</v>
      </c>
      <c r="I190" s="111" t="s">
        <v>2790</v>
      </c>
      <c r="J190" s="50" t="s">
        <v>2120</v>
      </c>
      <c r="K190" s="51"/>
      <c r="L190" s="50"/>
      <c r="M190" s="51" t="s">
        <v>2914</v>
      </c>
      <c r="N190" s="51" t="s">
        <v>2915</v>
      </c>
      <c r="O190" s="51"/>
      <c r="P190" s="51"/>
      <c r="Q190" s="51"/>
      <c r="R190" s="51"/>
      <c r="S190" s="194"/>
      <c r="T190" s="51"/>
    </row>
    <row r="191" spans="1:20" ht="25.5">
      <c r="A191" s="80">
        <v>191</v>
      </c>
      <c r="B191" s="46" t="s">
        <v>2196</v>
      </c>
      <c r="C191" s="109" t="s">
        <v>1658</v>
      </c>
      <c r="D191" s="109" t="s">
        <v>1962</v>
      </c>
      <c r="E191" s="109" t="s">
        <v>2044</v>
      </c>
      <c r="F191" s="110" t="s">
        <v>2497</v>
      </c>
      <c r="G191" s="110" t="s">
        <v>2674</v>
      </c>
      <c r="H191" s="111" t="s">
        <v>2792</v>
      </c>
      <c r="I191" s="111" t="s">
        <v>2790</v>
      </c>
      <c r="J191" s="50" t="s">
        <v>2120</v>
      </c>
      <c r="K191" s="51"/>
      <c r="L191" s="50"/>
      <c r="M191" s="51" t="s">
        <v>2914</v>
      </c>
      <c r="N191" s="51" t="s">
        <v>2915</v>
      </c>
      <c r="O191" s="51"/>
      <c r="P191" s="51"/>
      <c r="Q191" s="51"/>
      <c r="R191" s="51"/>
      <c r="S191" s="194"/>
      <c r="T191" s="51"/>
    </row>
    <row r="192" spans="1:20" ht="38.25">
      <c r="A192" s="80">
        <v>192</v>
      </c>
      <c r="B192" s="46" t="s">
        <v>2196</v>
      </c>
      <c r="C192" s="109" t="s">
        <v>1929</v>
      </c>
      <c r="D192" s="109" t="s">
        <v>1930</v>
      </c>
      <c r="E192" s="109" t="s">
        <v>2501</v>
      </c>
      <c r="F192" s="110" t="s">
        <v>2497</v>
      </c>
      <c r="G192" s="110" t="s">
        <v>2674</v>
      </c>
      <c r="H192" s="111" t="s">
        <v>2793</v>
      </c>
      <c r="I192" s="111" t="s">
        <v>2794</v>
      </c>
      <c r="J192" s="50" t="s">
        <v>2120</v>
      </c>
      <c r="K192" s="51"/>
      <c r="L192" s="51"/>
      <c r="M192" s="51" t="s">
        <v>2914</v>
      </c>
      <c r="N192" s="51" t="s">
        <v>2915</v>
      </c>
      <c r="O192" s="51"/>
      <c r="P192" s="51" t="s">
        <v>2669</v>
      </c>
      <c r="Q192" s="51"/>
      <c r="R192" s="51"/>
      <c r="S192" s="199"/>
      <c r="T192" s="51"/>
    </row>
    <row r="193" spans="1:20" ht="51">
      <c r="A193" s="80">
        <v>193</v>
      </c>
      <c r="B193" s="46" t="s">
        <v>2196</v>
      </c>
      <c r="C193" s="109" t="s">
        <v>1929</v>
      </c>
      <c r="D193" s="109" t="s">
        <v>1930</v>
      </c>
      <c r="E193" s="109" t="s">
        <v>1591</v>
      </c>
      <c r="F193" s="110" t="s">
        <v>2497</v>
      </c>
      <c r="G193" s="110" t="s">
        <v>2674</v>
      </c>
      <c r="H193" s="111" t="s">
        <v>2795</v>
      </c>
      <c r="I193" s="111" t="s">
        <v>2796</v>
      </c>
      <c r="J193" s="50" t="s">
        <v>2120</v>
      </c>
      <c r="K193" s="51"/>
      <c r="L193" s="51"/>
      <c r="M193" s="51" t="s">
        <v>2914</v>
      </c>
      <c r="N193" s="51" t="s">
        <v>2915</v>
      </c>
      <c r="O193" s="51"/>
      <c r="P193" s="51"/>
      <c r="Q193" s="51"/>
      <c r="R193" s="51"/>
      <c r="S193" s="199"/>
      <c r="T193" s="51"/>
    </row>
    <row r="194" spans="1:20" ht="25.5">
      <c r="A194" s="80">
        <v>194</v>
      </c>
      <c r="B194" s="46" t="s">
        <v>2196</v>
      </c>
      <c r="C194" s="109" t="s">
        <v>2797</v>
      </c>
      <c r="D194" s="109" t="s">
        <v>2798</v>
      </c>
      <c r="E194" s="109" t="s">
        <v>2781</v>
      </c>
      <c r="F194" s="110" t="s">
        <v>2497</v>
      </c>
      <c r="G194" s="110" t="s">
        <v>2674</v>
      </c>
      <c r="H194" s="111" t="s">
        <v>2799</v>
      </c>
      <c r="I194" s="111" t="s">
        <v>2800</v>
      </c>
      <c r="J194" s="50" t="s">
        <v>2120</v>
      </c>
      <c r="K194" s="111" t="s">
        <v>2354</v>
      </c>
      <c r="L194" s="51"/>
      <c r="M194" s="51" t="s">
        <v>2914</v>
      </c>
      <c r="N194" s="51" t="s">
        <v>2915</v>
      </c>
      <c r="O194" s="51"/>
      <c r="P194" s="51"/>
      <c r="Q194" s="51"/>
      <c r="R194" s="51"/>
      <c r="S194" s="194"/>
      <c r="T194" s="51"/>
    </row>
    <row r="195" spans="1:20" ht="165.75">
      <c r="A195" s="80">
        <v>195</v>
      </c>
      <c r="B195" s="46" t="s">
        <v>2196</v>
      </c>
      <c r="C195" s="109" t="s">
        <v>2797</v>
      </c>
      <c r="D195" s="109" t="s">
        <v>2798</v>
      </c>
      <c r="E195" s="109" t="s">
        <v>2801</v>
      </c>
      <c r="F195" s="110" t="s">
        <v>2096</v>
      </c>
      <c r="G195" s="110" t="s">
        <v>2675</v>
      </c>
      <c r="H195" s="111" t="s">
        <v>2821</v>
      </c>
      <c r="I195" s="111" t="s">
        <v>2822</v>
      </c>
      <c r="J195" s="50" t="s">
        <v>2121</v>
      </c>
      <c r="K195" s="207" t="s">
        <v>79</v>
      </c>
      <c r="L195" s="51"/>
      <c r="M195" s="51" t="s">
        <v>2914</v>
      </c>
      <c r="N195" s="51" t="s">
        <v>2651</v>
      </c>
      <c r="O195" s="51"/>
      <c r="P195" s="51" t="s">
        <v>2669</v>
      </c>
      <c r="Q195" s="51"/>
      <c r="R195" s="51"/>
      <c r="S195" s="194"/>
      <c r="T195" s="51"/>
    </row>
    <row r="196" spans="1:20" ht="51">
      <c r="A196" s="80">
        <v>196</v>
      </c>
      <c r="B196" s="46" t="s">
        <v>2196</v>
      </c>
      <c r="C196" s="109" t="s">
        <v>2797</v>
      </c>
      <c r="D196" s="109" t="s">
        <v>1967</v>
      </c>
      <c r="E196" s="109" t="s">
        <v>1677</v>
      </c>
      <c r="F196" s="110" t="s">
        <v>2096</v>
      </c>
      <c r="G196" s="110" t="s">
        <v>2675</v>
      </c>
      <c r="H196" s="111" t="s">
        <v>2823</v>
      </c>
      <c r="I196" s="111" t="s">
        <v>2824</v>
      </c>
      <c r="J196" s="50" t="s">
        <v>2148</v>
      </c>
      <c r="K196" s="116" t="s">
        <v>80</v>
      </c>
      <c r="L196" s="51"/>
      <c r="M196" s="51"/>
      <c r="N196" s="51"/>
      <c r="O196" s="51"/>
      <c r="P196" s="51" t="s">
        <v>2669</v>
      </c>
      <c r="Q196" s="51"/>
      <c r="R196" s="51"/>
      <c r="S196" s="194"/>
      <c r="T196" s="51"/>
    </row>
    <row r="197" spans="1:20" ht="25.5">
      <c r="A197" s="80">
        <v>197</v>
      </c>
      <c r="B197" s="46" t="s">
        <v>2196</v>
      </c>
      <c r="C197" s="109" t="s">
        <v>1667</v>
      </c>
      <c r="D197" s="109" t="s">
        <v>2825</v>
      </c>
      <c r="E197" s="109" t="s">
        <v>2097</v>
      </c>
      <c r="F197" s="110" t="s">
        <v>2497</v>
      </c>
      <c r="G197" s="110" t="s">
        <v>2674</v>
      </c>
      <c r="H197" s="111" t="s">
        <v>2799</v>
      </c>
      <c r="I197" s="111" t="s">
        <v>2800</v>
      </c>
      <c r="J197" s="50" t="s">
        <v>2120</v>
      </c>
      <c r="K197" s="51"/>
      <c r="L197" s="51"/>
      <c r="M197" s="51" t="s">
        <v>2914</v>
      </c>
      <c r="N197" s="51" t="s">
        <v>2915</v>
      </c>
      <c r="O197" s="51"/>
      <c r="P197" s="51"/>
      <c r="Q197" s="51"/>
      <c r="R197" s="51"/>
      <c r="S197" s="194"/>
      <c r="T197" s="51"/>
    </row>
    <row r="198" spans="1:20" ht="51">
      <c r="A198" s="80">
        <v>198</v>
      </c>
      <c r="B198" s="46" t="s">
        <v>2196</v>
      </c>
      <c r="C198" s="109" t="s">
        <v>1667</v>
      </c>
      <c r="D198" s="109" t="s">
        <v>2577</v>
      </c>
      <c r="E198" s="109" t="s">
        <v>2038</v>
      </c>
      <c r="F198" s="110" t="s">
        <v>2096</v>
      </c>
      <c r="G198" s="110" t="s">
        <v>2675</v>
      </c>
      <c r="H198" s="111" t="s">
        <v>2826</v>
      </c>
      <c r="I198" s="111" t="s">
        <v>2827</v>
      </c>
      <c r="J198" s="50" t="s">
        <v>2148</v>
      </c>
      <c r="K198" s="116" t="s">
        <v>80</v>
      </c>
      <c r="L198" s="51"/>
      <c r="M198" s="51"/>
      <c r="N198" s="51"/>
      <c r="O198" s="51"/>
      <c r="P198" s="51" t="s">
        <v>2669</v>
      </c>
      <c r="Q198" s="51"/>
      <c r="R198" s="51"/>
      <c r="S198" s="194"/>
      <c r="T198" s="51"/>
    </row>
    <row r="199" spans="1:20" ht="51">
      <c r="A199" s="80">
        <v>199</v>
      </c>
      <c r="B199" s="46" t="s">
        <v>2196</v>
      </c>
      <c r="C199" s="109" t="s">
        <v>1667</v>
      </c>
      <c r="D199" s="109" t="s">
        <v>2577</v>
      </c>
      <c r="E199" s="109" t="s">
        <v>2828</v>
      </c>
      <c r="F199" s="110" t="s">
        <v>2096</v>
      </c>
      <c r="G199" s="110" t="s">
        <v>2675</v>
      </c>
      <c r="H199" s="111" t="s">
        <v>2829</v>
      </c>
      <c r="I199" s="111" t="s">
        <v>2830</v>
      </c>
      <c r="J199" s="50" t="s">
        <v>2148</v>
      </c>
      <c r="K199" s="116" t="s">
        <v>80</v>
      </c>
      <c r="L199" s="51"/>
      <c r="M199" s="51"/>
      <c r="N199" s="51"/>
      <c r="O199" s="51"/>
      <c r="P199" s="51" t="s">
        <v>2669</v>
      </c>
      <c r="Q199" s="51"/>
      <c r="R199" s="51"/>
      <c r="S199" s="194"/>
      <c r="T199" s="51"/>
    </row>
    <row r="200" spans="1:20" ht="25.5">
      <c r="A200" s="80">
        <v>200</v>
      </c>
      <c r="B200" s="46" t="s">
        <v>2196</v>
      </c>
      <c r="C200" s="109" t="s">
        <v>2831</v>
      </c>
      <c r="D200" s="109" t="s">
        <v>1668</v>
      </c>
      <c r="E200" s="109" t="s">
        <v>2832</v>
      </c>
      <c r="F200" s="110" t="s">
        <v>2497</v>
      </c>
      <c r="G200" s="110" t="s">
        <v>2674</v>
      </c>
      <c r="H200" s="111" t="s">
        <v>2799</v>
      </c>
      <c r="I200" s="111" t="s">
        <v>2800</v>
      </c>
      <c r="J200" s="50" t="s">
        <v>2120</v>
      </c>
      <c r="K200" s="51"/>
      <c r="L200" s="51"/>
      <c r="M200" s="51" t="s">
        <v>2914</v>
      </c>
      <c r="N200" s="51" t="s">
        <v>2915</v>
      </c>
      <c r="O200" s="51"/>
      <c r="P200" s="51"/>
      <c r="Q200" s="51"/>
      <c r="R200" s="51"/>
      <c r="S200" s="194"/>
      <c r="T200" s="51"/>
    </row>
    <row r="201" spans="1:20" ht="38.25">
      <c r="A201" s="80">
        <v>201</v>
      </c>
      <c r="B201" s="46" t="s">
        <v>2196</v>
      </c>
      <c r="C201" s="109" t="s">
        <v>1934</v>
      </c>
      <c r="D201" s="109" t="s">
        <v>3044</v>
      </c>
      <c r="E201" s="109" t="s">
        <v>1492</v>
      </c>
      <c r="F201" s="110" t="s">
        <v>2497</v>
      </c>
      <c r="G201" s="110" t="s">
        <v>2674</v>
      </c>
      <c r="H201" s="111" t="s">
        <v>2833</v>
      </c>
      <c r="I201" s="111" t="s">
        <v>2834</v>
      </c>
      <c r="J201" s="50" t="s">
        <v>2120</v>
      </c>
      <c r="K201" s="51" t="s">
        <v>2406</v>
      </c>
      <c r="L201" s="51"/>
      <c r="M201" s="51" t="s">
        <v>2914</v>
      </c>
      <c r="N201" s="51" t="s">
        <v>2915</v>
      </c>
      <c r="O201" s="51"/>
      <c r="P201" s="51"/>
      <c r="Q201" s="51"/>
      <c r="R201" s="51"/>
      <c r="S201" s="194"/>
      <c r="T201" s="51"/>
    </row>
    <row r="202" spans="1:20" ht="63.75">
      <c r="A202" s="80">
        <v>202</v>
      </c>
      <c r="B202" s="46" t="s">
        <v>2196</v>
      </c>
      <c r="C202" s="109" t="s">
        <v>1934</v>
      </c>
      <c r="D202" s="109" t="s">
        <v>3044</v>
      </c>
      <c r="E202" s="109" t="s">
        <v>2835</v>
      </c>
      <c r="F202" s="110" t="s">
        <v>2497</v>
      </c>
      <c r="G202" s="110" t="s">
        <v>2674</v>
      </c>
      <c r="H202" s="111" t="s">
        <v>2836</v>
      </c>
      <c r="I202" s="111" t="s">
        <v>2837</v>
      </c>
      <c r="J202" s="50" t="s">
        <v>2120</v>
      </c>
      <c r="K202" s="111"/>
      <c r="L202" s="51"/>
      <c r="M202" s="51" t="s">
        <v>2914</v>
      </c>
      <c r="N202" s="51" t="s">
        <v>2915</v>
      </c>
      <c r="O202" s="51"/>
      <c r="P202" s="51"/>
      <c r="Q202" s="51"/>
      <c r="R202" s="51"/>
      <c r="S202" s="194"/>
      <c r="T202" s="51"/>
    </row>
    <row r="203" spans="1:20" ht="25.5">
      <c r="A203" s="80">
        <v>203</v>
      </c>
      <c r="B203" s="46" t="s">
        <v>2196</v>
      </c>
      <c r="C203" s="109" t="s">
        <v>1934</v>
      </c>
      <c r="D203" s="109" t="s">
        <v>3044</v>
      </c>
      <c r="E203" s="109" t="s">
        <v>1930</v>
      </c>
      <c r="F203" s="110" t="s">
        <v>2497</v>
      </c>
      <c r="G203" s="110" t="s">
        <v>2674</v>
      </c>
      <c r="H203" s="111" t="s">
        <v>2838</v>
      </c>
      <c r="I203" s="111" t="s">
        <v>2839</v>
      </c>
      <c r="J203" s="50" t="s">
        <v>2120</v>
      </c>
      <c r="K203" s="51"/>
      <c r="L203" s="51"/>
      <c r="M203" s="51" t="s">
        <v>2914</v>
      </c>
      <c r="N203" s="51" t="s">
        <v>2915</v>
      </c>
      <c r="O203" s="51"/>
      <c r="P203" s="51"/>
      <c r="Q203" s="51"/>
      <c r="R203" s="51"/>
      <c r="S203" s="194"/>
      <c r="T203" s="51"/>
    </row>
    <row r="204" spans="1:20" ht="25.5">
      <c r="A204" s="80">
        <v>204</v>
      </c>
      <c r="B204" s="46" t="s">
        <v>2196</v>
      </c>
      <c r="C204" s="109" t="s">
        <v>1939</v>
      </c>
      <c r="D204" s="109" t="s">
        <v>1940</v>
      </c>
      <c r="E204" s="109" t="s">
        <v>2840</v>
      </c>
      <c r="F204" s="110" t="s">
        <v>2096</v>
      </c>
      <c r="G204" s="110" t="s">
        <v>2675</v>
      </c>
      <c r="H204" s="111" t="s">
        <v>2841</v>
      </c>
      <c r="I204" s="111" t="s">
        <v>2842</v>
      </c>
      <c r="J204" s="50" t="s">
        <v>2120</v>
      </c>
      <c r="K204" s="207" t="s">
        <v>2243</v>
      </c>
      <c r="L204" s="51">
        <v>554</v>
      </c>
      <c r="M204" s="51" t="s">
        <v>2914</v>
      </c>
      <c r="N204" s="51" t="s">
        <v>2915</v>
      </c>
      <c r="O204" s="51"/>
      <c r="P204" s="51" t="s">
        <v>2669</v>
      </c>
      <c r="Q204" s="51"/>
      <c r="R204" s="51"/>
      <c r="S204" s="194"/>
      <c r="T204" s="51"/>
    </row>
    <row r="205" spans="1:20" ht="38.25">
      <c r="A205" s="80">
        <v>205</v>
      </c>
      <c r="B205" s="46" t="s">
        <v>2196</v>
      </c>
      <c r="C205" s="109" t="s">
        <v>1939</v>
      </c>
      <c r="D205" s="109" t="s">
        <v>2095</v>
      </c>
      <c r="E205" s="109" t="s">
        <v>2095</v>
      </c>
      <c r="F205" s="110" t="s">
        <v>2497</v>
      </c>
      <c r="G205" s="110" t="s">
        <v>2674</v>
      </c>
      <c r="H205" s="111" t="s">
        <v>2843</v>
      </c>
      <c r="I205" s="111" t="s">
        <v>2844</v>
      </c>
      <c r="J205" s="50" t="s">
        <v>2120</v>
      </c>
      <c r="K205" s="51"/>
      <c r="L205" s="51"/>
      <c r="M205" s="51" t="s">
        <v>2914</v>
      </c>
      <c r="N205" s="51" t="s">
        <v>2915</v>
      </c>
      <c r="O205" s="51"/>
      <c r="P205" s="51"/>
      <c r="Q205" s="51"/>
      <c r="R205" s="51"/>
      <c r="S205" s="194"/>
      <c r="T205" s="51"/>
    </row>
    <row r="206" spans="1:20" ht="38.25">
      <c r="A206" s="80">
        <v>206</v>
      </c>
      <c r="B206" s="46" t="s">
        <v>2196</v>
      </c>
      <c r="C206" s="109" t="s">
        <v>1939</v>
      </c>
      <c r="D206" s="109" t="s">
        <v>2095</v>
      </c>
      <c r="E206" s="109" t="s">
        <v>1590</v>
      </c>
      <c r="F206" s="110" t="s">
        <v>2497</v>
      </c>
      <c r="G206" s="110" t="s">
        <v>2674</v>
      </c>
      <c r="H206" s="111" t="s">
        <v>2843</v>
      </c>
      <c r="I206" s="111" t="s">
        <v>2844</v>
      </c>
      <c r="J206" s="50" t="s">
        <v>2120</v>
      </c>
      <c r="K206" s="51"/>
      <c r="L206" s="51"/>
      <c r="M206" s="51" t="s">
        <v>2914</v>
      </c>
      <c r="N206" s="51" t="s">
        <v>2915</v>
      </c>
      <c r="O206" s="51"/>
      <c r="P206" s="51"/>
      <c r="Q206" s="51"/>
      <c r="R206" s="51"/>
      <c r="S206" s="194"/>
      <c r="T206" s="51"/>
    </row>
    <row r="207" spans="1:20" ht="127.5">
      <c r="A207" s="80">
        <v>207</v>
      </c>
      <c r="B207" s="46" t="s">
        <v>2196</v>
      </c>
      <c r="C207" s="109" t="s">
        <v>1578</v>
      </c>
      <c r="D207" s="109" t="s">
        <v>2060</v>
      </c>
      <c r="E207" s="109" t="s">
        <v>2038</v>
      </c>
      <c r="F207" s="110" t="s">
        <v>2096</v>
      </c>
      <c r="G207" s="110" t="s">
        <v>2675</v>
      </c>
      <c r="H207" s="111" t="s">
        <v>2845</v>
      </c>
      <c r="I207" s="111" t="s">
        <v>2846</v>
      </c>
      <c r="J207" s="50" t="s">
        <v>2148</v>
      </c>
      <c r="K207" s="51" t="s">
        <v>30</v>
      </c>
      <c r="L207" s="51"/>
      <c r="M207" s="51"/>
      <c r="N207" s="51"/>
      <c r="O207" s="51"/>
      <c r="P207" s="51" t="s">
        <v>2672</v>
      </c>
      <c r="Q207" s="51"/>
      <c r="R207" s="51"/>
      <c r="S207" s="194"/>
      <c r="T207" s="51"/>
    </row>
    <row r="208" spans="1:20" ht="76.5">
      <c r="A208" s="80">
        <v>208</v>
      </c>
      <c r="B208" s="46" t="s">
        <v>2196</v>
      </c>
      <c r="C208" s="109" t="s">
        <v>2847</v>
      </c>
      <c r="D208" s="109" t="s">
        <v>3048</v>
      </c>
      <c r="E208" s="109" t="s">
        <v>1668</v>
      </c>
      <c r="F208" s="110" t="s">
        <v>2497</v>
      </c>
      <c r="G208" s="110" t="s">
        <v>2674</v>
      </c>
      <c r="H208" s="111" t="s">
        <v>2848</v>
      </c>
      <c r="I208" s="111" t="s">
        <v>2849</v>
      </c>
      <c r="J208" s="51" t="s">
        <v>2120</v>
      </c>
      <c r="K208" s="51"/>
      <c r="L208" s="51"/>
      <c r="M208" s="51" t="s">
        <v>2914</v>
      </c>
      <c r="N208" s="51" t="s">
        <v>2915</v>
      </c>
      <c r="O208" s="51"/>
      <c r="P208" s="51"/>
      <c r="Q208" s="51"/>
      <c r="R208" s="51"/>
      <c r="S208" s="194"/>
      <c r="T208" s="51"/>
    </row>
    <row r="209" spans="1:20" ht="89.25">
      <c r="A209" s="80">
        <v>209</v>
      </c>
      <c r="B209" s="46" t="s">
        <v>2196</v>
      </c>
      <c r="C209" s="109" t="s">
        <v>2850</v>
      </c>
      <c r="D209" s="109" t="s">
        <v>2801</v>
      </c>
      <c r="E209" s="109" t="s">
        <v>1940</v>
      </c>
      <c r="F209" s="110" t="s">
        <v>2096</v>
      </c>
      <c r="G209" s="110" t="s">
        <v>2675</v>
      </c>
      <c r="H209" s="111" t="s">
        <v>2851</v>
      </c>
      <c r="I209" s="111" t="s">
        <v>2852</v>
      </c>
      <c r="J209" s="50" t="s">
        <v>2120</v>
      </c>
      <c r="K209" s="51" t="s">
        <v>227</v>
      </c>
      <c r="L209" s="51"/>
      <c r="M209" s="51" t="s">
        <v>2914</v>
      </c>
      <c r="N209" s="113" t="s">
        <v>2651</v>
      </c>
      <c r="O209" s="51"/>
      <c r="P209" s="51" t="s">
        <v>2493</v>
      </c>
      <c r="Q209" s="51"/>
      <c r="R209" s="51"/>
      <c r="S209" s="194"/>
      <c r="T209" s="51"/>
    </row>
    <row r="210" spans="1:20" ht="51">
      <c r="A210" s="80">
        <v>210</v>
      </c>
      <c r="B210" s="46" t="s">
        <v>2196</v>
      </c>
      <c r="C210" s="109" t="s">
        <v>2850</v>
      </c>
      <c r="D210" s="109" t="s">
        <v>2801</v>
      </c>
      <c r="E210" s="109" t="s">
        <v>2044</v>
      </c>
      <c r="F210" s="110" t="s">
        <v>2096</v>
      </c>
      <c r="G210" s="110" t="s">
        <v>2675</v>
      </c>
      <c r="H210" s="111" t="s">
        <v>2853</v>
      </c>
      <c r="I210" s="111" t="s">
        <v>2854</v>
      </c>
      <c r="J210" s="50" t="s">
        <v>2120</v>
      </c>
      <c r="K210" s="51" t="s">
        <v>227</v>
      </c>
      <c r="L210" s="51"/>
      <c r="M210" s="51" t="s">
        <v>2914</v>
      </c>
      <c r="N210" s="113" t="s">
        <v>2651</v>
      </c>
      <c r="O210" s="51"/>
      <c r="P210" s="51" t="s">
        <v>2493</v>
      </c>
      <c r="Q210" s="51"/>
      <c r="R210" s="51"/>
      <c r="S210" s="194"/>
      <c r="T210" s="51"/>
    </row>
    <row r="211" spans="1:20" ht="25.5">
      <c r="A211" s="80">
        <v>211</v>
      </c>
      <c r="B211" s="46" t="s">
        <v>2196</v>
      </c>
      <c r="C211" s="109" t="s">
        <v>2200</v>
      </c>
      <c r="D211" s="109" t="s">
        <v>1950</v>
      </c>
      <c r="E211" s="109" t="s">
        <v>2798</v>
      </c>
      <c r="F211" s="110" t="s">
        <v>2497</v>
      </c>
      <c r="G211" s="110" t="s">
        <v>2674</v>
      </c>
      <c r="H211" s="111" t="s">
        <v>2855</v>
      </c>
      <c r="I211" s="111" t="s">
        <v>2856</v>
      </c>
      <c r="J211" s="50" t="s">
        <v>2121</v>
      </c>
      <c r="K211" s="51" t="s">
        <v>2359</v>
      </c>
      <c r="L211" s="51"/>
      <c r="M211" s="51" t="s">
        <v>2914</v>
      </c>
      <c r="N211" s="51" t="s">
        <v>2915</v>
      </c>
      <c r="O211" s="51"/>
      <c r="P211" s="51"/>
      <c r="Q211" s="51"/>
      <c r="R211" s="51"/>
      <c r="S211" s="194"/>
      <c r="T211" s="51"/>
    </row>
    <row r="212" spans="1:20" ht="12.75">
      <c r="A212" s="80">
        <v>212</v>
      </c>
      <c r="B212" s="46" t="s">
        <v>2196</v>
      </c>
      <c r="C212" s="109" t="s">
        <v>2857</v>
      </c>
      <c r="D212" s="109" t="s">
        <v>2858</v>
      </c>
      <c r="E212" s="109" t="s">
        <v>3039</v>
      </c>
      <c r="F212" s="110" t="s">
        <v>2497</v>
      </c>
      <c r="G212" s="110" t="s">
        <v>2674</v>
      </c>
      <c r="H212" s="111" t="s">
        <v>2859</v>
      </c>
      <c r="I212" s="111" t="s">
        <v>2860</v>
      </c>
      <c r="J212" s="50" t="s">
        <v>2148</v>
      </c>
      <c r="K212" s="51" t="s">
        <v>2405</v>
      </c>
      <c r="L212" s="51"/>
      <c r="M212" s="51"/>
      <c r="N212" s="51"/>
      <c r="O212" s="51" t="s">
        <v>2385</v>
      </c>
      <c r="P212" s="51"/>
      <c r="Q212" s="51"/>
      <c r="R212" s="51"/>
      <c r="S212" s="194"/>
      <c r="T212" s="51"/>
    </row>
    <row r="213" spans="1:20" ht="51">
      <c r="A213" s="80">
        <v>213</v>
      </c>
      <c r="B213" s="46" t="s">
        <v>2196</v>
      </c>
      <c r="C213" s="109" t="s">
        <v>2857</v>
      </c>
      <c r="D213" s="109" t="s">
        <v>2858</v>
      </c>
      <c r="E213" s="109" t="s">
        <v>1124</v>
      </c>
      <c r="F213" s="110" t="s">
        <v>2096</v>
      </c>
      <c r="G213" s="110" t="s">
        <v>2675</v>
      </c>
      <c r="H213" s="111" t="s">
        <v>2861</v>
      </c>
      <c r="I213" s="111" t="s">
        <v>2862</v>
      </c>
      <c r="J213" s="50" t="s">
        <v>2121</v>
      </c>
      <c r="K213" s="51" t="s">
        <v>737</v>
      </c>
      <c r="L213" s="51">
        <v>213</v>
      </c>
      <c r="M213" s="51" t="s">
        <v>2914</v>
      </c>
      <c r="N213" s="51" t="s">
        <v>2651</v>
      </c>
      <c r="O213" s="51"/>
      <c r="P213" s="51" t="s">
        <v>2670</v>
      </c>
      <c r="Q213" s="51"/>
      <c r="R213" s="51"/>
      <c r="S213" s="194"/>
      <c r="T213" s="51"/>
    </row>
    <row r="214" spans="1:20" ht="63.75">
      <c r="A214" s="80">
        <v>214</v>
      </c>
      <c r="B214" s="46" t="s">
        <v>2196</v>
      </c>
      <c r="C214" s="109" t="s">
        <v>2863</v>
      </c>
      <c r="D214" s="109" t="s">
        <v>2864</v>
      </c>
      <c r="E214" s="109" t="s">
        <v>1986</v>
      </c>
      <c r="F214" s="110" t="s">
        <v>2096</v>
      </c>
      <c r="G214" s="110" t="s">
        <v>2675</v>
      </c>
      <c r="H214" s="111" t="s">
        <v>2865</v>
      </c>
      <c r="I214" s="111" t="s">
        <v>2866</v>
      </c>
      <c r="J214" s="50" t="s">
        <v>2121</v>
      </c>
      <c r="K214" s="51" t="s">
        <v>279</v>
      </c>
      <c r="L214" s="51"/>
      <c r="M214" s="51" t="s">
        <v>2914</v>
      </c>
      <c r="N214" s="113" t="s">
        <v>2651</v>
      </c>
      <c r="O214" s="51"/>
      <c r="P214" s="51" t="s">
        <v>2493</v>
      </c>
      <c r="Q214" s="51"/>
      <c r="R214" s="51"/>
      <c r="S214" s="194"/>
      <c r="T214" s="51"/>
    </row>
    <row r="215" spans="1:20" ht="102">
      <c r="A215" s="80">
        <v>215</v>
      </c>
      <c r="B215" s="46" t="s">
        <v>2196</v>
      </c>
      <c r="C215" s="109" t="s">
        <v>2867</v>
      </c>
      <c r="D215" s="109" t="s">
        <v>2868</v>
      </c>
      <c r="E215" s="109" t="s">
        <v>2068</v>
      </c>
      <c r="F215" s="110" t="s">
        <v>2096</v>
      </c>
      <c r="G215" s="110" t="s">
        <v>2675</v>
      </c>
      <c r="H215" s="111" t="s">
        <v>2869</v>
      </c>
      <c r="I215" s="111" t="s">
        <v>2870</v>
      </c>
      <c r="J215" s="50" t="s">
        <v>2121</v>
      </c>
      <c r="K215" s="113" t="s">
        <v>227</v>
      </c>
      <c r="L215" s="51"/>
      <c r="M215" s="51" t="s">
        <v>2914</v>
      </c>
      <c r="N215" s="113" t="s">
        <v>2651</v>
      </c>
      <c r="O215" s="51"/>
      <c r="P215" s="51" t="s">
        <v>2493</v>
      </c>
      <c r="Q215" s="51"/>
      <c r="R215" s="51"/>
      <c r="S215" s="194"/>
      <c r="T215" s="51"/>
    </row>
    <row r="216" spans="1:20" ht="114.75">
      <c r="A216" s="80">
        <v>216</v>
      </c>
      <c r="B216" s="46" t="s">
        <v>2196</v>
      </c>
      <c r="C216" s="109" t="s">
        <v>2964</v>
      </c>
      <c r="D216" s="109" t="s">
        <v>2871</v>
      </c>
      <c r="E216" s="109" t="s">
        <v>2062</v>
      </c>
      <c r="F216" s="110" t="s">
        <v>2096</v>
      </c>
      <c r="G216" s="110" t="s">
        <v>2675</v>
      </c>
      <c r="H216" s="111" t="s">
        <v>2872</v>
      </c>
      <c r="I216" s="111" t="s">
        <v>2873</v>
      </c>
      <c r="J216" s="50" t="s">
        <v>2121</v>
      </c>
      <c r="K216" s="51" t="s">
        <v>159</v>
      </c>
      <c r="L216" s="51"/>
      <c r="M216" s="51" t="s">
        <v>2914</v>
      </c>
      <c r="N216" s="51" t="s">
        <v>2651</v>
      </c>
      <c r="O216" s="51"/>
      <c r="P216" s="51" t="s">
        <v>2667</v>
      </c>
      <c r="Q216" s="51"/>
      <c r="R216" s="51"/>
      <c r="S216" s="194"/>
      <c r="T216" s="51"/>
    </row>
    <row r="217" spans="1:20" ht="51">
      <c r="A217" s="80">
        <v>217</v>
      </c>
      <c r="B217" s="46" t="s">
        <v>2196</v>
      </c>
      <c r="C217" s="109" t="s">
        <v>2964</v>
      </c>
      <c r="D217" s="109" t="s">
        <v>2871</v>
      </c>
      <c r="E217" s="109" t="s">
        <v>1591</v>
      </c>
      <c r="F217" s="110" t="s">
        <v>2096</v>
      </c>
      <c r="G217" s="110" t="s">
        <v>2675</v>
      </c>
      <c r="H217" s="111" t="s">
        <v>2874</v>
      </c>
      <c r="I217" s="111" t="s">
        <v>2875</v>
      </c>
      <c r="J217" s="50" t="s">
        <v>2121</v>
      </c>
      <c r="K217" s="51" t="s">
        <v>160</v>
      </c>
      <c r="L217" s="51"/>
      <c r="M217" s="51" t="s">
        <v>2914</v>
      </c>
      <c r="N217" s="51" t="s">
        <v>2651</v>
      </c>
      <c r="O217" s="51"/>
      <c r="P217" s="51" t="s">
        <v>2667</v>
      </c>
      <c r="Q217" s="51"/>
      <c r="R217" s="51"/>
      <c r="S217" s="194"/>
      <c r="T217" s="51"/>
    </row>
    <row r="218" spans="1:20" ht="38.25">
      <c r="A218" s="80">
        <v>218</v>
      </c>
      <c r="B218" s="46" t="s">
        <v>2196</v>
      </c>
      <c r="C218" s="109" t="s">
        <v>2964</v>
      </c>
      <c r="D218" s="109" t="s">
        <v>2871</v>
      </c>
      <c r="E218" s="109" t="s">
        <v>1450</v>
      </c>
      <c r="F218" s="110" t="s">
        <v>2096</v>
      </c>
      <c r="G218" s="110" t="s">
        <v>2675</v>
      </c>
      <c r="H218" s="111" t="s">
        <v>2876</v>
      </c>
      <c r="I218" s="111" t="s">
        <v>2877</v>
      </c>
      <c r="J218" s="50" t="s">
        <v>2121</v>
      </c>
      <c r="K218" s="51" t="s">
        <v>160</v>
      </c>
      <c r="L218" s="51">
        <v>218</v>
      </c>
      <c r="M218" s="51" t="s">
        <v>2914</v>
      </c>
      <c r="N218" s="51" t="s">
        <v>2651</v>
      </c>
      <c r="O218" s="51"/>
      <c r="P218" s="51" t="s">
        <v>2667</v>
      </c>
      <c r="Q218" s="51"/>
      <c r="R218" s="51"/>
      <c r="S218" s="194"/>
      <c r="T218" s="51"/>
    </row>
    <row r="219" spans="1:20" ht="63.75">
      <c r="A219" s="80">
        <v>219</v>
      </c>
      <c r="B219" s="46" t="s">
        <v>2196</v>
      </c>
      <c r="C219" s="109" t="s">
        <v>2964</v>
      </c>
      <c r="D219" s="109" t="s">
        <v>2878</v>
      </c>
      <c r="E219" s="109" t="s">
        <v>2879</v>
      </c>
      <c r="F219" s="110" t="s">
        <v>2096</v>
      </c>
      <c r="G219" s="110" t="s">
        <v>2675</v>
      </c>
      <c r="H219" s="111" t="s">
        <v>2880</v>
      </c>
      <c r="I219" s="111" t="s">
        <v>2881</v>
      </c>
      <c r="J219" s="50" t="s">
        <v>2121</v>
      </c>
      <c r="K219" s="51" t="s">
        <v>161</v>
      </c>
      <c r="L219" s="51"/>
      <c r="M219" s="51" t="s">
        <v>2914</v>
      </c>
      <c r="N219" s="51" t="s">
        <v>2651</v>
      </c>
      <c r="O219" s="51"/>
      <c r="P219" s="51" t="s">
        <v>2667</v>
      </c>
      <c r="Q219" s="51"/>
      <c r="R219" s="51"/>
      <c r="S219" s="194"/>
      <c r="T219" s="51"/>
    </row>
    <row r="220" spans="1:20" ht="63.75">
      <c r="A220" s="80">
        <v>220</v>
      </c>
      <c r="B220" s="46" t="s">
        <v>2196</v>
      </c>
      <c r="C220" s="109" t="s">
        <v>2882</v>
      </c>
      <c r="D220" s="109" t="s">
        <v>2878</v>
      </c>
      <c r="E220" s="109" t="s">
        <v>1590</v>
      </c>
      <c r="F220" s="110" t="s">
        <v>2497</v>
      </c>
      <c r="G220" s="110" t="s">
        <v>2674</v>
      </c>
      <c r="H220" s="111" t="s">
        <v>2883</v>
      </c>
      <c r="I220" s="111" t="s">
        <v>2884</v>
      </c>
      <c r="J220" s="50" t="s">
        <v>2120</v>
      </c>
      <c r="K220" s="51"/>
      <c r="L220" s="51"/>
      <c r="M220" s="51" t="s">
        <v>2914</v>
      </c>
      <c r="N220" s="51" t="s">
        <v>2915</v>
      </c>
      <c r="O220" s="51"/>
      <c r="P220" s="51"/>
      <c r="Q220" s="51"/>
      <c r="R220" s="51"/>
      <c r="S220" s="194"/>
      <c r="T220" s="51"/>
    </row>
    <row r="221" spans="1:20" ht="90">
      <c r="A221" s="80">
        <v>221</v>
      </c>
      <c r="B221" s="46" t="s">
        <v>2196</v>
      </c>
      <c r="C221" s="109" t="s">
        <v>2343</v>
      </c>
      <c r="D221" s="109" t="s">
        <v>2885</v>
      </c>
      <c r="E221" s="109" t="s">
        <v>2776</v>
      </c>
      <c r="F221" s="110" t="s">
        <v>2497</v>
      </c>
      <c r="G221" s="110" t="s">
        <v>2674</v>
      </c>
      <c r="H221" s="111" t="s">
        <v>2886</v>
      </c>
      <c r="I221" s="111" t="s">
        <v>2887</v>
      </c>
      <c r="J221" s="50" t="s">
        <v>2121</v>
      </c>
      <c r="K221" s="51" t="s">
        <v>56</v>
      </c>
      <c r="L221" s="51"/>
      <c r="M221" s="51" t="s">
        <v>2914</v>
      </c>
      <c r="N221" s="51" t="s">
        <v>2651</v>
      </c>
      <c r="O221" s="51"/>
      <c r="P221" s="51" t="s">
        <v>2059</v>
      </c>
      <c r="Q221" s="51"/>
      <c r="R221" s="51"/>
      <c r="S221" s="194"/>
      <c r="T221" s="51"/>
    </row>
    <row r="222" spans="1:20" ht="51">
      <c r="A222" s="80">
        <v>222</v>
      </c>
      <c r="B222" s="46" t="s">
        <v>2196</v>
      </c>
      <c r="C222" s="109" t="s">
        <v>2888</v>
      </c>
      <c r="D222" s="109" t="s">
        <v>2889</v>
      </c>
      <c r="E222" s="109" t="s">
        <v>1985</v>
      </c>
      <c r="F222" s="110" t="s">
        <v>2497</v>
      </c>
      <c r="G222" s="110" t="s">
        <v>2674</v>
      </c>
      <c r="H222" s="111" t="s">
        <v>2890</v>
      </c>
      <c r="I222" s="111" t="s">
        <v>2891</v>
      </c>
      <c r="J222" s="50" t="s">
        <v>2120</v>
      </c>
      <c r="K222" s="114"/>
      <c r="L222" s="51"/>
      <c r="M222" s="51" t="s">
        <v>2914</v>
      </c>
      <c r="N222" s="51" t="s">
        <v>2915</v>
      </c>
      <c r="O222" s="51"/>
      <c r="P222" s="51"/>
      <c r="Q222" s="51"/>
      <c r="R222" s="51"/>
      <c r="S222" s="194"/>
      <c r="T222" s="51"/>
    </row>
    <row r="223" spans="1:20" ht="216.75">
      <c r="A223" s="80">
        <v>223</v>
      </c>
      <c r="B223" s="46" t="s">
        <v>2196</v>
      </c>
      <c r="C223" s="109" t="s">
        <v>2892</v>
      </c>
      <c r="D223" s="109" t="s">
        <v>2893</v>
      </c>
      <c r="E223" s="109" t="s">
        <v>2062</v>
      </c>
      <c r="F223" s="110" t="s">
        <v>2096</v>
      </c>
      <c r="G223" s="110" t="s">
        <v>2675</v>
      </c>
      <c r="H223" s="111" t="s">
        <v>2894</v>
      </c>
      <c r="I223" s="111" t="s">
        <v>2895</v>
      </c>
      <c r="J223" s="50" t="s">
        <v>2120</v>
      </c>
      <c r="K223" s="164" t="s">
        <v>397</v>
      </c>
      <c r="L223" s="51"/>
      <c r="M223" s="51" t="s">
        <v>2914</v>
      </c>
      <c r="N223" s="51" t="s">
        <v>2651</v>
      </c>
      <c r="O223" s="51"/>
      <c r="P223" s="51" t="s">
        <v>2678</v>
      </c>
      <c r="Q223" s="51"/>
      <c r="R223" s="51"/>
      <c r="S223" s="194"/>
      <c r="T223" s="51"/>
    </row>
    <row r="224" spans="1:20" ht="38.25">
      <c r="A224" s="80">
        <v>224</v>
      </c>
      <c r="B224" s="46" t="s">
        <v>2196</v>
      </c>
      <c r="C224" s="109" t="s">
        <v>2896</v>
      </c>
      <c r="D224" s="109" t="s">
        <v>2897</v>
      </c>
      <c r="E224" s="109" t="s">
        <v>2062</v>
      </c>
      <c r="F224" s="110" t="s">
        <v>2497</v>
      </c>
      <c r="G224" s="110" t="s">
        <v>2674</v>
      </c>
      <c r="H224" s="111" t="s">
        <v>2898</v>
      </c>
      <c r="I224" s="111" t="s">
        <v>2899</v>
      </c>
      <c r="J224" s="50" t="s">
        <v>2120</v>
      </c>
      <c r="K224" s="51"/>
      <c r="L224" s="51"/>
      <c r="M224" s="51" t="s">
        <v>2914</v>
      </c>
      <c r="N224" s="51" t="s">
        <v>2915</v>
      </c>
      <c r="O224" s="51"/>
      <c r="P224" s="51"/>
      <c r="Q224" s="51"/>
      <c r="R224" s="51"/>
      <c r="S224" s="194"/>
      <c r="T224" s="51"/>
    </row>
    <row r="225" spans="1:20" ht="38.25">
      <c r="A225" s="80">
        <v>225</v>
      </c>
      <c r="B225" s="46" t="s">
        <v>2196</v>
      </c>
      <c r="C225" s="109" t="s">
        <v>2900</v>
      </c>
      <c r="D225" s="109" t="s">
        <v>2901</v>
      </c>
      <c r="E225" s="109" t="s">
        <v>1680</v>
      </c>
      <c r="F225" s="110" t="s">
        <v>2096</v>
      </c>
      <c r="G225" s="110" t="s">
        <v>2675</v>
      </c>
      <c r="H225" s="111" t="s">
        <v>2894</v>
      </c>
      <c r="I225" s="111" t="s">
        <v>2895</v>
      </c>
      <c r="J225" s="50" t="s">
        <v>2120</v>
      </c>
      <c r="K225" s="164" t="s">
        <v>398</v>
      </c>
      <c r="L225" s="51"/>
      <c r="M225" s="51" t="s">
        <v>2914</v>
      </c>
      <c r="N225" s="51" t="s">
        <v>2651</v>
      </c>
      <c r="O225" s="51"/>
      <c r="P225" s="51" t="s">
        <v>2678</v>
      </c>
      <c r="Q225" s="51"/>
      <c r="R225" s="51"/>
      <c r="S225" s="194"/>
      <c r="T225" s="51"/>
    </row>
    <row r="226" spans="1:20" ht="38.25">
      <c r="A226" s="80">
        <v>226</v>
      </c>
      <c r="B226" s="46" t="s">
        <v>2196</v>
      </c>
      <c r="C226" s="109" t="s">
        <v>2902</v>
      </c>
      <c r="D226" s="109" t="s">
        <v>2903</v>
      </c>
      <c r="E226" s="109" t="s">
        <v>1583</v>
      </c>
      <c r="F226" s="110" t="s">
        <v>2096</v>
      </c>
      <c r="G226" s="110" t="s">
        <v>2675</v>
      </c>
      <c r="H226" s="111" t="s">
        <v>2894</v>
      </c>
      <c r="I226" s="111" t="s">
        <v>2895</v>
      </c>
      <c r="J226" s="50" t="s">
        <v>2120</v>
      </c>
      <c r="K226" s="164" t="s">
        <v>398</v>
      </c>
      <c r="L226" s="51"/>
      <c r="M226" s="51" t="s">
        <v>2914</v>
      </c>
      <c r="N226" s="51" t="s">
        <v>2651</v>
      </c>
      <c r="O226" s="51"/>
      <c r="P226" s="51" t="s">
        <v>2678</v>
      </c>
      <c r="Q226" s="51"/>
      <c r="R226" s="51"/>
      <c r="S226" s="194"/>
      <c r="T226" s="51"/>
    </row>
    <row r="227" spans="1:20" ht="38.25">
      <c r="A227" s="80">
        <v>227</v>
      </c>
      <c r="B227" s="46" t="s">
        <v>2196</v>
      </c>
      <c r="C227" s="109" t="s">
        <v>2904</v>
      </c>
      <c r="D227" s="109" t="s">
        <v>2905</v>
      </c>
      <c r="E227" s="109" t="s">
        <v>2066</v>
      </c>
      <c r="F227" s="110" t="s">
        <v>2096</v>
      </c>
      <c r="G227" s="110" t="s">
        <v>2675</v>
      </c>
      <c r="H227" s="111" t="s">
        <v>2894</v>
      </c>
      <c r="I227" s="111" t="s">
        <v>2895</v>
      </c>
      <c r="J227" s="50" t="s">
        <v>2120</v>
      </c>
      <c r="K227" s="164" t="s">
        <v>398</v>
      </c>
      <c r="L227" s="51"/>
      <c r="M227" s="51" t="s">
        <v>2914</v>
      </c>
      <c r="N227" s="51" t="s">
        <v>2651</v>
      </c>
      <c r="O227" s="51"/>
      <c r="P227" s="51" t="s">
        <v>2678</v>
      </c>
      <c r="Q227" s="51"/>
      <c r="R227" s="51"/>
      <c r="S227" s="194"/>
      <c r="T227" s="51"/>
    </row>
    <row r="228" spans="1:20" ht="38.25">
      <c r="A228" s="80">
        <v>228</v>
      </c>
      <c r="B228" s="46" t="s">
        <v>2196</v>
      </c>
      <c r="C228" s="109" t="s">
        <v>2906</v>
      </c>
      <c r="D228" s="109" t="s">
        <v>2907</v>
      </c>
      <c r="E228" s="109" t="s">
        <v>1986</v>
      </c>
      <c r="F228" s="110" t="s">
        <v>2497</v>
      </c>
      <c r="G228" s="110" t="s">
        <v>2674</v>
      </c>
      <c r="H228" s="111" t="s">
        <v>2898</v>
      </c>
      <c r="I228" s="111" t="s">
        <v>2899</v>
      </c>
      <c r="J228" s="50" t="s">
        <v>2120</v>
      </c>
      <c r="K228" s="51"/>
      <c r="L228" s="51"/>
      <c r="M228" s="51" t="s">
        <v>2914</v>
      </c>
      <c r="N228" s="51" t="s">
        <v>2915</v>
      </c>
      <c r="O228" s="51"/>
      <c r="P228" s="51"/>
      <c r="Q228" s="51"/>
      <c r="R228" s="51"/>
      <c r="S228" s="194"/>
      <c r="T228" s="51"/>
    </row>
    <row r="229" spans="1:20" ht="25.5">
      <c r="A229" s="80">
        <v>229</v>
      </c>
      <c r="B229" s="46" t="s">
        <v>2196</v>
      </c>
      <c r="C229" s="109" t="s">
        <v>2908</v>
      </c>
      <c r="D229" s="109" t="s">
        <v>2909</v>
      </c>
      <c r="E229" s="109" t="s">
        <v>2825</v>
      </c>
      <c r="F229" s="110" t="s">
        <v>2497</v>
      </c>
      <c r="G229" s="110" t="s">
        <v>2674</v>
      </c>
      <c r="H229" s="111" t="s">
        <v>2910</v>
      </c>
      <c r="I229" s="111" t="s">
        <v>2911</v>
      </c>
      <c r="J229" s="50" t="s">
        <v>2120</v>
      </c>
      <c r="K229" s="51"/>
      <c r="L229" s="51"/>
      <c r="M229" s="51" t="s">
        <v>2914</v>
      </c>
      <c r="N229" s="51" t="s">
        <v>2651</v>
      </c>
      <c r="O229" s="51"/>
      <c r="P229" s="51" t="s">
        <v>2678</v>
      </c>
      <c r="Q229" s="51"/>
      <c r="R229" s="51"/>
      <c r="S229" s="194"/>
      <c r="T229" s="51"/>
    </row>
    <row r="230" spans="1:20" ht="51">
      <c r="A230" s="80">
        <v>230</v>
      </c>
      <c r="B230" s="46" t="s">
        <v>2196</v>
      </c>
      <c r="C230" s="109" t="s">
        <v>1975</v>
      </c>
      <c r="D230" s="109" t="s">
        <v>1976</v>
      </c>
      <c r="E230" s="109" t="s">
        <v>3044</v>
      </c>
      <c r="F230" s="110" t="s">
        <v>2497</v>
      </c>
      <c r="G230" s="110" t="s">
        <v>2674</v>
      </c>
      <c r="H230" s="111" t="s">
        <v>2912</v>
      </c>
      <c r="I230" s="111" t="s">
        <v>2913</v>
      </c>
      <c r="J230" s="50" t="s">
        <v>2120</v>
      </c>
      <c r="K230" s="51" t="s">
        <v>2374</v>
      </c>
      <c r="L230" s="51"/>
      <c r="M230" s="51" t="s">
        <v>2914</v>
      </c>
      <c r="N230" s="51" t="s">
        <v>2915</v>
      </c>
      <c r="O230" s="51"/>
      <c r="P230" s="51"/>
      <c r="Q230" s="51"/>
      <c r="R230" s="51"/>
      <c r="S230" s="194"/>
      <c r="T230" s="51"/>
    </row>
    <row r="231" spans="1:20" ht="89.25">
      <c r="A231" s="80">
        <v>231</v>
      </c>
      <c r="B231" s="46" t="s">
        <v>2196</v>
      </c>
      <c r="C231" s="109" t="s">
        <v>1975</v>
      </c>
      <c r="D231" s="109" t="s">
        <v>1976</v>
      </c>
      <c r="E231" s="109" t="s">
        <v>2840</v>
      </c>
      <c r="F231" s="110" t="s">
        <v>2096</v>
      </c>
      <c r="G231" s="110" t="s">
        <v>2675</v>
      </c>
      <c r="H231" s="111" t="s">
        <v>2150</v>
      </c>
      <c r="I231" s="111" t="s">
        <v>2151</v>
      </c>
      <c r="J231" s="50" t="s">
        <v>2120</v>
      </c>
      <c r="K231" s="51" t="s">
        <v>177</v>
      </c>
      <c r="L231" s="51"/>
      <c r="M231" s="51" t="s">
        <v>2914</v>
      </c>
      <c r="N231" s="51" t="s">
        <v>2651</v>
      </c>
      <c r="O231" s="51"/>
      <c r="P231" s="51" t="s">
        <v>1112</v>
      </c>
      <c r="Q231" s="51"/>
      <c r="R231" s="51"/>
      <c r="S231" s="194"/>
      <c r="T231" s="51"/>
    </row>
    <row r="232" spans="1:20" ht="90">
      <c r="A232" s="80">
        <v>232</v>
      </c>
      <c r="B232" s="46" t="s">
        <v>2196</v>
      </c>
      <c r="C232" s="109" t="s">
        <v>2637</v>
      </c>
      <c r="D232" s="109" t="s">
        <v>2638</v>
      </c>
      <c r="E232" s="109" t="s">
        <v>2495</v>
      </c>
      <c r="F232" s="110" t="s">
        <v>2096</v>
      </c>
      <c r="G232" s="110" t="s">
        <v>2675</v>
      </c>
      <c r="H232" s="111" t="s">
        <v>2152</v>
      </c>
      <c r="I232" s="111" t="s">
        <v>2153</v>
      </c>
      <c r="J232" s="50" t="s">
        <v>2148</v>
      </c>
      <c r="K232" s="116" t="s">
        <v>81</v>
      </c>
      <c r="L232" s="51"/>
      <c r="M232" s="51"/>
      <c r="N232" s="51"/>
      <c r="O232" s="51"/>
      <c r="P232" s="51" t="s">
        <v>2669</v>
      </c>
      <c r="Q232" s="51"/>
      <c r="R232" s="51"/>
      <c r="S232" s="194"/>
      <c r="T232" s="51"/>
    </row>
    <row r="233" spans="1:20" ht="56.25">
      <c r="A233" s="80">
        <v>233</v>
      </c>
      <c r="B233" s="46" t="s">
        <v>2196</v>
      </c>
      <c r="C233" s="109" t="s">
        <v>2154</v>
      </c>
      <c r="D233" s="109" t="s">
        <v>2155</v>
      </c>
      <c r="E233" s="109" t="s">
        <v>1492</v>
      </c>
      <c r="F233" s="110" t="s">
        <v>2096</v>
      </c>
      <c r="G233" s="110" t="s">
        <v>2675</v>
      </c>
      <c r="H233" s="111" t="s">
        <v>2156</v>
      </c>
      <c r="I233" s="111" t="s">
        <v>2157</v>
      </c>
      <c r="J233" s="50" t="s">
        <v>2120</v>
      </c>
      <c r="K233" s="116" t="s">
        <v>82</v>
      </c>
      <c r="L233" s="51"/>
      <c r="M233" s="51" t="s">
        <v>2914</v>
      </c>
      <c r="N233" s="51" t="s">
        <v>2651</v>
      </c>
      <c r="O233" s="51"/>
      <c r="P233" s="51" t="s">
        <v>2669</v>
      </c>
      <c r="Q233" s="51"/>
      <c r="R233" s="51"/>
      <c r="S233" s="194"/>
      <c r="T233" s="51"/>
    </row>
    <row r="234" spans="1:20" ht="89.25">
      <c r="A234" s="80">
        <v>234</v>
      </c>
      <c r="B234" s="46" t="s">
        <v>2196</v>
      </c>
      <c r="C234" s="109" t="s">
        <v>2158</v>
      </c>
      <c r="D234" s="109" t="s">
        <v>1575</v>
      </c>
      <c r="E234" s="109" t="s">
        <v>2506</v>
      </c>
      <c r="F234" s="110" t="s">
        <v>2096</v>
      </c>
      <c r="G234" s="110" t="s">
        <v>2675</v>
      </c>
      <c r="H234" s="111" t="s">
        <v>2159</v>
      </c>
      <c r="I234" s="111" t="s">
        <v>2153</v>
      </c>
      <c r="J234" s="50" t="s">
        <v>2121</v>
      </c>
      <c r="K234" s="51" t="s">
        <v>31</v>
      </c>
      <c r="L234" s="51"/>
      <c r="M234" s="51" t="s">
        <v>2914</v>
      </c>
      <c r="N234" s="51" t="s">
        <v>2651</v>
      </c>
      <c r="O234" s="51"/>
      <c r="P234" s="51" t="s">
        <v>2672</v>
      </c>
      <c r="Q234" s="51"/>
      <c r="R234" s="51"/>
      <c r="S234" s="194"/>
      <c r="T234" s="51"/>
    </row>
    <row r="235" spans="1:20" ht="45">
      <c r="A235" s="80">
        <v>235</v>
      </c>
      <c r="B235" s="46" t="s">
        <v>2196</v>
      </c>
      <c r="C235" s="109" t="s">
        <v>1458</v>
      </c>
      <c r="D235" s="109" t="s">
        <v>2093</v>
      </c>
      <c r="E235" s="109" t="s">
        <v>2038</v>
      </c>
      <c r="F235" s="110" t="s">
        <v>2096</v>
      </c>
      <c r="G235" s="110" t="s">
        <v>2675</v>
      </c>
      <c r="H235" s="111" t="s">
        <v>2160</v>
      </c>
      <c r="I235" s="111" t="s">
        <v>2161</v>
      </c>
      <c r="J235" s="50" t="s">
        <v>2121</v>
      </c>
      <c r="K235" s="51" t="s">
        <v>32</v>
      </c>
      <c r="L235" s="51"/>
      <c r="M235" s="51" t="s">
        <v>2914</v>
      </c>
      <c r="N235" s="51" t="s">
        <v>2651</v>
      </c>
      <c r="O235" s="51"/>
      <c r="P235" s="51" t="s">
        <v>2672</v>
      </c>
      <c r="Q235" s="51"/>
      <c r="R235" s="51"/>
      <c r="S235" s="194"/>
      <c r="T235" s="51"/>
    </row>
    <row r="236" spans="1:20" ht="45">
      <c r="A236" s="80">
        <v>236</v>
      </c>
      <c r="B236" s="46" t="s">
        <v>2196</v>
      </c>
      <c r="C236" s="109" t="s">
        <v>2067</v>
      </c>
      <c r="D236" s="109" t="s">
        <v>2093</v>
      </c>
      <c r="E236" s="109" t="s">
        <v>3048</v>
      </c>
      <c r="F236" s="110" t="s">
        <v>2096</v>
      </c>
      <c r="G236" s="110" t="s">
        <v>2675</v>
      </c>
      <c r="H236" s="111" t="s">
        <v>2160</v>
      </c>
      <c r="I236" s="111" t="s">
        <v>2161</v>
      </c>
      <c r="J236" s="50" t="s">
        <v>2121</v>
      </c>
      <c r="K236" s="51" t="s">
        <v>32</v>
      </c>
      <c r="L236" s="51"/>
      <c r="M236" s="51" t="s">
        <v>2914</v>
      </c>
      <c r="N236" s="51" t="s">
        <v>2651</v>
      </c>
      <c r="O236" s="51"/>
      <c r="P236" s="51" t="s">
        <v>2672</v>
      </c>
      <c r="Q236" s="51"/>
      <c r="R236" s="51"/>
      <c r="S236" s="194"/>
      <c r="T236" s="51"/>
    </row>
    <row r="237" spans="1:20" ht="25.5">
      <c r="A237" s="80">
        <v>237</v>
      </c>
      <c r="B237" s="46" t="s">
        <v>2196</v>
      </c>
      <c r="C237" s="109" t="s">
        <v>2162</v>
      </c>
      <c r="D237" s="109" t="s">
        <v>2163</v>
      </c>
      <c r="E237" s="109" t="s">
        <v>1582</v>
      </c>
      <c r="F237" s="110" t="s">
        <v>2096</v>
      </c>
      <c r="G237" s="110" t="s">
        <v>2675</v>
      </c>
      <c r="H237" s="111" t="s">
        <v>2164</v>
      </c>
      <c r="I237" s="111" t="s">
        <v>2165</v>
      </c>
      <c r="J237" s="50" t="s">
        <v>2121</v>
      </c>
      <c r="K237" s="51" t="s">
        <v>290</v>
      </c>
      <c r="L237" s="51"/>
      <c r="M237" s="51" t="s">
        <v>2914</v>
      </c>
      <c r="N237" s="113" t="s">
        <v>2651</v>
      </c>
      <c r="O237" s="51"/>
      <c r="P237" s="51" t="s">
        <v>2493</v>
      </c>
      <c r="Q237" s="51"/>
      <c r="R237" s="51"/>
      <c r="S237" s="194"/>
      <c r="T237" s="51"/>
    </row>
    <row r="238" spans="1:20" ht="157.5">
      <c r="A238" s="80">
        <v>238</v>
      </c>
      <c r="B238" s="46" t="s">
        <v>2196</v>
      </c>
      <c r="C238" s="109" t="s">
        <v>2166</v>
      </c>
      <c r="D238" s="109" t="s">
        <v>2167</v>
      </c>
      <c r="E238" s="109" t="s">
        <v>1955</v>
      </c>
      <c r="F238" s="110" t="s">
        <v>2497</v>
      </c>
      <c r="G238" s="110" t="s">
        <v>2674</v>
      </c>
      <c r="H238" s="111" t="s">
        <v>2168</v>
      </c>
      <c r="I238" s="111" t="s">
        <v>2169</v>
      </c>
      <c r="J238" s="50" t="s">
        <v>2120</v>
      </c>
      <c r="K238" s="51" t="s">
        <v>2377</v>
      </c>
      <c r="L238" s="51"/>
      <c r="M238" s="51" t="s">
        <v>2914</v>
      </c>
      <c r="N238" s="51" t="s">
        <v>2915</v>
      </c>
      <c r="O238" s="51"/>
      <c r="P238" s="51"/>
      <c r="Q238" s="51"/>
      <c r="R238" s="51"/>
      <c r="S238" s="194"/>
      <c r="T238" s="51"/>
    </row>
    <row r="239" spans="1:20" ht="22.5">
      <c r="A239" s="80">
        <v>239</v>
      </c>
      <c r="B239" s="46" t="s">
        <v>2196</v>
      </c>
      <c r="C239" s="109" t="s">
        <v>1547</v>
      </c>
      <c r="D239" s="109" t="s">
        <v>2170</v>
      </c>
      <c r="E239" s="109" t="s">
        <v>2496</v>
      </c>
      <c r="F239" s="110" t="s">
        <v>2096</v>
      </c>
      <c r="G239" s="110" t="s">
        <v>2675</v>
      </c>
      <c r="H239" s="111" t="s">
        <v>2171</v>
      </c>
      <c r="I239" s="111" t="s">
        <v>2172</v>
      </c>
      <c r="J239" s="50" t="s">
        <v>2121</v>
      </c>
      <c r="K239" s="51" t="s">
        <v>57</v>
      </c>
      <c r="L239" s="51"/>
      <c r="M239" s="51" t="s">
        <v>2914</v>
      </c>
      <c r="N239" s="51" t="s">
        <v>2651</v>
      </c>
      <c r="O239" s="51"/>
      <c r="P239" s="51" t="s">
        <v>1110</v>
      </c>
      <c r="Q239" s="51"/>
      <c r="R239" s="51"/>
      <c r="S239" s="194"/>
      <c r="T239" s="51"/>
    </row>
    <row r="240" spans="1:20" ht="51">
      <c r="A240" s="80">
        <v>240</v>
      </c>
      <c r="B240" s="46" t="s">
        <v>2196</v>
      </c>
      <c r="C240" s="109" t="s">
        <v>1547</v>
      </c>
      <c r="D240" s="109" t="s">
        <v>2170</v>
      </c>
      <c r="E240" s="109" t="s">
        <v>2307</v>
      </c>
      <c r="F240" s="110" t="s">
        <v>2096</v>
      </c>
      <c r="G240" s="110" t="s">
        <v>2675</v>
      </c>
      <c r="H240" s="111" t="s">
        <v>2173</v>
      </c>
      <c r="I240" s="111" t="s">
        <v>2174</v>
      </c>
      <c r="J240" s="50" t="s">
        <v>2120</v>
      </c>
      <c r="K240" s="51" t="s">
        <v>58</v>
      </c>
      <c r="L240" s="51"/>
      <c r="M240" s="51" t="s">
        <v>2914</v>
      </c>
      <c r="N240" s="51" t="s">
        <v>2651</v>
      </c>
      <c r="O240" s="51"/>
      <c r="P240" s="51" t="s">
        <v>1110</v>
      </c>
      <c r="Q240" s="51"/>
      <c r="R240" s="51"/>
      <c r="S240" s="194"/>
      <c r="T240" s="51"/>
    </row>
    <row r="241" spans="1:20" ht="89.25">
      <c r="A241" s="80">
        <v>241</v>
      </c>
      <c r="B241" s="46" t="s">
        <v>2196</v>
      </c>
      <c r="C241" s="109" t="s">
        <v>2175</v>
      </c>
      <c r="D241" s="109" t="s">
        <v>2176</v>
      </c>
      <c r="E241" s="109" t="s">
        <v>2177</v>
      </c>
      <c r="F241" s="110" t="s">
        <v>2096</v>
      </c>
      <c r="G241" s="110" t="s">
        <v>2675</v>
      </c>
      <c r="H241" s="111" t="s">
        <v>2178</v>
      </c>
      <c r="I241" s="111" t="s">
        <v>2179</v>
      </c>
      <c r="J241" s="50" t="s">
        <v>2148</v>
      </c>
      <c r="K241" s="51" t="s">
        <v>563</v>
      </c>
      <c r="L241" s="50"/>
      <c r="M241" s="51"/>
      <c r="N241" s="51"/>
      <c r="O241" s="51"/>
      <c r="P241" s="51" t="s">
        <v>2058</v>
      </c>
      <c r="Q241" s="51"/>
      <c r="R241" s="51"/>
      <c r="S241" s="194"/>
      <c r="T241" s="51"/>
    </row>
    <row r="242" spans="1:20" ht="78.75">
      <c r="A242" s="80">
        <v>242</v>
      </c>
      <c r="B242" s="46" t="s">
        <v>2196</v>
      </c>
      <c r="C242" s="109" t="s">
        <v>2175</v>
      </c>
      <c r="D242" s="109" t="s">
        <v>1768</v>
      </c>
      <c r="E242" s="109" t="s">
        <v>2781</v>
      </c>
      <c r="F242" s="110" t="s">
        <v>2096</v>
      </c>
      <c r="G242" s="110" t="s">
        <v>2675</v>
      </c>
      <c r="H242" s="111" t="s">
        <v>2180</v>
      </c>
      <c r="I242" s="111" t="s">
        <v>2181</v>
      </c>
      <c r="J242" s="50" t="s">
        <v>2121</v>
      </c>
      <c r="K242" s="51" t="s">
        <v>192</v>
      </c>
      <c r="L242" s="51"/>
      <c r="M242" s="51" t="s">
        <v>2914</v>
      </c>
      <c r="N242" s="51" t="s">
        <v>2651</v>
      </c>
      <c r="O242" s="51"/>
      <c r="P242" s="51" t="s">
        <v>2058</v>
      </c>
      <c r="Q242" s="51"/>
      <c r="R242" s="51"/>
      <c r="S242" s="194"/>
      <c r="T242" s="51"/>
    </row>
    <row r="243" spans="1:20" ht="25.5">
      <c r="A243" s="80">
        <v>243</v>
      </c>
      <c r="B243" s="46" t="s">
        <v>2196</v>
      </c>
      <c r="C243" s="109" t="s">
        <v>1767</v>
      </c>
      <c r="D243" s="109" t="s">
        <v>1768</v>
      </c>
      <c r="E243" s="109" t="s">
        <v>1967</v>
      </c>
      <c r="F243" s="110" t="s">
        <v>2497</v>
      </c>
      <c r="G243" s="110" t="s">
        <v>2674</v>
      </c>
      <c r="H243" s="111" t="s">
        <v>2182</v>
      </c>
      <c r="I243" s="111" t="s">
        <v>2183</v>
      </c>
      <c r="J243" s="50" t="s">
        <v>2120</v>
      </c>
      <c r="K243" s="51" t="s">
        <v>2378</v>
      </c>
      <c r="L243" s="51"/>
      <c r="M243" s="51" t="s">
        <v>2914</v>
      </c>
      <c r="N243" s="51" t="s">
        <v>2915</v>
      </c>
      <c r="O243" s="51"/>
      <c r="P243" s="51"/>
      <c r="Q243" s="51"/>
      <c r="R243" s="51"/>
      <c r="S243" s="194"/>
      <c r="T243" s="51"/>
    </row>
    <row r="244" spans="1:20" ht="51">
      <c r="A244" s="80">
        <v>244</v>
      </c>
      <c r="B244" s="46" t="s">
        <v>2196</v>
      </c>
      <c r="C244" s="109" t="s">
        <v>1111</v>
      </c>
      <c r="D244" s="109" t="s">
        <v>1768</v>
      </c>
      <c r="E244" s="109" t="s">
        <v>2828</v>
      </c>
      <c r="F244" s="110" t="s">
        <v>2096</v>
      </c>
      <c r="G244" s="110" t="s">
        <v>2675</v>
      </c>
      <c r="H244" s="111" t="s">
        <v>2184</v>
      </c>
      <c r="I244" s="111" t="s">
        <v>2185</v>
      </c>
      <c r="J244" s="50" t="s">
        <v>2120</v>
      </c>
      <c r="K244" s="51" t="s">
        <v>193</v>
      </c>
      <c r="L244" s="51"/>
      <c r="M244" s="51" t="s">
        <v>2914</v>
      </c>
      <c r="N244" s="51" t="s">
        <v>2651</v>
      </c>
      <c r="O244" s="51"/>
      <c r="P244" s="51" t="s">
        <v>2058</v>
      </c>
      <c r="Q244" s="51"/>
      <c r="R244" s="51"/>
      <c r="S244" s="194"/>
      <c r="T244" s="51"/>
    </row>
    <row r="245" spans="1:20" ht="292.5">
      <c r="A245" s="80">
        <v>245</v>
      </c>
      <c r="B245" s="46" t="s">
        <v>2196</v>
      </c>
      <c r="C245" s="109" t="s">
        <v>2186</v>
      </c>
      <c r="D245" s="109" t="s">
        <v>2187</v>
      </c>
      <c r="E245" s="109" t="s">
        <v>1986</v>
      </c>
      <c r="F245" s="110" t="s">
        <v>2096</v>
      </c>
      <c r="G245" s="110" t="s">
        <v>2675</v>
      </c>
      <c r="H245" s="111" t="s">
        <v>2188</v>
      </c>
      <c r="I245" s="111" t="s">
        <v>2189</v>
      </c>
      <c r="J245" s="50" t="s">
        <v>2120</v>
      </c>
      <c r="K245" s="51" t="s">
        <v>728</v>
      </c>
      <c r="L245" s="51"/>
      <c r="M245" s="51" t="s">
        <v>2914</v>
      </c>
      <c r="N245" s="51" t="s">
        <v>2651</v>
      </c>
      <c r="O245" s="51"/>
      <c r="P245" s="51" t="s">
        <v>2679</v>
      </c>
      <c r="Q245" s="51"/>
      <c r="R245" s="51"/>
      <c r="S245" s="194"/>
      <c r="T245" s="51"/>
    </row>
    <row r="246" spans="1:20" ht="56.25">
      <c r="A246" s="80">
        <v>246</v>
      </c>
      <c r="B246" s="46" t="s">
        <v>2196</v>
      </c>
      <c r="C246" s="109" t="s">
        <v>2186</v>
      </c>
      <c r="D246" s="109" t="s">
        <v>2190</v>
      </c>
      <c r="E246" s="109" t="s">
        <v>3048</v>
      </c>
      <c r="F246" s="110" t="s">
        <v>2497</v>
      </c>
      <c r="G246" s="110" t="s">
        <v>2674</v>
      </c>
      <c r="H246" s="111" t="s">
        <v>2191</v>
      </c>
      <c r="I246" s="111" t="s">
        <v>2192</v>
      </c>
      <c r="J246" s="50" t="s">
        <v>2121</v>
      </c>
      <c r="K246" s="51" t="s">
        <v>347</v>
      </c>
      <c r="L246" s="51"/>
      <c r="M246" s="51" t="s">
        <v>2914</v>
      </c>
      <c r="N246" s="51"/>
      <c r="O246" s="51"/>
      <c r="P246" s="51"/>
      <c r="Q246" s="51"/>
      <c r="R246" s="51"/>
      <c r="S246" s="194"/>
      <c r="T246" s="51"/>
    </row>
    <row r="247" spans="1:20" ht="337.5">
      <c r="A247" s="80">
        <v>247</v>
      </c>
      <c r="B247" s="46" t="s">
        <v>2196</v>
      </c>
      <c r="C247" s="109" t="s">
        <v>2673</v>
      </c>
      <c r="D247" s="109" t="s">
        <v>2193</v>
      </c>
      <c r="E247" s="109" t="s">
        <v>2044</v>
      </c>
      <c r="F247" s="110" t="s">
        <v>2096</v>
      </c>
      <c r="G247" s="110" t="s">
        <v>2675</v>
      </c>
      <c r="H247" s="111" t="s">
        <v>2194</v>
      </c>
      <c r="I247" s="111" t="s">
        <v>2195</v>
      </c>
      <c r="J247" s="50" t="s">
        <v>2120</v>
      </c>
      <c r="K247" s="51" t="s">
        <v>59</v>
      </c>
      <c r="L247" s="51"/>
      <c r="M247" s="51" t="s">
        <v>2914</v>
      </c>
      <c r="N247" s="51" t="s">
        <v>2651</v>
      </c>
      <c r="O247" s="51"/>
      <c r="P247" s="51" t="s">
        <v>1110</v>
      </c>
      <c r="Q247" s="51"/>
      <c r="R247" s="51"/>
      <c r="S247" s="194"/>
      <c r="T247" s="51"/>
    </row>
    <row r="248" spans="1:20" ht="123.75">
      <c r="A248" s="80">
        <v>248</v>
      </c>
      <c r="B248" s="46" t="s">
        <v>2935</v>
      </c>
      <c r="C248" s="107" t="s">
        <v>2289</v>
      </c>
      <c r="D248" s="107" t="s">
        <v>1971</v>
      </c>
      <c r="E248" s="107" t="s">
        <v>2695</v>
      </c>
      <c r="F248" s="108" t="s">
        <v>2096</v>
      </c>
      <c r="G248" s="108" t="s">
        <v>2675</v>
      </c>
      <c r="H248" s="118" t="s">
        <v>2696</v>
      </c>
      <c r="I248" s="118" t="s">
        <v>2697</v>
      </c>
      <c r="J248" s="50" t="s">
        <v>2120</v>
      </c>
      <c r="K248" s="51" t="s">
        <v>416</v>
      </c>
      <c r="L248" s="51"/>
      <c r="M248" s="51" t="s">
        <v>2914</v>
      </c>
      <c r="N248" s="51" t="s">
        <v>3060</v>
      </c>
      <c r="O248" s="51"/>
      <c r="P248" s="51" t="s">
        <v>2670</v>
      </c>
      <c r="Q248" s="51"/>
      <c r="R248" s="51"/>
      <c r="S248" s="194"/>
      <c r="T248" s="51"/>
    </row>
    <row r="249" spans="1:20" ht="114.75">
      <c r="A249" s="80">
        <v>249</v>
      </c>
      <c r="B249" s="46" t="s">
        <v>2935</v>
      </c>
      <c r="C249" s="109" t="s">
        <v>1975</v>
      </c>
      <c r="D249" s="109" t="s">
        <v>1976</v>
      </c>
      <c r="E249" s="109" t="s">
        <v>2698</v>
      </c>
      <c r="F249" s="110" t="s">
        <v>2096</v>
      </c>
      <c r="G249" s="110" t="s">
        <v>2675</v>
      </c>
      <c r="H249" s="111" t="s">
        <v>2699</v>
      </c>
      <c r="I249" s="111" t="s">
        <v>2700</v>
      </c>
      <c r="J249" s="50" t="s">
        <v>2148</v>
      </c>
      <c r="K249" s="51" t="s">
        <v>178</v>
      </c>
      <c r="L249" s="51"/>
      <c r="M249" s="51"/>
      <c r="N249" s="51"/>
      <c r="O249" s="51"/>
      <c r="P249" s="51" t="s">
        <v>1112</v>
      </c>
      <c r="Q249" s="51"/>
      <c r="R249" s="51"/>
      <c r="S249" s="194"/>
      <c r="T249" s="51"/>
    </row>
    <row r="250" spans="1:20" ht="51">
      <c r="A250" s="80">
        <v>250</v>
      </c>
      <c r="B250" s="46" t="s">
        <v>2935</v>
      </c>
      <c r="C250" s="109" t="s">
        <v>1981</v>
      </c>
      <c r="D250" s="109" t="s">
        <v>1982</v>
      </c>
      <c r="E250" s="109" t="s">
        <v>2701</v>
      </c>
      <c r="F250" s="110" t="s">
        <v>2497</v>
      </c>
      <c r="G250" s="110" t="s">
        <v>2674</v>
      </c>
      <c r="H250" s="111" t="s">
        <v>2702</v>
      </c>
      <c r="I250" s="111" t="s">
        <v>2703</v>
      </c>
      <c r="J250" s="50" t="s">
        <v>2148</v>
      </c>
      <c r="K250" s="51" t="s">
        <v>349</v>
      </c>
      <c r="L250" s="51"/>
      <c r="M250" s="51"/>
      <c r="N250" s="51"/>
      <c r="O250" s="51"/>
      <c r="P250" s="51"/>
      <c r="Q250" s="51"/>
      <c r="R250" s="51"/>
      <c r="S250" s="194"/>
      <c r="T250" s="51"/>
    </row>
    <row r="251" spans="1:20" ht="51">
      <c r="A251" s="80">
        <v>251</v>
      </c>
      <c r="B251" s="46" t="s">
        <v>2935</v>
      </c>
      <c r="C251" s="109" t="s">
        <v>1981</v>
      </c>
      <c r="D251" s="109" t="s">
        <v>1982</v>
      </c>
      <c r="E251" s="109"/>
      <c r="F251" s="110" t="s">
        <v>2497</v>
      </c>
      <c r="G251" s="110" t="s">
        <v>2704</v>
      </c>
      <c r="H251" s="111" t="s">
        <v>2705</v>
      </c>
      <c r="I251" s="111" t="s">
        <v>2706</v>
      </c>
      <c r="J251" s="50" t="s">
        <v>2148</v>
      </c>
      <c r="K251" s="51" t="s">
        <v>348</v>
      </c>
      <c r="L251" s="51"/>
      <c r="M251" s="51"/>
      <c r="N251" s="51"/>
      <c r="O251" s="51"/>
      <c r="P251" s="51"/>
      <c r="Q251" s="51"/>
      <c r="R251" s="51"/>
      <c r="S251" s="194"/>
      <c r="T251" s="51"/>
    </row>
    <row r="252" spans="1:20" ht="202.5">
      <c r="A252" s="80">
        <v>252</v>
      </c>
      <c r="B252" s="46" t="s">
        <v>2935</v>
      </c>
      <c r="C252" s="109" t="s">
        <v>1981</v>
      </c>
      <c r="D252" s="109" t="s">
        <v>1982</v>
      </c>
      <c r="E252" s="109" t="s">
        <v>1591</v>
      </c>
      <c r="F252" s="110" t="s">
        <v>2096</v>
      </c>
      <c r="G252" s="110" t="s">
        <v>2675</v>
      </c>
      <c r="H252" s="111" t="s">
        <v>2707</v>
      </c>
      <c r="I252" s="111" t="s">
        <v>2708</v>
      </c>
      <c r="J252" s="50" t="s">
        <v>2121</v>
      </c>
      <c r="K252" s="161" t="s">
        <v>1168</v>
      </c>
      <c r="L252" s="51"/>
      <c r="M252" s="51" t="s">
        <v>2914</v>
      </c>
      <c r="N252" s="51" t="s">
        <v>2651</v>
      </c>
      <c r="O252" s="51"/>
      <c r="P252" s="51" t="s">
        <v>2671</v>
      </c>
      <c r="Q252" s="51"/>
      <c r="R252" s="51"/>
      <c r="S252" s="194"/>
      <c r="T252" s="51"/>
    </row>
    <row r="253" spans="1:20" ht="76.5">
      <c r="A253" s="80">
        <v>253</v>
      </c>
      <c r="B253" s="46" t="s">
        <v>2935</v>
      </c>
      <c r="C253" s="109" t="s">
        <v>2098</v>
      </c>
      <c r="D253" s="109" t="s">
        <v>2709</v>
      </c>
      <c r="E253" s="109"/>
      <c r="F253" s="110" t="s">
        <v>2096</v>
      </c>
      <c r="G253" s="110" t="s">
        <v>2675</v>
      </c>
      <c r="H253" s="111" t="s">
        <v>2710</v>
      </c>
      <c r="I253" s="111" t="s">
        <v>2711</v>
      </c>
      <c r="J253" s="50" t="s">
        <v>2148</v>
      </c>
      <c r="K253" s="51"/>
      <c r="L253" s="51"/>
      <c r="M253" s="51"/>
      <c r="N253" s="51"/>
      <c r="O253" s="51"/>
      <c r="P253" s="51" t="s">
        <v>2671</v>
      </c>
      <c r="Q253" s="51"/>
      <c r="R253" s="51"/>
      <c r="S253" s="194"/>
      <c r="T253" s="51"/>
    </row>
    <row r="254" spans="1:20" ht="102">
      <c r="A254" s="80">
        <v>254</v>
      </c>
      <c r="B254" s="46" t="s">
        <v>2935</v>
      </c>
      <c r="C254" s="109" t="s">
        <v>2098</v>
      </c>
      <c r="D254" s="109" t="s">
        <v>2709</v>
      </c>
      <c r="E254" s="109"/>
      <c r="F254" s="110" t="s">
        <v>2096</v>
      </c>
      <c r="G254" s="110" t="s">
        <v>2675</v>
      </c>
      <c r="H254" s="111" t="s">
        <v>2712</v>
      </c>
      <c r="I254" s="111" t="s">
        <v>2713</v>
      </c>
      <c r="J254" s="50" t="s">
        <v>2148</v>
      </c>
      <c r="K254" s="51" t="s">
        <v>1169</v>
      </c>
      <c r="L254" s="51"/>
      <c r="M254" s="51"/>
      <c r="N254" s="51"/>
      <c r="O254" s="51"/>
      <c r="P254" s="51" t="s">
        <v>2671</v>
      </c>
      <c r="Q254" s="51"/>
      <c r="R254" s="51"/>
      <c r="S254" s="194"/>
      <c r="T254" s="51"/>
    </row>
    <row r="255" spans="1:20" ht="102">
      <c r="A255" s="80">
        <v>255</v>
      </c>
      <c r="B255" s="46" t="s">
        <v>2935</v>
      </c>
      <c r="C255" s="109" t="s">
        <v>1559</v>
      </c>
      <c r="D255" s="109" t="s">
        <v>2176</v>
      </c>
      <c r="E255" s="109" t="s">
        <v>1582</v>
      </c>
      <c r="F255" s="110" t="s">
        <v>2096</v>
      </c>
      <c r="G255" s="110" t="s">
        <v>2675</v>
      </c>
      <c r="H255" s="111" t="s">
        <v>2925</v>
      </c>
      <c r="I255" s="111" t="s">
        <v>2926</v>
      </c>
      <c r="J255" s="50" t="s">
        <v>2121</v>
      </c>
      <c r="K255" s="51" t="s">
        <v>194</v>
      </c>
      <c r="L255" s="51"/>
      <c r="M255" s="51" t="s">
        <v>2914</v>
      </c>
      <c r="N255" s="51" t="s">
        <v>2651</v>
      </c>
      <c r="O255" s="51"/>
      <c r="P255" s="51" t="s">
        <v>2058</v>
      </c>
      <c r="Q255" s="51"/>
      <c r="R255" s="51"/>
      <c r="S255" s="194"/>
      <c r="T255" s="51"/>
    </row>
    <row r="256" spans="1:20" ht="51">
      <c r="A256" s="80">
        <v>256</v>
      </c>
      <c r="B256" s="46" t="s">
        <v>2935</v>
      </c>
      <c r="C256" s="109" t="s">
        <v>2175</v>
      </c>
      <c r="D256" s="109" t="s">
        <v>1768</v>
      </c>
      <c r="E256" s="109" t="s">
        <v>2927</v>
      </c>
      <c r="F256" s="110" t="s">
        <v>2096</v>
      </c>
      <c r="G256" s="110" t="s">
        <v>2675</v>
      </c>
      <c r="H256" s="111" t="s">
        <v>2928</v>
      </c>
      <c r="I256" s="111" t="s">
        <v>2929</v>
      </c>
      <c r="J256" s="50" t="s">
        <v>2148</v>
      </c>
      <c r="K256" s="51" t="s">
        <v>195</v>
      </c>
      <c r="L256" s="51"/>
      <c r="M256" s="51"/>
      <c r="N256" s="51"/>
      <c r="O256" s="51"/>
      <c r="P256" s="51" t="s">
        <v>2058</v>
      </c>
      <c r="Q256" s="51"/>
      <c r="R256" s="51"/>
      <c r="S256" s="194"/>
      <c r="T256" s="51"/>
    </row>
    <row r="257" spans="1:20" ht="76.5">
      <c r="A257" s="80">
        <v>257</v>
      </c>
      <c r="B257" s="46" t="s">
        <v>2935</v>
      </c>
      <c r="C257" s="109" t="s">
        <v>2175</v>
      </c>
      <c r="D257" s="109" t="s">
        <v>2930</v>
      </c>
      <c r="E257" s="109"/>
      <c r="F257" s="110" t="s">
        <v>2096</v>
      </c>
      <c r="G257" s="110" t="s">
        <v>2675</v>
      </c>
      <c r="H257" s="111" t="s">
        <v>2931</v>
      </c>
      <c r="I257" s="111" t="s">
        <v>2932</v>
      </c>
      <c r="J257" s="50" t="s">
        <v>2148</v>
      </c>
      <c r="K257" s="51" t="s">
        <v>196</v>
      </c>
      <c r="L257" s="51"/>
      <c r="M257" s="51"/>
      <c r="N257" s="51"/>
      <c r="O257" s="51"/>
      <c r="P257" s="51" t="s">
        <v>2058</v>
      </c>
      <c r="Q257" s="51"/>
      <c r="R257" s="51"/>
      <c r="S257" s="194"/>
      <c r="T257" s="51"/>
    </row>
    <row r="258" spans="1:20" ht="76.5">
      <c r="A258" s="80">
        <v>258</v>
      </c>
      <c r="B258" s="46" t="s">
        <v>2935</v>
      </c>
      <c r="C258" s="109" t="s">
        <v>2175</v>
      </c>
      <c r="D258" s="109"/>
      <c r="E258" s="109"/>
      <c r="F258" s="110" t="s">
        <v>2096</v>
      </c>
      <c r="G258" s="110" t="s">
        <v>2675</v>
      </c>
      <c r="H258" s="111" t="s">
        <v>2933</v>
      </c>
      <c r="I258" s="111" t="s">
        <v>2934</v>
      </c>
      <c r="J258" s="50" t="s">
        <v>2148</v>
      </c>
      <c r="K258" s="51" t="s">
        <v>197</v>
      </c>
      <c r="L258" s="51"/>
      <c r="M258" s="51"/>
      <c r="N258" s="51"/>
      <c r="O258" s="51"/>
      <c r="P258" s="51" t="s">
        <v>2058</v>
      </c>
      <c r="Q258" s="51"/>
      <c r="R258" s="51"/>
      <c r="S258" s="194"/>
      <c r="T258" s="51"/>
    </row>
    <row r="259" spans="1:20" ht="147" thickBot="1">
      <c r="A259" s="80">
        <v>259</v>
      </c>
      <c r="B259" s="46" t="s">
        <v>2286</v>
      </c>
      <c r="C259" s="107" t="s">
        <v>2940</v>
      </c>
      <c r="D259" s="107" t="s">
        <v>1438</v>
      </c>
      <c r="E259" s="107" t="s">
        <v>2039</v>
      </c>
      <c r="F259" s="108" t="s">
        <v>2096</v>
      </c>
      <c r="G259" s="108" t="s">
        <v>2675</v>
      </c>
      <c r="H259" s="118" t="s">
        <v>2277</v>
      </c>
      <c r="I259" s="189" t="s">
        <v>2278</v>
      </c>
      <c r="J259" s="50" t="s">
        <v>2121</v>
      </c>
      <c r="K259" s="51" t="s">
        <v>749</v>
      </c>
      <c r="L259" s="51"/>
      <c r="M259" s="51" t="s">
        <v>2914</v>
      </c>
      <c r="N259" s="51" t="s">
        <v>2651</v>
      </c>
      <c r="O259" s="51"/>
      <c r="P259" s="51" t="s">
        <v>2670</v>
      </c>
      <c r="Q259" s="51"/>
      <c r="R259" s="51"/>
      <c r="S259" s="194"/>
      <c r="T259" s="51"/>
    </row>
    <row r="260" spans="1:20" ht="78.75">
      <c r="A260" s="80">
        <v>260</v>
      </c>
      <c r="B260" s="46" t="s">
        <v>2286</v>
      </c>
      <c r="C260" s="107" t="s">
        <v>2940</v>
      </c>
      <c r="D260" s="107" t="s">
        <v>1438</v>
      </c>
      <c r="E260" s="107" t="s">
        <v>2039</v>
      </c>
      <c r="F260" s="108" t="s">
        <v>2096</v>
      </c>
      <c r="G260" s="108" t="s">
        <v>2675</v>
      </c>
      <c r="H260" s="111" t="s">
        <v>2279</v>
      </c>
      <c r="I260" s="111" t="s">
        <v>2280</v>
      </c>
      <c r="J260" s="50" t="s">
        <v>2121</v>
      </c>
      <c r="K260" s="51" t="s">
        <v>750</v>
      </c>
      <c r="L260" s="51"/>
      <c r="M260" s="51" t="s">
        <v>2914</v>
      </c>
      <c r="N260" s="51" t="s">
        <v>2651</v>
      </c>
      <c r="O260" s="51"/>
      <c r="P260" s="51" t="s">
        <v>2670</v>
      </c>
      <c r="Q260" s="51"/>
      <c r="R260" s="51"/>
      <c r="S260" s="194"/>
      <c r="T260" s="51"/>
    </row>
    <row r="261" spans="1:20" ht="89.25">
      <c r="A261" s="80">
        <v>261</v>
      </c>
      <c r="B261" s="46" t="s">
        <v>2286</v>
      </c>
      <c r="C261" s="109" t="s">
        <v>2399</v>
      </c>
      <c r="D261" s="109" t="s">
        <v>1441</v>
      </c>
      <c r="E261" s="109" t="s">
        <v>2211</v>
      </c>
      <c r="F261" s="110" t="s">
        <v>2096</v>
      </c>
      <c r="G261" s="110" t="s">
        <v>2675</v>
      </c>
      <c r="H261" s="111" t="s">
        <v>2281</v>
      </c>
      <c r="I261" s="111" t="s">
        <v>2282</v>
      </c>
      <c r="J261" s="50" t="s">
        <v>2148</v>
      </c>
      <c r="K261" s="51" t="s">
        <v>14</v>
      </c>
      <c r="L261" s="51"/>
      <c r="M261" s="51"/>
      <c r="N261" s="51"/>
      <c r="O261" s="51"/>
      <c r="P261" s="51" t="s">
        <v>2668</v>
      </c>
      <c r="Q261" s="51"/>
      <c r="R261" s="51"/>
      <c r="S261" s="194"/>
      <c r="T261" s="51"/>
    </row>
    <row r="262" spans="1:20" ht="135">
      <c r="A262" s="80">
        <v>262</v>
      </c>
      <c r="B262" s="46" t="s">
        <v>2286</v>
      </c>
      <c r="C262" s="109" t="s">
        <v>2283</v>
      </c>
      <c r="D262" s="109" t="s">
        <v>2167</v>
      </c>
      <c r="E262" s="109" t="s">
        <v>2034</v>
      </c>
      <c r="F262" s="110" t="s">
        <v>2096</v>
      </c>
      <c r="G262" s="110" t="s">
        <v>2675</v>
      </c>
      <c r="H262" s="111" t="s">
        <v>2284</v>
      </c>
      <c r="I262" s="111" t="s">
        <v>2285</v>
      </c>
      <c r="J262" s="50" t="s">
        <v>2148</v>
      </c>
      <c r="K262" s="51" t="s">
        <v>15</v>
      </c>
      <c r="L262" s="51"/>
      <c r="M262" s="51"/>
      <c r="N262" s="51"/>
      <c r="O262" s="51"/>
      <c r="P262" s="51" t="s">
        <v>2668</v>
      </c>
      <c r="Q262" s="51"/>
      <c r="R262" s="51"/>
      <c r="S262" s="194"/>
      <c r="T262" s="51"/>
    </row>
    <row r="263" spans="1:20" ht="135">
      <c r="A263" s="80">
        <v>263</v>
      </c>
      <c r="B263" s="46" t="s">
        <v>2435</v>
      </c>
      <c r="C263" s="107" t="s">
        <v>1986</v>
      </c>
      <c r="D263" s="107" t="s">
        <v>3039</v>
      </c>
      <c r="E263" s="107" t="s">
        <v>1674</v>
      </c>
      <c r="F263" s="108" t="s">
        <v>2497</v>
      </c>
      <c r="G263" s="108" t="s">
        <v>2674</v>
      </c>
      <c r="H263" s="118" t="s">
        <v>2950</v>
      </c>
      <c r="I263" s="118" t="s">
        <v>2951</v>
      </c>
      <c r="J263" s="50" t="s">
        <v>2121</v>
      </c>
      <c r="K263" s="51" t="s">
        <v>350</v>
      </c>
      <c r="L263" s="51">
        <v>263</v>
      </c>
      <c r="M263" s="51" t="s">
        <v>2914</v>
      </c>
      <c r="N263" s="51" t="s">
        <v>2915</v>
      </c>
      <c r="O263" s="51"/>
      <c r="P263" s="51"/>
      <c r="Q263" s="51"/>
      <c r="R263" s="51"/>
      <c r="S263" s="194"/>
      <c r="T263" s="51"/>
    </row>
    <row r="264" spans="1:20" ht="63.75">
      <c r="A264" s="80">
        <v>264</v>
      </c>
      <c r="B264" s="46" t="s">
        <v>2435</v>
      </c>
      <c r="C264" s="109" t="s">
        <v>1986</v>
      </c>
      <c r="D264" s="109" t="s">
        <v>3039</v>
      </c>
      <c r="E264" s="109" t="s">
        <v>1583</v>
      </c>
      <c r="F264" s="110" t="s">
        <v>2096</v>
      </c>
      <c r="G264" s="110" t="s">
        <v>2675</v>
      </c>
      <c r="H264" s="111" t="s">
        <v>2817</v>
      </c>
      <c r="I264" s="111" t="s">
        <v>2818</v>
      </c>
      <c r="J264" s="50" t="s">
        <v>2121</v>
      </c>
      <c r="K264" s="51" t="s">
        <v>60</v>
      </c>
      <c r="L264" s="51">
        <v>264</v>
      </c>
      <c r="M264" s="51" t="s">
        <v>2914</v>
      </c>
      <c r="N264" s="51" t="s">
        <v>2651</v>
      </c>
      <c r="O264" s="51"/>
      <c r="P264" s="51" t="s">
        <v>1110</v>
      </c>
      <c r="Q264" s="51"/>
      <c r="R264" s="51"/>
      <c r="S264" s="194"/>
      <c r="T264" s="51"/>
    </row>
    <row r="265" spans="1:20" ht="25.5">
      <c r="A265" s="80">
        <v>265</v>
      </c>
      <c r="B265" s="46" t="s">
        <v>2435</v>
      </c>
      <c r="C265" s="109" t="s">
        <v>1986</v>
      </c>
      <c r="D265" s="109" t="s">
        <v>3039</v>
      </c>
      <c r="E265" s="109" t="s">
        <v>2776</v>
      </c>
      <c r="F265" s="110" t="s">
        <v>2497</v>
      </c>
      <c r="G265" s="110" t="s">
        <v>2674</v>
      </c>
      <c r="H265" s="111" t="s">
        <v>2819</v>
      </c>
      <c r="I265" s="111" t="s">
        <v>2820</v>
      </c>
      <c r="J265" s="50" t="s">
        <v>2120</v>
      </c>
      <c r="K265" s="51"/>
      <c r="L265" s="51"/>
      <c r="M265" s="51" t="s">
        <v>2914</v>
      </c>
      <c r="N265" s="51" t="s">
        <v>2915</v>
      </c>
      <c r="O265" s="51"/>
      <c r="P265" s="51"/>
      <c r="Q265" s="51"/>
      <c r="R265" s="51"/>
      <c r="S265" s="194"/>
      <c r="T265" s="51"/>
    </row>
    <row r="266" spans="1:20" ht="63.75">
      <c r="A266" s="80">
        <v>266</v>
      </c>
      <c r="B266" s="46" t="s">
        <v>2435</v>
      </c>
      <c r="C266" s="109" t="s">
        <v>2761</v>
      </c>
      <c r="D266" s="109" t="s">
        <v>3040</v>
      </c>
      <c r="E266" s="109" t="s">
        <v>1124</v>
      </c>
      <c r="F266" s="110" t="s">
        <v>2096</v>
      </c>
      <c r="G266" s="110" t="s">
        <v>2675</v>
      </c>
      <c r="H266" s="111" t="s">
        <v>2743</v>
      </c>
      <c r="I266" s="111" t="s">
        <v>2744</v>
      </c>
      <c r="J266" s="50" t="s">
        <v>2121</v>
      </c>
      <c r="K266" s="51" t="s">
        <v>61</v>
      </c>
      <c r="L266" s="51">
        <v>178</v>
      </c>
      <c r="M266" s="51" t="s">
        <v>2914</v>
      </c>
      <c r="N266" s="51" t="s">
        <v>2651</v>
      </c>
      <c r="O266" s="51"/>
      <c r="P266" s="51" t="s">
        <v>1110</v>
      </c>
      <c r="Q266" s="51"/>
      <c r="R266" s="51"/>
      <c r="S266" s="194"/>
      <c r="T266" s="51"/>
    </row>
    <row r="267" spans="1:20" ht="25.5">
      <c r="A267" s="80">
        <v>267</v>
      </c>
      <c r="B267" s="46" t="s">
        <v>2435</v>
      </c>
      <c r="C267" s="109" t="s">
        <v>2745</v>
      </c>
      <c r="D267" s="109" t="s">
        <v>3040</v>
      </c>
      <c r="E267" s="109" t="s">
        <v>2029</v>
      </c>
      <c r="F267" s="110" t="s">
        <v>2497</v>
      </c>
      <c r="G267" s="110" t="s">
        <v>2674</v>
      </c>
      <c r="H267" s="111" t="s">
        <v>2746</v>
      </c>
      <c r="I267" s="111" t="s">
        <v>2747</v>
      </c>
      <c r="J267" s="50" t="s">
        <v>2120</v>
      </c>
      <c r="K267" s="51"/>
      <c r="L267" s="51"/>
      <c r="M267" s="51" t="s">
        <v>2914</v>
      </c>
      <c r="N267" s="51" t="s">
        <v>2915</v>
      </c>
      <c r="O267" s="51"/>
      <c r="P267" s="51"/>
      <c r="Q267" s="51"/>
      <c r="R267" s="51"/>
      <c r="S267" s="194"/>
      <c r="T267" s="51"/>
    </row>
    <row r="268" spans="1:20" ht="38.25">
      <c r="A268" s="80">
        <v>268</v>
      </c>
      <c r="B268" s="46" t="s">
        <v>2435</v>
      </c>
      <c r="C268" s="109" t="s">
        <v>2748</v>
      </c>
      <c r="D268" s="109" t="s">
        <v>1583</v>
      </c>
      <c r="E268" s="109" t="s">
        <v>1955</v>
      </c>
      <c r="F268" s="110" t="s">
        <v>2497</v>
      </c>
      <c r="G268" s="110" t="s">
        <v>2674</v>
      </c>
      <c r="H268" s="111" t="s">
        <v>2749</v>
      </c>
      <c r="I268" s="111" t="s">
        <v>2750</v>
      </c>
      <c r="J268" s="50" t="s">
        <v>2148</v>
      </c>
      <c r="K268" s="51" t="s">
        <v>2384</v>
      </c>
      <c r="L268" s="51"/>
      <c r="M268" s="51"/>
      <c r="N268" s="51"/>
      <c r="O268" s="51" t="s">
        <v>2385</v>
      </c>
      <c r="P268" s="51"/>
      <c r="Q268" s="51"/>
      <c r="R268" s="51"/>
      <c r="S268" s="194"/>
      <c r="T268" s="51"/>
    </row>
    <row r="269" spans="1:20" ht="140.25">
      <c r="A269" s="80">
        <v>269</v>
      </c>
      <c r="B269" s="46" t="s">
        <v>2435</v>
      </c>
      <c r="C269" s="109" t="s">
        <v>2033</v>
      </c>
      <c r="D269" s="109" t="s">
        <v>2776</v>
      </c>
      <c r="E269" s="109" t="s">
        <v>1940</v>
      </c>
      <c r="F269" s="110" t="s">
        <v>2096</v>
      </c>
      <c r="G269" s="110" t="s">
        <v>2675</v>
      </c>
      <c r="H269" s="111" t="s">
        <v>2751</v>
      </c>
      <c r="I269" s="111" t="s">
        <v>2752</v>
      </c>
      <c r="J269" s="50" t="s">
        <v>2121</v>
      </c>
      <c r="K269" s="190" t="s">
        <v>113</v>
      </c>
      <c r="L269" s="51">
        <v>269</v>
      </c>
      <c r="M269" s="51" t="s">
        <v>2914</v>
      </c>
      <c r="N269" s="51" t="s">
        <v>2651</v>
      </c>
      <c r="O269" s="51"/>
      <c r="P269" s="51" t="s">
        <v>2084</v>
      </c>
      <c r="Q269" s="51"/>
      <c r="R269" s="51"/>
      <c r="S269" s="194"/>
      <c r="T269" s="51"/>
    </row>
    <row r="270" spans="1:20" ht="101.25">
      <c r="A270" s="80">
        <v>270</v>
      </c>
      <c r="B270" s="46" t="s">
        <v>2435</v>
      </c>
      <c r="C270" s="109" t="s">
        <v>2033</v>
      </c>
      <c r="D270" s="109" t="s">
        <v>2776</v>
      </c>
      <c r="E270" s="109" t="s">
        <v>1940</v>
      </c>
      <c r="F270" s="110" t="s">
        <v>2096</v>
      </c>
      <c r="G270" s="110" t="s">
        <v>2675</v>
      </c>
      <c r="H270" s="111" t="s">
        <v>2753</v>
      </c>
      <c r="I270" s="111" t="s">
        <v>2752</v>
      </c>
      <c r="J270" s="50" t="s">
        <v>2121</v>
      </c>
      <c r="K270" s="51" t="s">
        <v>114</v>
      </c>
      <c r="L270" s="51">
        <v>270</v>
      </c>
      <c r="M270" s="51" t="s">
        <v>2914</v>
      </c>
      <c r="N270" s="51" t="s">
        <v>2651</v>
      </c>
      <c r="O270" s="51"/>
      <c r="P270" s="51" t="s">
        <v>2084</v>
      </c>
      <c r="Q270" s="51"/>
      <c r="R270" s="51"/>
      <c r="S270" s="194"/>
      <c r="T270" s="51"/>
    </row>
    <row r="271" spans="1:20" ht="127.5">
      <c r="A271" s="80">
        <v>271</v>
      </c>
      <c r="B271" s="46" t="s">
        <v>2435</v>
      </c>
      <c r="C271" s="109" t="s">
        <v>2033</v>
      </c>
      <c r="D271" s="109" t="s">
        <v>2776</v>
      </c>
      <c r="E271" s="109" t="s">
        <v>1940</v>
      </c>
      <c r="F271" s="110" t="s">
        <v>2096</v>
      </c>
      <c r="G271" s="110" t="s">
        <v>2675</v>
      </c>
      <c r="H271" s="111" t="s">
        <v>2754</v>
      </c>
      <c r="I271" s="111" t="s">
        <v>2755</v>
      </c>
      <c r="J271" s="50" t="s">
        <v>2121</v>
      </c>
      <c r="K271" s="127" t="s">
        <v>114</v>
      </c>
      <c r="L271" s="51">
        <v>271</v>
      </c>
      <c r="M271" s="51" t="s">
        <v>2914</v>
      </c>
      <c r="N271" s="51" t="s">
        <v>2651</v>
      </c>
      <c r="O271" s="51"/>
      <c r="P271" s="51" t="s">
        <v>2084</v>
      </c>
      <c r="Q271" s="51"/>
      <c r="R271" s="51"/>
      <c r="S271" s="194"/>
      <c r="T271" s="51"/>
    </row>
    <row r="272" spans="1:20" ht="101.25">
      <c r="A272" s="80">
        <v>272</v>
      </c>
      <c r="B272" s="46" t="s">
        <v>2435</v>
      </c>
      <c r="C272" s="109" t="s">
        <v>2033</v>
      </c>
      <c r="D272" s="109" t="s">
        <v>2776</v>
      </c>
      <c r="E272" s="109" t="s">
        <v>2095</v>
      </c>
      <c r="F272" s="110" t="s">
        <v>2096</v>
      </c>
      <c r="G272" s="110" t="s">
        <v>2675</v>
      </c>
      <c r="H272" s="111" t="s">
        <v>2756</v>
      </c>
      <c r="I272" s="111" t="s">
        <v>2757</v>
      </c>
      <c r="J272" s="50" t="s">
        <v>2121</v>
      </c>
      <c r="K272" s="51" t="s">
        <v>115</v>
      </c>
      <c r="L272" s="51">
        <v>272</v>
      </c>
      <c r="M272" s="51" t="s">
        <v>2914</v>
      </c>
      <c r="N272" s="51" t="s">
        <v>2651</v>
      </c>
      <c r="O272" s="51"/>
      <c r="P272" s="51" t="s">
        <v>2084</v>
      </c>
      <c r="Q272" s="51"/>
      <c r="R272" s="51"/>
      <c r="S272" s="194"/>
      <c r="T272" s="51"/>
    </row>
    <row r="273" spans="1:20" ht="191.25">
      <c r="A273" s="80">
        <v>273</v>
      </c>
      <c r="B273" s="46" t="s">
        <v>2435</v>
      </c>
      <c r="C273" s="109" t="s">
        <v>2033</v>
      </c>
      <c r="D273" s="109" t="s">
        <v>2776</v>
      </c>
      <c r="E273" s="109" t="s">
        <v>2177</v>
      </c>
      <c r="F273" s="110" t="s">
        <v>2096</v>
      </c>
      <c r="G273" s="110" t="s">
        <v>2675</v>
      </c>
      <c r="H273" s="111" t="s">
        <v>2758</v>
      </c>
      <c r="I273" s="111" t="s">
        <v>2263</v>
      </c>
      <c r="J273" s="50" t="s">
        <v>2121</v>
      </c>
      <c r="K273" s="211" t="s">
        <v>116</v>
      </c>
      <c r="L273" s="51">
        <v>273</v>
      </c>
      <c r="M273" s="51" t="s">
        <v>2914</v>
      </c>
      <c r="N273" s="51" t="s">
        <v>2651</v>
      </c>
      <c r="O273" s="51"/>
      <c r="P273" s="51" t="s">
        <v>2084</v>
      </c>
      <c r="Q273" s="51"/>
      <c r="R273" s="51"/>
      <c r="S273" s="194"/>
      <c r="T273" s="51"/>
    </row>
    <row r="274" spans="1:20" ht="25.5">
      <c r="A274" s="80">
        <v>274</v>
      </c>
      <c r="B274" s="46" t="s">
        <v>2435</v>
      </c>
      <c r="C274" s="109" t="s">
        <v>2033</v>
      </c>
      <c r="D274" s="109" t="s">
        <v>2066</v>
      </c>
      <c r="E274" s="109" t="s">
        <v>1579</v>
      </c>
      <c r="F274" s="110" t="s">
        <v>2096</v>
      </c>
      <c r="G274" s="110" t="s">
        <v>2675</v>
      </c>
      <c r="H274" s="111" t="s">
        <v>2264</v>
      </c>
      <c r="I274" s="111" t="s">
        <v>2265</v>
      </c>
      <c r="J274" s="50" t="s">
        <v>2120</v>
      </c>
      <c r="K274" s="51" t="s">
        <v>117</v>
      </c>
      <c r="L274" s="51">
        <v>274</v>
      </c>
      <c r="M274" s="51" t="s">
        <v>2914</v>
      </c>
      <c r="N274" s="51" t="s">
        <v>2651</v>
      </c>
      <c r="O274" s="51"/>
      <c r="P274" s="51" t="s">
        <v>2084</v>
      </c>
      <c r="Q274" s="51"/>
      <c r="R274" s="51"/>
      <c r="S274" s="194"/>
      <c r="T274" s="51"/>
    </row>
    <row r="275" spans="1:20" ht="25.5">
      <c r="A275" s="80">
        <v>275</v>
      </c>
      <c r="B275" s="46" t="s">
        <v>2435</v>
      </c>
      <c r="C275" s="109" t="s">
        <v>2033</v>
      </c>
      <c r="D275" s="109" t="s">
        <v>2066</v>
      </c>
      <c r="E275" s="109" t="s">
        <v>1579</v>
      </c>
      <c r="F275" s="110" t="s">
        <v>2096</v>
      </c>
      <c r="G275" s="110" t="s">
        <v>2675</v>
      </c>
      <c r="H275" s="111" t="s">
        <v>2266</v>
      </c>
      <c r="I275" s="111" t="s">
        <v>2265</v>
      </c>
      <c r="J275" s="50" t="s">
        <v>2120</v>
      </c>
      <c r="K275" s="51" t="s">
        <v>117</v>
      </c>
      <c r="L275" s="51">
        <v>275</v>
      </c>
      <c r="M275" s="51" t="s">
        <v>2914</v>
      </c>
      <c r="N275" s="51" t="s">
        <v>2651</v>
      </c>
      <c r="O275" s="51"/>
      <c r="P275" s="51" t="s">
        <v>2084</v>
      </c>
      <c r="Q275" s="51"/>
      <c r="R275" s="51"/>
      <c r="S275" s="194"/>
      <c r="T275" s="51"/>
    </row>
    <row r="276" spans="1:20" ht="25.5">
      <c r="A276" s="80">
        <v>276</v>
      </c>
      <c r="B276" s="46" t="s">
        <v>2435</v>
      </c>
      <c r="C276" s="109" t="s">
        <v>2033</v>
      </c>
      <c r="D276" s="109" t="s">
        <v>2211</v>
      </c>
      <c r="E276" s="109" t="s">
        <v>2496</v>
      </c>
      <c r="F276" s="110" t="s">
        <v>2096</v>
      </c>
      <c r="G276" s="110" t="s">
        <v>2675</v>
      </c>
      <c r="H276" s="111" t="s">
        <v>2264</v>
      </c>
      <c r="I276" s="111" t="s">
        <v>2265</v>
      </c>
      <c r="J276" s="50" t="s">
        <v>2120</v>
      </c>
      <c r="K276" s="51" t="s">
        <v>117</v>
      </c>
      <c r="L276" s="51">
        <v>276</v>
      </c>
      <c r="M276" s="51" t="s">
        <v>2914</v>
      </c>
      <c r="N276" s="51" t="s">
        <v>2651</v>
      </c>
      <c r="O276" s="51"/>
      <c r="P276" s="51" t="s">
        <v>2084</v>
      </c>
      <c r="Q276" s="51"/>
      <c r="R276" s="51"/>
      <c r="S276" s="194"/>
      <c r="T276" s="51"/>
    </row>
    <row r="277" spans="1:20" ht="112.5">
      <c r="A277" s="80">
        <v>277</v>
      </c>
      <c r="B277" s="46" t="s">
        <v>2435</v>
      </c>
      <c r="C277" s="109" t="s">
        <v>2033</v>
      </c>
      <c r="D277" s="109" t="s">
        <v>1677</v>
      </c>
      <c r="E277" s="109" t="s">
        <v>1923</v>
      </c>
      <c r="F277" s="110" t="s">
        <v>2096</v>
      </c>
      <c r="G277" s="110" t="s">
        <v>2675</v>
      </c>
      <c r="H277" s="111" t="s">
        <v>1785</v>
      </c>
      <c r="I277" s="111" t="s">
        <v>2752</v>
      </c>
      <c r="J277" s="50" t="s">
        <v>2121</v>
      </c>
      <c r="K277" s="51" t="s">
        <v>113</v>
      </c>
      <c r="L277" s="51">
        <v>277</v>
      </c>
      <c r="M277" s="51" t="s">
        <v>2914</v>
      </c>
      <c r="N277" s="51" t="s">
        <v>2651</v>
      </c>
      <c r="O277" s="51"/>
      <c r="P277" s="51" t="s">
        <v>2084</v>
      </c>
      <c r="Q277" s="51"/>
      <c r="R277" s="51"/>
      <c r="S277" s="194"/>
      <c r="T277" s="51"/>
    </row>
    <row r="278" spans="1:20" ht="112.5">
      <c r="A278" s="80">
        <v>278</v>
      </c>
      <c r="B278" s="46" t="s">
        <v>2435</v>
      </c>
      <c r="C278" s="109" t="s">
        <v>2033</v>
      </c>
      <c r="D278" s="109" t="s">
        <v>1677</v>
      </c>
      <c r="E278" s="109" t="s">
        <v>2062</v>
      </c>
      <c r="F278" s="110" t="s">
        <v>2096</v>
      </c>
      <c r="G278" s="110" t="s">
        <v>2675</v>
      </c>
      <c r="H278" s="111" t="s">
        <v>2754</v>
      </c>
      <c r="I278" s="111" t="s">
        <v>1786</v>
      </c>
      <c r="J278" s="50" t="s">
        <v>2121</v>
      </c>
      <c r="K278" s="51" t="s">
        <v>113</v>
      </c>
      <c r="L278" s="51">
        <v>278</v>
      </c>
      <c r="M278" s="51" t="s">
        <v>2914</v>
      </c>
      <c r="N278" s="51" t="s">
        <v>2651</v>
      </c>
      <c r="O278" s="51"/>
      <c r="P278" s="51" t="s">
        <v>2084</v>
      </c>
      <c r="Q278" s="51"/>
      <c r="R278" s="51"/>
      <c r="S278" s="194"/>
      <c r="T278" s="51"/>
    </row>
    <row r="279" spans="1:20" ht="112.5">
      <c r="A279" s="80">
        <v>279</v>
      </c>
      <c r="B279" s="46" t="s">
        <v>2435</v>
      </c>
      <c r="C279" s="109" t="s">
        <v>2033</v>
      </c>
      <c r="D279" s="109" t="s">
        <v>1677</v>
      </c>
      <c r="E279" s="109" t="s">
        <v>2062</v>
      </c>
      <c r="F279" s="110" t="s">
        <v>2096</v>
      </c>
      <c r="G279" s="110" t="s">
        <v>2675</v>
      </c>
      <c r="H279" s="111" t="s">
        <v>2756</v>
      </c>
      <c r="I279" s="111" t="s">
        <v>2757</v>
      </c>
      <c r="J279" s="50" t="s">
        <v>2121</v>
      </c>
      <c r="K279" s="51" t="s">
        <v>113</v>
      </c>
      <c r="L279" s="51">
        <v>279</v>
      </c>
      <c r="M279" s="51" t="s">
        <v>2914</v>
      </c>
      <c r="N279" s="51" t="s">
        <v>2651</v>
      </c>
      <c r="O279" s="51"/>
      <c r="P279" s="51" t="s">
        <v>2084</v>
      </c>
      <c r="Q279" s="51"/>
      <c r="R279" s="51"/>
      <c r="S279" s="194"/>
      <c r="T279" s="51"/>
    </row>
    <row r="280" spans="1:20" ht="146.25">
      <c r="A280" s="80">
        <v>280</v>
      </c>
      <c r="B280" s="46" t="s">
        <v>2435</v>
      </c>
      <c r="C280" s="109" t="s">
        <v>2033</v>
      </c>
      <c r="D280" s="109" t="s">
        <v>1677</v>
      </c>
      <c r="E280" s="109" t="s">
        <v>2828</v>
      </c>
      <c r="F280" s="110" t="s">
        <v>2096</v>
      </c>
      <c r="G280" s="110" t="s">
        <v>2675</v>
      </c>
      <c r="H280" s="111" t="s">
        <v>1787</v>
      </c>
      <c r="I280" s="111" t="s">
        <v>2263</v>
      </c>
      <c r="J280" s="50" t="s">
        <v>2121</v>
      </c>
      <c r="K280" s="51" t="s">
        <v>116</v>
      </c>
      <c r="L280" s="51">
        <v>280</v>
      </c>
      <c r="M280" s="51" t="s">
        <v>2914</v>
      </c>
      <c r="N280" s="51" t="s">
        <v>2651</v>
      </c>
      <c r="O280" s="51"/>
      <c r="P280" s="51" t="s">
        <v>2084</v>
      </c>
      <c r="Q280" s="51"/>
      <c r="R280" s="51"/>
      <c r="S280" s="194"/>
      <c r="T280" s="51"/>
    </row>
    <row r="281" spans="1:20" ht="33.75">
      <c r="A281" s="80">
        <v>281</v>
      </c>
      <c r="B281" s="46" t="s">
        <v>2435</v>
      </c>
      <c r="C281" s="109" t="s">
        <v>1788</v>
      </c>
      <c r="D281" s="109" t="s">
        <v>2062</v>
      </c>
      <c r="E281" s="109" t="s">
        <v>1995</v>
      </c>
      <c r="F281" s="110" t="s">
        <v>2096</v>
      </c>
      <c r="G281" s="110" t="s">
        <v>2675</v>
      </c>
      <c r="H281" s="111" t="s">
        <v>1789</v>
      </c>
      <c r="I281" s="111" t="s">
        <v>1790</v>
      </c>
      <c r="J281" s="50" t="s">
        <v>2121</v>
      </c>
      <c r="K281" s="51" t="s">
        <v>1170</v>
      </c>
      <c r="L281" s="51">
        <v>281</v>
      </c>
      <c r="M281" s="51" t="s">
        <v>2914</v>
      </c>
      <c r="N281" s="51" t="s">
        <v>2651</v>
      </c>
      <c r="O281" s="51"/>
      <c r="P281" s="51" t="s">
        <v>2671</v>
      </c>
      <c r="Q281" s="51"/>
      <c r="R281" s="51"/>
      <c r="S281" s="194"/>
      <c r="T281" s="51"/>
    </row>
    <row r="282" spans="1:20" ht="33.75">
      <c r="A282" s="80">
        <v>282</v>
      </c>
      <c r="B282" s="46" t="s">
        <v>2435</v>
      </c>
      <c r="C282" s="109" t="s">
        <v>1788</v>
      </c>
      <c r="D282" s="109" t="s">
        <v>2062</v>
      </c>
      <c r="E282" s="109" t="s">
        <v>2097</v>
      </c>
      <c r="F282" s="110" t="s">
        <v>2096</v>
      </c>
      <c r="G282" s="110" t="s">
        <v>2675</v>
      </c>
      <c r="H282" s="111" t="s">
        <v>1789</v>
      </c>
      <c r="I282" s="111" t="s">
        <v>1790</v>
      </c>
      <c r="J282" s="50" t="s">
        <v>2121</v>
      </c>
      <c r="K282" s="51" t="s">
        <v>1171</v>
      </c>
      <c r="L282" s="51">
        <v>282</v>
      </c>
      <c r="M282" s="51" t="s">
        <v>2914</v>
      </c>
      <c r="N282" s="51" t="s">
        <v>2651</v>
      </c>
      <c r="O282" s="51"/>
      <c r="P282" s="51" t="s">
        <v>2671</v>
      </c>
      <c r="Q282" s="51"/>
      <c r="R282" s="51"/>
      <c r="S282" s="194"/>
      <c r="T282" s="51"/>
    </row>
    <row r="283" spans="1:20" ht="33.75">
      <c r="A283" s="80">
        <v>283</v>
      </c>
      <c r="B283" s="46" t="s">
        <v>2435</v>
      </c>
      <c r="C283" s="109" t="s">
        <v>1791</v>
      </c>
      <c r="D283" s="109" t="s">
        <v>1680</v>
      </c>
      <c r="E283" s="109" t="s">
        <v>2177</v>
      </c>
      <c r="F283" s="110" t="s">
        <v>2096</v>
      </c>
      <c r="G283" s="110" t="s">
        <v>2675</v>
      </c>
      <c r="H283" s="111" t="s">
        <v>1789</v>
      </c>
      <c r="I283" s="111" t="s">
        <v>1790</v>
      </c>
      <c r="J283" s="50" t="s">
        <v>2121</v>
      </c>
      <c r="K283" s="51" t="s">
        <v>1172</v>
      </c>
      <c r="L283" s="51">
        <v>283</v>
      </c>
      <c r="M283" s="51" t="s">
        <v>2914</v>
      </c>
      <c r="N283" s="51" t="s">
        <v>2651</v>
      </c>
      <c r="O283" s="51"/>
      <c r="P283" s="51" t="s">
        <v>2671</v>
      </c>
      <c r="Q283" s="51"/>
      <c r="R283" s="51"/>
      <c r="S283" s="194"/>
      <c r="T283" s="51"/>
    </row>
    <row r="284" spans="1:20" ht="38.25">
      <c r="A284" s="80">
        <v>284</v>
      </c>
      <c r="B284" s="46" t="s">
        <v>2435</v>
      </c>
      <c r="C284" s="109" t="s">
        <v>2500</v>
      </c>
      <c r="D284" s="109" t="s">
        <v>2068</v>
      </c>
      <c r="E284" s="109" t="s">
        <v>2776</v>
      </c>
      <c r="F284" s="110" t="s">
        <v>2497</v>
      </c>
      <c r="G284" s="110" t="s">
        <v>2674</v>
      </c>
      <c r="H284" s="111" t="s">
        <v>1792</v>
      </c>
      <c r="I284" s="111" t="s">
        <v>1793</v>
      </c>
      <c r="J284" s="50" t="s">
        <v>2120</v>
      </c>
      <c r="K284" s="51"/>
      <c r="L284" s="51">
        <v>284</v>
      </c>
      <c r="M284" s="51" t="s">
        <v>2914</v>
      </c>
      <c r="N284" s="51" t="s">
        <v>2915</v>
      </c>
      <c r="O284" s="51"/>
      <c r="P284" s="51"/>
      <c r="Q284" s="51"/>
      <c r="R284" s="51"/>
      <c r="S284" s="194"/>
      <c r="T284" s="51"/>
    </row>
    <row r="285" spans="1:20" ht="38.25">
      <c r="A285" s="80">
        <v>285</v>
      </c>
      <c r="B285" s="46" t="s">
        <v>2435</v>
      </c>
      <c r="C285" s="109" t="s">
        <v>2500</v>
      </c>
      <c r="D285" s="109" t="s">
        <v>2068</v>
      </c>
      <c r="E285" s="109" t="s">
        <v>1680</v>
      </c>
      <c r="F285" s="110" t="s">
        <v>2497</v>
      </c>
      <c r="G285" s="110" t="s">
        <v>2674</v>
      </c>
      <c r="H285" s="111" t="s">
        <v>1792</v>
      </c>
      <c r="I285" s="111" t="s">
        <v>1793</v>
      </c>
      <c r="J285" s="50" t="s">
        <v>2120</v>
      </c>
      <c r="K285" s="51"/>
      <c r="L285" s="51">
        <v>285</v>
      </c>
      <c r="M285" s="51" t="s">
        <v>2914</v>
      </c>
      <c r="N285" s="51" t="s">
        <v>2915</v>
      </c>
      <c r="O285" s="51"/>
      <c r="P285" s="51"/>
      <c r="Q285" s="51"/>
      <c r="R285" s="51"/>
      <c r="S285" s="194"/>
      <c r="T285" s="51"/>
    </row>
    <row r="286" spans="1:20" ht="51">
      <c r="A286" s="80">
        <v>286</v>
      </c>
      <c r="B286" s="46" t="s">
        <v>2435</v>
      </c>
      <c r="C286" s="109" t="s">
        <v>3047</v>
      </c>
      <c r="D286" s="109" t="s">
        <v>3048</v>
      </c>
      <c r="E286" s="109" t="s">
        <v>2039</v>
      </c>
      <c r="F286" s="110" t="s">
        <v>2096</v>
      </c>
      <c r="G286" s="110" t="s">
        <v>2675</v>
      </c>
      <c r="H286" s="111" t="s">
        <v>1794</v>
      </c>
      <c r="I286" s="111" t="s">
        <v>2416</v>
      </c>
      <c r="J286" s="50" t="s">
        <v>2120</v>
      </c>
      <c r="K286" s="51" t="s">
        <v>722</v>
      </c>
      <c r="L286" s="51">
        <v>286</v>
      </c>
      <c r="M286" s="51" t="s">
        <v>2914</v>
      </c>
      <c r="N286" s="51" t="s">
        <v>2651</v>
      </c>
      <c r="O286" s="51"/>
      <c r="P286" s="51" t="s">
        <v>2672</v>
      </c>
      <c r="Q286" s="51"/>
      <c r="R286" s="51"/>
      <c r="S286" s="194"/>
      <c r="T286" s="51"/>
    </row>
    <row r="287" spans="1:20" ht="63.75">
      <c r="A287" s="80">
        <v>287</v>
      </c>
      <c r="B287" s="46" t="s">
        <v>2435</v>
      </c>
      <c r="C287" s="109" t="s">
        <v>3047</v>
      </c>
      <c r="D287" s="109" t="s">
        <v>3048</v>
      </c>
      <c r="E287" s="109" t="s">
        <v>3039</v>
      </c>
      <c r="F287" s="110" t="s">
        <v>2096</v>
      </c>
      <c r="G287" s="110" t="s">
        <v>2675</v>
      </c>
      <c r="H287" s="111" t="s">
        <v>2417</v>
      </c>
      <c r="I287" s="111" t="s">
        <v>2418</v>
      </c>
      <c r="J287" s="50" t="s">
        <v>2120</v>
      </c>
      <c r="K287" s="51" t="s">
        <v>722</v>
      </c>
      <c r="L287" s="51">
        <v>287</v>
      </c>
      <c r="M287" s="51" t="s">
        <v>2914</v>
      </c>
      <c r="N287" s="51" t="s">
        <v>2651</v>
      </c>
      <c r="O287" s="51"/>
      <c r="P287" s="51" t="s">
        <v>2672</v>
      </c>
      <c r="Q287" s="51"/>
      <c r="R287" s="51"/>
      <c r="S287" s="194"/>
      <c r="T287" s="51"/>
    </row>
    <row r="288" spans="1:20" ht="51">
      <c r="A288" s="80">
        <v>288</v>
      </c>
      <c r="B288" s="46" t="s">
        <v>2435</v>
      </c>
      <c r="C288" s="109" t="s">
        <v>2850</v>
      </c>
      <c r="D288" s="109" t="s">
        <v>2801</v>
      </c>
      <c r="E288" s="109" t="s">
        <v>1940</v>
      </c>
      <c r="F288" s="110" t="s">
        <v>2096</v>
      </c>
      <c r="G288" s="110" t="s">
        <v>2675</v>
      </c>
      <c r="H288" s="111" t="s">
        <v>2419</v>
      </c>
      <c r="I288" s="111" t="s">
        <v>2420</v>
      </c>
      <c r="J288" s="50" t="s">
        <v>2120</v>
      </c>
      <c r="K288" s="114" t="s">
        <v>233</v>
      </c>
      <c r="L288" s="51">
        <v>288</v>
      </c>
      <c r="M288" s="51" t="s">
        <v>2914</v>
      </c>
      <c r="N288" s="113" t="s">
        <v>2651</v>
      </c>
      <c r="O288" s="51"/>
      <c r="P288" s="51" t="s">
        <v>2493</v>
      </c>
      <c r="Q288" s="51"/>
      <c r="R288" s="51"/>
      <c r="S288" s="194"/>
      <c r="T288" s="51"/>
    </row>
    <row r="289" spans="1:20" ht="56.25">
      <c r="A289" s="80">
        <v>289</v>
      </c>
      <c r="B289" s="46" t="s">
        <v>2435</v>
      </c>
      <c r="C289" s="109" t="s">
        <v>2850</v>
      </c>
      <c r="D289" s="109" t="s">
        <v>1591</v>
      </c>
      <c r="E289" s="109" t="s">
        <v>1668</v>
      </c>
      <c r="F289" s="110" t="s">
        <v>2096</v>
      </c>
      <c r="G289" s="110" t="s">
        <v>2675</v>
      </c>
      <c r="H289" s="111" t="s">
        <v>2421</v>
      </c>
      <c r="I289" s="111" t="s">
        <v>2422</v>
      </c>
      <c r="J289" s="50" t="s">
        <v>2148</v>
      </c>
      <c r="K289" s="51" t="s">
        <v>241</v>
      </c>
      <c r="L289" s="51">
        <v>289</v>
      </c>
      <c r="M289" s="51"/>
      <c r="N289" s="51"/>
      <c r="O289" s="51"/>
      <c r="P289" s="51" t="s">
        <v>2493</v>
      </c>
      <c r="Q289" s="51"/>
      <c r="R289" s="51"/>
      <c r="S289" s="194"/>
      <c r="T289" s="51"/>
    </row>
    <row r="290" spans="1:20" ht="38.25">
      <c r="A290" s="80">
        <v>290</v>
      </c>
      <c r="B290" s="46" t="s">
        <v>2435</v>
      </c>
      <c r="C290" s="109" t="s">
        <v>2200</v>
      </c>
      <c r="D290" s="109" t="s">
        <v>1950</v>
      </c>
      <c r="E290" s="109" t="s">
        <v>1668</v>
      </c>
      <c r="F290" s="110" t="s">
        <v>2096</v>
      </c>
      <c r="G290" s="110" t="s">
        <v>2675</v>
      </c>
      <c r="H290" s="111" t="s">
        <v>2423</v>
      </c>
      <c r="I290" s="111" t="s">
        <v>2424</v>
      </c>
      <c r="J290" s="50" t="s">
        <v>2148</v>
      </c>
      <c r="K290" s="50" t="s">
        <v>248</v>
      </c>
      <c r="L290" s="51">
        <v>290</v>
      </c>
      <c r="M290" s="51"/>
      <c r="N290" s="51"/>
      <c r="O290" s="51"/>
      <c r="P290" s="51" t="s">
        <v>2493</v>
      </c>
      <c r="Q290" s="51"/>
      <c r="R290" s="51"/>
      <c r="S290" s="194"/>
      <c r="T290" s="51"/>
    </row>
    <row r="291" spans="1:20" ht="76.5">
      <c r="A291" s="80">
        <v>291</v>
      </c>
      <c r="B291" s="46" t="s">
        <v>2435</v>
      </c>
      <c r="C291" s="109" t="s">
        <v>2425</v>
      </c>
      <c r="D291" s="109" t="s">
        <v>2426</v>
      </c>
      <c r="E291" s="109" t="s">
        <v>3040</v>
      </c>
      <c r="F291" s="110" t="s">
        <v>2096</v>
      </c>
      <c r="G291" s="110" t="s">
        <v>2675</v>
      </c>
      <c r="H291" s="111" t="s">
        <v>2427</v>
      </c>
      <c r="I291" s="111" t="s">
        <v>2428</v>
      </c>
      <c r="J291" s="50" t="s">
        <v>2121</v>
      </c>
      <c r="K291" s="51" t="s">
        <v>258</v>
      </c>
      <c r="L291" s="51">
        <v>291</v>
      </c>
      <c r="M291" s="51" t="s">
        <v>2914</v>
      </c>
      <c r="N291" s="113" t="s">
        <v>2651</v>
      </c>
      <c r="O291" s="51"/>
      <c r="P291" s="51" t="s">
        <v>2493</v>
      </c>
      <c r="Q291" s="51"/>
      <c r="R291" s="51"/>
      <c r="S291" s="194"/>
      <c r="T291" s="51"/>
    </row>
    <row r="292" spans="1:20" ht="51">
      <c r="A292" s="80">
        <v>292</v>
      </c>
      <c r="B292" s="46" t="s">
        <v>2435</v>
      </c>
      <c r="C292" s="109" t="s">
        <v>3052</v>
      </c>
      <c r="D292" s="109" t="s">
        <v>3053</v>
      </c>
      <c r="E292" s="109" t="s">
        <v>2211</v>
      </c>
      <c r="F292" s="110" t="s">
        <v>2096</v>
      </c>
      <c r="G292" s="110" t="s">
        <v>2675</v>
      </c>
      <c r="H292" s="111" t="s">
        <v>2429</v>
      </c>
      <c r="I292" s="111" t="s">
        <v>2430</v>
      </c>
      <c r="J292" s="120" t="s">
        <v>2120</v>
      </c>
      <c r="K292" s="121" t="s">
        <v>264</v>
      </c>
      <c r="L292" s="51">
        <v>292</v>
      </c>
      <c r="M292" s="51" t="s">
        <v>2914</v>
      </c>
      <c r="N292" s="113" t="s">
        <v>2651</v>
      </c>
      <c r="O292" s="51"/>
      <c r="P292" s="51" t="s">
        <v>2493</v>
      </c>
      <c r="Q292" s="51"/>
      <c r="R292" s="51"/>
      <c r="S292" s="194"/>
      <c r="T292" s="51"/>
    </row>
    <row r="293" spans="1:20" ht="63.75">
      <c r="A293" s="80">
        <v>293</v>
      </c>
      <c r="B293" s="46" t="s">
        <v>2435</v>
      </c>
      <c r="C293" s="109" t="s">
        <v>3052</v>
      </c>
      <c r="D293" s="109" t="s">
        <v>3053</v>
      </c>
      <c r="E293" s="109" t="s">
        <v>1989</v>
      </c>
      <c r="F293" s="110" t="s">
        <v>2096</v>
      </c>
      <c r="G293" s="110" t="s">
        <v>2675</v>
      </c>
      <c r="H293" s="111" t="s">
        <v>2431</v>
      </c>
      <c r="I293" s="111" t="s">
        <v>2432</v>
      </c>
      <c r="J293" s="120" t="s">
        <v>2148</v>
      </c>
      <c r="K293" s="121" t="s">
        <v>268</v>
      </c>
      <c r="L293" s="51">
        <v>293</v>
      </c>
      <c r="M293" s="51"/>
      <c r="N293" s="51"/>
      <c r="O293" s="51"/>
      <c r="P293" s="51" t="s">
        <v>2493</v>
      </c>
      <c r="Q293" s="51"/>
      <c r="R293" s="51"/>
      <c r="S293" s="194"/>
      <c r="T293" s="51"/>
    </row>
    <row r="294" spans="1:20" ht="38.25">
      <c r="A294" s="80">
        <v>294</v>
      </c>
      <c r="B294" s="46" t="s">
        <v>2435</v>
      </c>
      <c r="C294" s="109" t="s">
        <v>3052</v>
      </c>
      <c r="D294" s="109" t="s">
        <v>3053</v>
      </c>
      <c r="E294" s="109" t="s">
        <v>1668</v>
      </c>
      <c r="F294" s="110" t="s">
        <v>2096</v>
      </c>
      <c r="G294" s="110" t="s">
        <v>2675</v>
      </c>
      <c r="H294" s="111" t="s">
        <v>2433</v>
      </c>
      <c r="I294" s="111" t="s">
        <v>2434</v>
      </c>
      <c r="J294" s="120" t="s">
        <v>2120</v>
      </c>
      <c r="K294" s="121" t="s">
        <v>270</v>
      </c>
      <c r="L294" s="51"/>
      <c r="M294" s="51" t="s">
        <v>2914</v>
      </c>
      <c r="N294" s="113" t="s">
        <v>2651</v>
      </c>
      <c r="O294" s="51"/>
      <c r="P294" s="51" t="s">
        <v>2493</v>
      </c>
      <c r="Q294" s="51"/>
      <c r="R294" s="51"/>
      <c r="S294" s="194"/>
      <c r="T294" s="51"/>
    </row>
    <row r="295" spans="1:20" ht="45">
      <c r="A295" s="80">
        <v>295</v>
      </c>
      <c r="B295" s="46" t="s">
        <v>1919</v>
      </c>
      <c r="C295" s="107" t="s">
        <v>1507</v>
      </c>
      <c r="D295" s="107" t="s">
        <v>3039</v>
      </c>
      <c r="E295" s="107" t="s">
        <v>1962</v>
      </c>
      <c r="F295" s="108" t="s">
        <v>2096</v>
      </c>
      <c r="G295" s="108" t="s">
        <v>2674</v>
      </c>
      <c r="H295" s="118" t="s">
        <v>2436</v>
      </c>
      <c r="I295" s="118" t="s">
        <v>2437</v>
      </c>
      <c r="J295" s="120" t="s">
        <v>2121</v>
      </c>
      <c r="K295" s="121" t="s">
        <v>446</v>
      </c>
      <c r="L295" s="51"/>
      <c r="M295" s="51" t="s">
        <v>2914</v>
      </c>
      <c r="N295" s="51"/>
      <c r="O295" s="51"/>
      <c r="P295" s="51" t="s">
        <v>2122</v>
      </c>
      <c r="Q295" s="51"/>
      <c r="R295" s="51"/>
      <c r="S295" s="194"/>
      <c r="T295" s="51"/>
    </row>
    <row r="296" spans="1:20" ht="38.25">
      <c r="A296" s="80">
        <v>296</v>
      </c>
      <c r="B296" s="46" t="s">
        <v>1919</v>
      </c>
      <c r="C296" s="109" t="s">
        <v>2033</v>
      </c>
      <c r="D296" s="109" t="s">
        <v>2773</v>
      </c>
      <c r="E296" s="109" t="s">
        <v>2097</v>
      </c>
      <c r="F296" s="110" t="s">
        <v>2096</v>
      </c>
      <c r="G296" s="110" t="s">
        <v>2675</v>
      </c>
      <c r="H296" s="111" t="s">
        <v>2438</v>
      </c>
      <c r="I296" s="111" t="s">
        <v>2439</v>
      </c>
      <c r="J296" s="120" t="s">
        <v>2120</v>
      </c>
      <c r="K296" s="121" t="s">
        <v>118</v>
      </c>
      <c r="L296" s="51"/>
      <c r="M296" s="51" t="s">
        <v>2914</v>
      </c>
      <c r="N296" s="51" t="s">
        <v>2651</v>
      </c>
      <c r="O296" s="51"/>
      <c r="P296" s="51" t="s">
        <v>2084</v>
      </c>
      <c r="Q296" s="51"/>
      <c r="R296" s="51"/>
      <c r="S296" s="194"/>
      <c r="T296" s="51"/>
    </row>
    <row r="297" spans="1:20" ht="38.25">
      <c r="A297" s="80">
        <v>297</v>
      </c>
      <c r="B297" s="46" t="s">
        <v>1919</v>
      </c>
      <c r="C297" s="109" t="s">
        <v>1788</v>
      </c>
      <c r="D297" s="109" t="s">
        <v>2066</v>
      </c>
      <c r="E297" s="109" t="s">
        <v>2097</v>
      </c>
      <c r="F297" s="110" t="s">
        <v>2096</v>
      </c>
      <c r="G297" s="110" t="s">
        <v>2675</v>
      </c>
      <c r="H297" s="111" t="s">
        <v>2438</v>
      </c>
      <c r="I297" s="111" t="s">
        <v>2439</v>
      </c>
      <c r="J297" s="120" t="s">
        <v>2120</v>
      </c>
      <c r="K297" s="121"/>
      <c r="L297" s="51"/>
      <c r="M297" s="51" t="s">
        <v>2914</v>
      </c>
      <c r="N297" s="51" t="s">
        <v>2651</v>
      </c>
      <c r="O297" s="51"/>
      <c r="P297" s="51" t="s">
        <v>2671</v>
      </c>
      <c r="Q297" s="51"/>
      <c r="R297" s="51"/>
      <c r="S297" s="194"/>
      <c r="T297" s="51"/>
    </row>
    <row r="298" spans="1:20" ht="63.75">
      <c r="A298" s="80">
        <v>298</v>
      </c>
      <c r="B298" s="46" t="s">
        <v>1919</v>
      </c>
      <c r="C298" s="109" t="s">
        <v>1788</v>
      </c>
      <c r="D298" s="109" t="s">
        <v>2066</v>
      </c>
      <c r="E298" s="109" t="s">
        <v>2060</v>
      </c>
      <c r="F298" s="110" t="s">
        <v>2096</v>
      </c>
      <c r="G298" s="110" t="s">
        <v>2674</v>
      </c>
      <c r="H298" s="111" t="s">
        <v>2440</v>
      </c>
      <c r="I298" s="111" t="s">
        <v>2441</v>
      </c>
      <c r="J298" s="120" t="s">
        <v>2120</v>
      </c>
      <c r="K298" s="113" t="s">
        <v>2649</v>
      </c>
      <c r="L298" s="51"/>
      <c r="M298" s="51" t="s">
        <v>2914</v>
      </c>
      <c r="N298" s="51" t="s">
        <v>2651</v>
      </c>
      <c r="O298" s="51"/>
      <c r="P298" s="51" t="s">
        <v>2671</v>
      </c>
      <c r="Q298" s="51"/>
      <c r="R298" s="51"/>
      <c r="S298" s="194"/>
      <c r="T298" s="51"/>
    </row>
    <row r="299" spans="1:20" ht="38.25">
      <c r="A299" s="80">
        <v>299</v>
      </c>
      <c r="B299" s="46" t="s">
        <v>1919</v>
      </c>
      <c r="C299" s="109" t="s">
        <v>1791</v>
      </c>
      <c r="D299" s="109" t="s">
        <v>2211</v>
      </c>
      <c r="E299" s="109" t="s">
        <v>1995</v>
      </c>
      <c r="F299" s="110" t="s">
        <v>2096</v>
      </c>
      <c r="G299" s="110" t="s">
        <v>2675</v>
      </c>
      <c r="H299" s="111" t="s">
        <v>2442</v>
      </c>
      <c r="I299" s="111" t="s">
        <v>2443</v>
      </c>
      <c r="J299" s="120" t="s">
        <v>2120</v>
      </c>
      <c r="K299" s="122" t="s">
        <v>118</v>
      </c>
      <c r="L299" s="51"/>
      <c r="M299" s="51" t="s">
        <v>2914</v>
      </c>
      <c r="N299" s="51" t="s">
        <v>2651</v>
      </c>
      <c r="O299" s="51"/>
      <c r="P299" s="51" t="s">
        <v>2084</v>
      </c>
      <c r="Q299" s="51"/>
      <c r="R299" s="51"/>
      <c r="S299" s="194"/>
      <c r="T299" s="51"/>
    </row>
    <row r="300" spans="1:20" ht="25.5">
      <c r="A300" s="80">
        <v>300</v>
      </c>
      <c r="B300" s="46" t="s">
        <v>1919</v>
      </c>
      <c r="C300" s="109" t="s">
        <v>2500</v>
      </c>
      <c r="D300" s="109" t="s">
        <v>1680</v>
      </c>
      <c r="E300" s="109" t="s">
        <v>1583</v>
      </c>
      <c r="F300" s="110" t="s">
        <v>2497</v>
      </c>
      <c r="G300" s="110" t="s">
        <v>2674</v>
      </c>
      <c r="H300" s="111" t="s">
        <v>2444</v>
      </c>
      <c r="I300" s="111" t="s">
        <v>2445</v>
      </c>
      <c r="J300" s="120" t="s">
        <v>2120</v>
      </c>
      <c r="K300" s="121"/>
      <c r="L300" s="51"/>
      <c r="M300" s="51" t="s">
        <v>2914</v>
      </c>
      <c r="N300" s="51" t="s">
        <v>2915</v>
      </c>
      <c r="O300" s="51"/>
      <c r="P300" s="51"/>
      <c r="Q300" s="51"/>
      <c r="R300" s="51"/>
      <c r="S300" s="194"/>
      <c r="T300" s="51"/>
    </row>
    <row r="301" spans="1:20" ht="315">
      <c r="A301" s="80">
        <v>301</v>
      </c>
      <c r="B301" s="46" t="s">
        <v>1919</v>
      </c>
      <c r="C301" s="109" t="s">
        <v>2500</v>
      </c>
      <c r="D301" s="109" t="s">
        <v>1680</v>
      </c>
      <c r="E301" s="109" t="s">
        <v>3044</v>
      </c>
      <c r="F301" s="110" t="s">
        <v>2096</v>
      </c>
      <c r="G301" s="110" t="s">
        <v>2675</v>
      </c>
      <c r="H301" s="111" t="s">
        <v>2446</v>
      </c>
      <c r="I301" s="111" t="s">
        <v>2447</v>
      </c>
      <c r="J301" s="120" t="s">
        <v>2120</v>
      </c>
      <c r="K301" s="121" t="s">
        <v>1173</v>
      </c>
      <c r="L301" s="51"/>
      <c r="M301" s="51" t="s">
        <v>2914</v>
      </c>
      <c r="N301" s="51" t="s">
        <v>2651</v>
      </c>
      <c r="O301" s="51"/>
      <c r="P301" s="51" t="s">
        <v>2671</v>
      </c>
      <c r="Q301" s="51"/>
      <c r="R301" s="51"/>
      <c r="S301" s="194"/>
      <c r="T301" s="51"/>
    </row>
    <row r="302" spans="1:20" ht="51">
      <c r="A302" s="80">
        <v>302</v>
      </c>
      <c r="B302" s="46" t="s">
        <v>1919</v>
      </c>
      <c r="C302" s="109" t="s">
        <v>2448</v>
      </c>
      <c r="D302" s="109" t="s">
        <v>2449</v>
      </c>
      <c r="E302" s="109" t="s">
        <v>1923</v>
      </c>
      <c r="F302" s="110" t="s">
        <v>2096</v>
      </c>
      <c r="G302" s="110" t="s">
        <v>2675</v>
      </c>
      <c r="H302" s="111" t="s">
        <v>2450</v>
      </c>
      <c r="I302" s="111" t="s">
        <v>2451</v>
      </c>
      <c r="J302" s="120" t="s">
        <v>2120</v>
      </c>
      <c r="K302" s="121" t="s">
        <v>447</v>
      </c>
      <c r="L302" s="51"/>
      <c r="M302" s="51" t="s">
        <v>2914</v>
      </c>
      <c r="N302" s="51" t="s">
        <v>2651</v>
      </c>
      <c r="O302" s="51"/>
      <c r="P302" s="51" t="s">
        <v>2122</v>
      </c>
      <c r="Q302" s="51"/>
      <c r="R302" s="51"/>
      <c r="S302" s="194"/>
      <c r="T302" s="51"/>
    </row>
    <row r="303" spans="1:20" ht="165.75">
      <c r="A303" s="80">
        <v>303</v>
      </c>
      <c r="B303" s="46" t="s">
        <v>1919</v>
      </c>
      <c r="C303" s="109" t="s">
        <v>1934</v>
      </c>
      <c r="D303" s="109" t="s">
        <v>2632</v>
      </c>
      <c r="E303" s="109" t="s">
        <v>1995</v>
      </c>
      <c r="F303" s="110" t="s">
        <v>2096</v>
      </c>
      <c r="G303" s="110" t="s">
        <v>2675</v>
      </c>
      <c r="H303" s="111" t="s">
        <v>2995</v>
      </c>
      <c r="I303" s="111" t="s">
        <v>2996</v>
      </c>
      <c r="J303" s="120" t="s">
        <v>2121</v>
      </c>
      <c r="K303" s="207" t="s">
        <v>79</v>
      </c>
      <c r="L303" s="51"/>
      <c r="M303" s="51" t="s">
        <v>2914</v>
      </c>
      <c r="N303" s="51" t="s">
        <v>2651</v>
      </c>
      <c r="O303" s="51"/>
      <c r="P303" s="51" t="s">
        <v>2669</v>
      </c>
      <c r="Q303" s="51"/>
      <c r="R303" s="51"/>
      <c r="S303" s="194"/>
      <c r="T303" s="51"/>
    </row>
    <row r="304" spans="1:20" ht="38.25">
      <c r="A304" s="80">
        <v>304</v>
      </c>
      <c r="B304" s="46" t="s">
        <v>1919</v>
      </c>
      <c r="C304" s="109" t="s">
        <v>1934</v>
      </c>
      <c r="D304" s="109" t="s">
        <v>2835</v>
      </c>
      <c r="E304" s="109" t="s">
        <v>2029</v>
      </c>
      <c r="F304" s="110" t="s">
        <v>2096</v>
      </c>
      <c r="G304" s="110" t="s">
        <v>2674</v>
      </c>
      <c r="H304" s="111" t="s">
        <v>2997</v>
      </c>
      <c r="I304" s="111" t="s">
        <v>2998</v>
      </c>
      <c r="J304" s="120" t="s">
        <v>2120</v>
      </c>
      <c r="K304" s="121" t="s">
        <v>83</v>
      </c>
      <c r="L304" s="51"/>
      <c r="M304" s="51" t="s">
        <v>2914</v>
      </c>
      <c r="N304" s="51" t="s">
        <v>2651</v>
      </c>
      <c r="O304" s="51"/>
      <c r="P304" s="51" t="s">
        <v>2669</v>
      </c>
      <c r="Q304" s="51"/>
      <c r="R304" s="51"/>
      <c r="S304" s="194"/>
      <c r="T304" s="51"/>
    </row>
    <row r="305" spans="1:20" ht="63.75">
      <c r="A305" s="80">
        <v>305</v>
      </c>
      <c r="B305" s="46" t="s">
        <v>1919</v>
      </c>
      <c r="C305" s="109" t="s">
        <v>1578</v>
      </c>
      <c r="D305" s="109" t="s">
        <v>2825</v>
      </c>
      <c r="E305" s="109" t="s">
        <v>1985</v>
      </c>
      <c r="F305" s="110" t="s">
        <v>2096</v>
      </c>
      <c r="G305" s="110" t="s">
        <v>2675</v>
      </c>
      <c r="H305" s="111" t="s">
        <v>2999</v>
      </c>
      <c r="I305" s="111" t="s">
        <v>3000</v>
      </c>
      <c r="J305" s="120" t="s">
        <v>2120</v>
      </c>
      <c r="K305" s="207" t="s">
        <v>84</v>
      </c>
      <c r="L305" s="51"/>
      <c r="M305" s="51" t="s">
        <v>2914</v>
      </c>
      <c r="N305" s="51" t="s">
        <v>2651</v>
      </c>
      <c r="O305" s="51"/>
      <c r="P305" s="51" t="s">
        <v>2669</v>
      </c>
      <c r="Q305" s="51"/>
      <c r="R305" s="51"/>
      <c r="S305" s="194"/>
      <c r="T305" s="51"/>
    </row>
    <row r="306" spans="1:20" ht="90">
      <c r="A306" s="80">
        <v>306</v>
      </c>
      <c r="B306" s="46" t="s">
        <v>1919</v>
      </c>
      <c r="C306" s="109" t="s">
        <v>3001</v>
      </c>
      <c r="D306" s="109" t="s">
        <v>2577</v>
      </c>
      <c r="E306" s="109" t="s">
        <v>3044</v>
      </c>
      <c r="F306" s="110" t="s">
        <v>2096</v>
      </c>
      <c r="G306" s="110" t="s">
        <v>2675</v>
      </c>
      <c r="H306" s="111" t="s">
        <v>3002</v>
      </c>
      <c r="I306" s="111" t="s">
        <v>3003</v>
      </c>
      <c r="J306" s="120" t="s">
        <v>2120</v>
      </c>
      <c r="K306" s="116" t="s">
        <v>26</v>
      </c>
      <c r="L306" s="51"/>
      <c r="M306" s="51" t="s">
        <v>2914</v>
      </c>
      <c r="N306" s="51" t="s">
        <v>2651</v>
      </c>
      <c r="O306" s="51"/>
      <c r="P306" s="51" t="s">
        <v>2669</v>
      </c>
      <c r="Q306" s="51"/>
      <c r="R306" s="51"/>
      <c r="S306" s="194"/>
      <c r="T306" s="51"/>
    </row>
    <row r="307" spans="1:20" ht="56.25">
      <c r="A307" s="80">
        <v>307</v>
      </c>
      <c r="B307" s="46" t="s">
        <v>1919</v>
      </c>
      <c r="C307" s="109" t="s">
        <v>3004</v>
      </c>
      <c r="D307" s="109" t="s">
        <v>3044</v>
      </c>
      <c r="E307" s="109" t="s">
        <v>2177</v>
      </c>
      <c r="F307" s="110" t="s">
        <v>2096</v>
      </c>
      <c r="G307" s="110" t="s">
        <v>2675</v>
      </c>
      <c r="H307" s="111" t="s">
        <v>3005</v>
      </c>
      <c r="I307" s="111" t="s">
        <v>3006</v>
      </c>
      <c r="J307" s="120" t="s">
        <v>2121</v>
      </c>
      <c r="K307" s="121" t="s">
        <v>448</v>
      </c>
      <c r="L307" s="51"/>
      <c r="M307" s="51" t="s">
        <v>2914</v>
      </c>
      <c r="N307" s="51"/>
      <c r="O307" s="51"/>
      <c r="P307" s="51" t="s">
        <v>2122</v>
      </c>
      <c r="Q307" s="51"/>
      <c r="R307" s="51"/>
      <c r="S307" s="194"/>
      <c r="T307" s="51"/>
    </row>
    <row r="308" spans="1:20" ht="76.5">
      <c r="A308" s="80">
        <v>308</v>
      </c>
      <c r="B308" s="46" t="s">
        <v>1919</v>
      </c>
      <c r="C308" s="109" t="s">
        <v>3007</v>
      </c>
      <c r="D308" s="109" t="s">
        <v>2044</v>
      </c>
      <c r="E308" s="109" t="s">
        <v>2069</v>
      </c>
      <c r="F308" s="110" t="s">
        <v>2096</v>
      </c>
      <c r="G308" s="110" t="s">
        <v>2675</v>
      </c>
      <c r="H308" s="111" t="s">
        <v>2601</v>
      </c>
      <c r="I308" s="111" t="s">
        <v>3003</v>
      </c>
      <c r="J308" s="120" t="s">
        <v>2121</v>
      </c>
      <c r="K308" s="121" t="s">
        <v>227</v>
      </c>
      <c r="L308" s="51"/>
      <c r="M308" s="51" t="s">
        <v>2914</v>
      </c>
      <c r="N308" s="113" t="s">
        <v>2651</v>
      </c>
      <c r="O308" s="51"/>
      <c r="P308" s="51" t="s">
        <v>2493</v>
      </c>
      <c r="Q308" s="51"/>
      <c r="R308" s="51"/>
      <c r="S308" s="194"/>
      <c r="T308" s="51"/>
    </row>
    <row r="309" spans="1:20" ht="114.75">
      <c r="A309" s="80">
        <v>309</v>
      </c>
      <c r="B309" s="46" t="s">
        <v>1919</v>
      </c>
      <c r="C309" s="109" t="s">
        <v>2602</v>
      </c>
      <c r="D309" s="109" t="s">
        <v>2828</v>
      </c>
      <c r="E309" s="109" t="s">
        <v>2449</v>
      </c>
      <c r="F309" s="110" t="s">
        <v>2096</v>
      </c>
      <c r="G309" s="110" t="s">
        <v>2675</v>
      </c>
      <c r="H309" s="111" t="s">
        <v>2603</v>
      </c>
      <c r="I309" s="111" t="s">
        <v>2604</v>
      </c>
      <c r="J309" s="120" t="s">
        <v>2148</v>
      </c>
      <c r="K309" s="121" t="s">
        <v>228</v>
      </c>
      <c r="L309" s="51"/>
      <c r="M309" s="51"/>
      <c r="N309" s="51"/>
      <c r="O309" s="51"/>
      <c r="P309" s="51" t="s">
        <v>2493</v>
      </c>
      <c r="Q309" s="51"/>
      <c r="R309" s="51"/>
      <c r="S309" s="194"/>
      <c r="T309" s="51"/>
    </row>
    <row r="310" spans="1:20" ht="38.25">
      <c r="A310" s="80">
        <v>310</v>
      </c>
      <c r="B310" s="46" t="s">
        <v>1919</v>
      </c>
      <c r="C310" s="109" t="s">
        <v>2605</v>
      </c>
      <c r="D310" s="109" t="s">
        <v>1950</v>
      </c>
      <c r="E310" s="109" t="s">
        <v>1582</v>
      </c>
      <c r="F310" s="110" t="s">
        <v>2497</v>
      </c>
      <c r="G310" s="110" t="s">
        <v>2674</v>
      </c>
      <c r="H310" s="111" t="s">
        <v>2606</v>
      </c>
      <c r="I310" s="111" t="s">
        <v>3003</v>
      </c>
      <c r="J310" s="120" t="s">
        <v>2121</v>
      </c>
      <c r="K310" s="121" t="s">
        <v>2360</v>
      </c>
      <c r="L310" s="51"/>
      <c r="M310" s="51" t="s">
        <v>2914</v>
      </c>
      <c r="N310" s="51" t="s">
        <v>2361</v>
      </c>
      <c r="O310" s="51"/>
      <c r="P310" s="51"/>
      <c r="Q310" s="51"/>
      <c r="R310" s="51"/>
      <c r="S310" s="194"/>
      <c r="T310" s="51"/>
    </row>
    <row r="311" spans="1:20" ht="51">
      <c r="A311" s="80">
        <v>311</v>
      </c>
      <c r="B311" s="46" t="s">
        <v>1919</v>
      </c>
      <c r="C311" s="109" t="s">
        <v>2605</v>
      </c>
      <c r="D311" s="109" t="s">
        <v>1115</v>
      </c>
      <c r="E311" s="109" t="s">
        <v>2828</v>
      </c>
      <c r="F311" s="110" t="s">
        <v>2096</v>
      </c>
      <c r="G311" s="110" t="s">
        <v>2674</v>
      </c>
      <c r="H311" s="111" t="s">
        <v>2607</v>
      </c>
      <c r="I311" s="111" t="s">
        <v>2608</v>
      </c>
      <c r="J311" s="120" t="s">
        <v>2121</v>
      </c>
      <c r="K311" s="121" t="s">
        <v>251</v>
      </c>
      <c r="L311" s="51"/>
      <c r="M311" s="51" t="s">
        <v>2914</v>
      </c>
      <c r="N311" s="113" t="s">
        <v>2651</v>
      </c>
      <c r="O311" s="51"/>
      <c r="P311" s="51" t="s">
        <v>2493</v>
      </c>
      <c r="Q311" s="51"/>
      <c r="R311" s="51"/>
      <c r="S311" s="194"/>
      <c r="T311" s="51"/>
    </row>
    <row r="312" spans="1:20" ht="63.75">
      <c r="A312" s="80">
        <v>312</v>
      </c>
      <c r="B312" s="46" t="s">
        <v>1919</v>
      </c>
      <c r="C312" s="109" t="s">
        <v>2343</v>
      </c>
      <c r="D312" s="109" t="s">
        <v>2868</v>
      </c>
      <c r="E312" s="109" t="s">
        <v>2840</v>
      </c>
      <c r="F312" s="110" t="s">
        <v>2096</v>
      </c>
      <c r="G312" s="110" t="s">
        <v>2675</v>
      </c>
      <c r="H312" s="111" t="s">
        <v>2609</v>
      </c>
      <c r="I312" s="111" t="s">
        <v>2610</v>
      </c>
      <c r="J312" s="120" t="s">
        <v>2120</v>
      </c>
      <c r="K312" s="121" t="s">
        <v>62</v>
      </c>
      <c r="L312" s="51"/>
      <c r="M312" s="51" t="s">
        <v>2914</v>
      </c>
      <c r="N312" s="51" t="s">
        <v>2651</v>
      </c>
      <c r="O312" s="51"/>
      <c r="P312" s="51" t="s">
        <v>1110</v>
      </c>
      <c r="Q312" s="51"/>
      <c r="R312" s="51"/>
      <c r="S312" s="194"/>
      <c r="T312" s="51"/>
    </row>
    <row r="313" spans="1:20" ht="114.75">
      <c r="A313" s="80">
        <v>313</v>
      </c>
      <c r="B313" s="46" t="s">
        <v>1919</v>
      </c>
      <c r="C313" s="109" t="s">
        <v>2940</v>
      </c>
      <c r="D313" s="109" t="s">
        <v>2611</v>
      </c>
      <c r="E313" s="109" t="s">
        <v>2840</v>
      </c>
      <c r="F313" s="110" t="s">
        <v>2096</v>
      </c>
      <c r="G313" s="110" t="s">
        <v>2675</v>
      </c>
      <c r="H313" s="111" t="s">
        <v>2612</v>
      </c>
      <c r="I313" s="111" t="s">
        <v>2613</v>
      </c>
      <c r="J313" s="120" t="s">
        <v>2121</v>
      </c>
      <c r="K313" s="121" t="s">
        <v>746</v>
      </c>
      <c r="L313" s="51"/>
      <c r="M313" s="51" t="s">
        <v>2914</v>
      </c>
      <c r="N313" s="51" t="s">
        <v>2651</v>
      </c>
      <c r="O313" s="51"/>
      <c r="P313" s="51" t="s">
        <v>2670</v>
      </c>
      <c r="Q313" s="51"/>
      <c r="R313" s="51"/>
      <c r="S313" s="194"/>
      <c r="T313" s="51"/>
    </row>
    <row r="314" spans="1:20" ht="135">
      <c r="A314" s="80">
        <v>314</v>
      </c>
      <c r="B314" s="46" t="s">
        <v>1919</v>
      </c>
      <c r="C314" s="109" t="s">
        <v>2399</v>
      </c>
      <c r="D314" s="109" t="s">
        <v>2638</v>
      </c>
      <c r="E314" s="109" t="s">
        <v>1930</v>
      </c>
      <c r="F314" s="110" t="s">
        <v>2096</v>
      </c>
      <c r="G314" s="110" t="s">
        <v>2674</v>
      </c>
      <c r="H314" s="111" t="s">
        <v>2614</v>
      </c>
      <c r="I314" s="111" t="s">
        <v>2615</v>
      </c>
      <c r="J314" s="120" t="s">
        <v>2120</v>
      </c>
      <c r="K314" s="121" t="s">
        <v>16</v>
      </c>
      <c r="L314" s="51"/>
      <c r="M314" s="51" t="s">
        <v>2914</v>
      </c>
      <c r="N314" s="51" t="s">
        <v>2651</v>
      </c>
      <c r="O314" s="51"/>
      <c r="P314" s="51" t="s">
        <v>2668</v>
      </c>
      <c r="Q314" s="51"/>
      <c r="R314" s="51"/>
      <c r="S314" s="194"/>
      <c r="T314" s="51"/>
    </row>
    <row r="315" spans="1:20" ht="51">
      <c r="A315" s="80">
        <v>315</v>
      </c>
      <c r="B315" s="46" t="s">
        <v>1919</v>
      </c>
      <c r="C315" s="109" t="s">
        <v>2850</v>
      </c>
      <c r="D315" s="109" t="s">
        <v>2801</v>
      </c>
      <c r="E315" s="109" t="s">
        <v>3040</v>
      </c>
      <c r="F315" s="110" t="s">
        <v>2096</v>
      </c>
      <c r="G315" s="110" t="s">
        <v>2674</v>
      </c>
      <c r="H315" s="111" t="s">
        <v>2616</v>
      </c>
      <c r="I315" s="111" t="s">
        <v>2617</v>
      </c>
      <c r="J315" s="120" t="s">
        <v>2121</v>
      </c>
      <c r="K315" s="121" t="s">
        <v>234</v>
      </c>
      <c r="L315" s="51"/>
      <c r="M315" s="51" t="s">
        <v>2914</v>
      </c>
      <c r="N315" s="113" t="s">
        <v>2651</v>
      </c>
      <c r="O315" s="51"/>
      <c r="P315" s="51" t="s">
        <v>2493</v>
      </c>
      <c r="Q315" s="51"/>
      <c r="R315" s="51"/>
      <c r="S315" s="194"/>
      <c r="T315" s="51"/>
    </row>
    <row r="316" spans="1:20" ht="38.25">
      <c r="A316" s="80">
        <v>316</v>
      </c>
      <c r="B316" s="46" t="s">
        <v>1919</v>
      </c>
      <c r="C316" s="109" t="s">
        <v>2850</v>
      </c>
      <c r="D316" s="109" t="s">
        <v>2801</v>
      </c>
      <c r="E316" s="109" t="s">
        <v>3040</v>
      </c>
      <c r="F316" s="110" t="s">
        <v>2096</v>
      </c>
      <c r="G316" s="110" t="s">
        <v>2674</v>
      </c>
      <c r="H316" s="111" t="s">
        <v>2618</v>
      </c>
      <c r="I316" s="111" t="s">
        <v>2619</v>
      </c>
      <c r="J316" s="120" t="s">
        <v>2148</v>
      </c>
      <c r="K316" s="201" t="s">
        <v>235</v>
      </c>
      <c r="L316" s="51"/>
      <c r="M316" s="51"/>
      <c r="N316" s="51"/>
      <c r="O316" s="51"/>
      <c r="P316" s="51" t="s">
        <v>2493</v>
      </c>
      <c r="Q316" s="51"/>
      <c r="R316" s="51"/>
      <c r="S316" s="194"/>
      <c r="T316" s="51"/>
    </row>
    <row r="317" spans="1:20" ht="33.75">
      <c r="A317" s="80">
        <v>317</v>
      </c>
      <c r="B317" s="46" t="s">
        <v>1919</v>
      </c>
      <c r="C317" s="109" t="s">
        <v>1949</v>
      </c>
      <c r="D317" s="109" t="s">
        <v>1591</v>
      </c>
      <c r="E317" s="109" t="s">
        <v>1674</v>
      </c>
      <c r="F317" s="110" t="s">
        <v>2096</v>
      </c>
      <c r="G317" s="110" t="s">
        <v>2674</v>
      </c>
      <c r="H317" s="111" t="s">
        <v>2620</v>
      </c>
      <c r="I317" s="111" t="s">
        <v>2621</v>
      </c>
      <c r="J317" s="120" t="s">
        <v>2148</v>
      </c>
      <c r="K317" s="121" t="s">
        <v>237</v>
      </c>
      <c r="L317" s="51"/>
      <c r="M317" s="51"/>
      <c r="N317" s="51"/>
      <c r="O317" s="51"/>
      <c r="P317" s="51" t="s">
        <v>2493</v>
      </c>
      <c r="Q317" s="51"/>
      <c r="R317" s="51"/>
      <c r="S317" s="194"/>
      <c r="T317" s="51"/>
    </row>
    <row r="318" spans="1:20" ht="153">
      <c r="A318" s="80">
        <v>318</v>
      </c>
      <c r="B318" s="46" t="s">
        <v>1919</v>
      </c>
      <c r="C318" s="109" t="s">
        <v>1949</v>
      </c>
      <c r="D318" s="109" t="s">
        <v>1591</v>
      </c>
      <c r="E318" s="109" t="s">
        <v>2828</v>
      </c>
      <c r="F318" s="110" t="s">
        <v>2096</v>
      </c>
      <c r="G318" s="110" t="s">
        <v>2675</v>
      </c>
      <c r="H318" s="111" t="s">
        <v>2622</v>
      </c>
      <c r="I318" s="111" t="s">
        <v>2623</v>
      </c>
      <c r="J318" s="120" t="s">
        <v>2120</v>
      </c>
      <c r="K318" s="121" t="s">
        <v>227</v>
      </c>
      <c r="L318" s="51"/>
      <c r="M318" s="51" t="s">
        <v>2914</v>
      </c>
      <c r="N318" s="113" t="s">
        <v>2651</v>
      </c>
      <c r="O318" s="51"/>
      <c r="P318" s="51" t="s">
        <v>2493</v>
      </c>
      <c r="Q318" s="51"/>
      <c r="R318" s="51"/>
      <c r="S318" s="194"/>
      <c r="T318" s="51"/>
    </row>
    <row r="319" spans="1:20" ht="38.25">
      <c r="A319" s="80">
        <v>319</v>
      </c>
      <c r="B319" s="46" t="s">
        <v>1919</v>
      </c>
      <c r="C319" s="109" t="s">
        <v>1949</v>
      </c>
      <c r="D319" s="109" t="s">
        <v>1950</v>
      </c>
      <c r="E319" s="109" t="s">
        <v>2879</v>
      </c>
      <c r="F319" s="110" t="s">
        <v>2096</v>
      </c>
      <c r="G319" s="110" t="s">
        <v>2675</v>
      </c>
      <c r="H319" s="111" t="s">
        <v>2624</v>
      </c>
      <c r="I319" s="111" t="s">
        <v>2625</v>
      </c>
      <c r="J319" s="120" t="s">
        <v>2120</v>
      </c>
      <c r="K319" s="121" t="s">
        <v>227</v>
      </c>
      <c r="L319" s="51"/>
      <c r="M319" s="51" t="s">
        <v>2914</v>
      </c>
      <c r="N319" s="113" t="s">
        <v>2651</v>
      </c>
      <c r="O319" s="51"/>
      <c r="P319" s="51" t="s">
        <v>2493</v>
      </c>
      <c r="Q319" s="51"/>
      <c r="R319" s="51"/>
      <c r="S319" s="194"/>
      <c r="T319" s="51"/>
    </row>
    <row r="320" spans="1:20" ht="78.75">
      <c r="A320" s="80">
        <v>320</v>
      </c>
      <c r="B320" s="46" t="s">
        <v>1919</v>
      </c>
      <c r="C320" s="109" t="s">
        <v>2200</v>
      </c>
      <c r="D320" s="109" t="s">
        <v>1950</v>
      </c>
      <c r="E320" s="109" t="s">
        <v>1680</v>
      </c>
      <c r="F320" s="110" t="s">
        <v>2497</v>
      </c>
      <c r="G320" s="110" t="s">
        <v>2674</v>
      </c>
      <c r="H320" s="111" t="s">
        <v>2626</v>
      </c>
      <c r="I320" s="111" t="s">
        <v>2627</v>
      </c>
      <c r="J320" s="120" t="s">
        <v>2120</v>
      </c>
      <c r="K320" s="121" t="s">
        <v>2362</v>
      </c>
      <c r="L320" s="51"/>
      <c r="M320" s="51" t="s">
        <v>2914</v>
      </c>
      <c r="N320" s="51" t="s">
        <v>2915</v>
      </c>
      <c r="O320" s="51"/>
      <c r="P320" s="51"/>
      <c r="Q320" s="51"/>
      <c r="R320" s="51"/>
      <c r="S320" s="194"/>
      <c r="T320" s="51"/>
    </row>
    <row r="321" spans="1:20" ht="51">
      <c r="A321" s="80">
        <v>321</v>
      </c>
      <c r="B321" s="46" t="s">
        <v>1919</v>
      </c>
      <c r="C321" s="109" t="s">
        <v>2200</v>
      </c>
      <c r="D321" s="109" t="s">
        <v>1950</v>
      </c>
      <c r="E321" s="109" t="s">
        <v>2798</v>
      </c>
      <c r="F321" s="110" t="s">
        <v>2096</v>
      </c>
      <c r="G321" s="110" t="s">
        <v>2674</v>
      </c>
      <c r="H321" s="111" t="s">
        <v>2628</v>
      </c>
      <c r="I321" s="111" t="s">
        <v>2629</v>
      </c>
      <c r="J321" s="120" t="s">
        <v>2121</v>
      </c>
      <c r="K321" s="121" t="s">
        <v>227</v>
      </c>
      <c r="L321" s="51"/>
      <c r="M321" s="51" t="s">
        <v>2914</v>
      </c>
      <c r="N321" s="113" t="s">
        <v>2651</v>
      </c>
      <c r="O321" s="51"/>
      <c r="P321" s="51" t="s">
        <v>2493</v>
      </c>
      <c r="Q321" s="51"/>
      <c r="R321" s="51"/>
      <c r="S321" s="194"/>
      <c r="T321" s="51"/>
    </row>
    <row r="322" spans="1:20" ht="63.75">
      <c r="A322" s="80">
        <v>322</v>
      </c>
      <c r="B322" s="46" t="s">
        <v>1919</v>
      </c>
      <c r="C322" s="109" t="s">
        <v>2200</v>
      </c>
      <c r="D322" s="109" t="s">
        <v>1950</v>
      </c>
      <c r="E322" s="109" t="s">
        <v>1668</v>
      </c>
      <c r="F322" s="110" t="s">
        <v>2096</v>
      </c>
      <c r="G322" s="110" t="s">
        <v>2674</v>
      </c>
      <c r="H322" s="111" t="s">
        <v>1884</v>
      </c>
      <c r="I322" s="111" t="s">
        <v>1885</v>
      </c>
      <c r="J322" s="120" t="s">
        <v>2120</v>
      </c>
      <c r="K322" s="121" t="s">
        <v>227</v>
      </c>
      <c r="L322" s="51"/>
      <c r="M322" s="51" t="s">
        <v>2914</v>
      </c>
      <c r="N322" s="113" t="s">
        <v>2651</v>
      </c>
      <c r="O322" s="51"/>
      <c r="P322" s="51" t="s">
        <v>2493</v>
      </c>
      <c r="Q322" s="51"/>
      <c r="R322" s="51"/>
      <c r="S322" s="194"/>
      <c r="T322" s="51"/>
    </row>
    <row r="323" spans="1:20" ht="12.75">
      <c r="A323" s="80">
        <v>323</v>
      </c>
      <c r="B323" s="46" t="s">
        <v>1919</v>
      </c>
      <c r="C323" s="109" t="s">
        <v>1886</v>
      </c>
      <c r="D323" s="109" t="s">
        <v>1450</v>
      </c>
      <c r="E323" s="109" t="s">
        <v>3039</v>
      </c>
      <c r="F323" s="110" t="s">
        <v>2096</v>
      </c>
      <c r="G323" s="110" t="s">
        <v>2675</v>
      </c>
      <c r="H323" s="111" t="s">
        <v>1887</v>
      </c>
      <c r="I323" s="111" t="s">
        <v>1888</v>
      </c>
      <c r="J323" s="120" t="s">
        <v>2121</v>
      </c>
      <c r="K323" s="123" t="s">
        <v>253</v>
      </c>
      <c r="L323" s="51"/>
      <c r="M323" s="51" t="s">
        <v>2914</v>
      </c>
      <c r="N323" s="113" t="s">
        <v>2651</v>
      </c>
      <c r="O323" s="51"/>
      <c r="P323" s="51" t="s">
        <v>2493</v>
      </c>
      <c r="Q323" s="51"/>
      <c r="R323" s="51"/>
      <c r="S323" s="194"/>
      <c r="T323" s="51"/>
    </row>
    <row r="324" spans="1:20" ht="12.75">
      <c r="A324" s="80">
        <v>324</v>
      </c>
      <c r="B324" s="46" t="s">
        <v>1919</v>
      </c>
      <c r="C324" s="109" t="s">
        <v>1886</v>
      </c>
      <c r="D324" s="109" t="s">
        <v>1450</v>
      </c>
      <c r="E324" s="109" t="s">
        <v>2632</v>
      </c>
      <c r="F324" s="110" t="s">
        <v>2497</v>
      </c>
      <c r="G324" s="110" t="s">
        <v>2674</v>
      </c>
      <c r="H324" s="111" t="s">
        <v>1889</v>
      </c>
      <c r="I324" s="111" t="s">
        <v>1890</v>
      </c>
      <c r="J324" s="120" t="s">
        <v>2120</v>
      </c>
      <c r="K324" s="121" t="s">
        <v>2364</v>
      </c>
      <c r="L324" s="51"/>
      <c r="M324" s="51" t="s">
        <v>2914</v>
      </c>
      <c r="N324" s="51" t="s">
        <v>2915</v>
      </c>
      <c r="O324" s="51"/>
      <c r="P324" s="51"/>
      <c r="Q324" s="51"/>
      <c r="R324" s="51"/>
      <c r="S324" s="194"/>
      <c r="T324" s="51"/>
    </row>
    <row r="325" spans="1:20" ht="25.5">
      <c r="A325" s="80">
        <v>325</v>
      </c>
      <c r="B325" s="46" t="s">
        <v>1919</v>
      </c>
      <c r="C325" s="109" t="s">
        <v>1886</v>
      </c>
      <c r="D325" s="109" t="s">
        <v>1450</v>
      </c>
      <c r="E325" s="109" t="s">
        <v>2495</v>
      </c>
      <c r="F325" s="110" t="s">
        <v>2096</v>
      </c>
      <c r="G325" s="110" t="s">
        <v>2674</v>
      </c>
      <c r="H325" s="111" t="s">
        <v>1891</v>
      </c>
      <c r="I325" s="111" t="s">
        <v>1892</v>
      </c>
      <c r="J325" s="120" t="s">
        <v>2121</v>
      </c>
      <c r="K325" s="121" t="s">
        <v>227</v>
      </c>
      <c r="L325" s="51"/>
      <c r="M325" s="51" t="s">
        <v>2914</v>
      </c>
      <c r="N325" s="113" t="s">
        <v>2651</v>
      </c>
      <c r="O325" s="51"/>
      <c r="P325" s="51" t="s">
        <v>2493</v>
      </c>
      <c r="Q325" s="51"/>
      <c r="R325" s="51"/>
      <c r="S325" s="194"/>
      <c r="T325" s="51"/>
    </row>
    <row r="326" spans="1:20" ht="25.5">
      <c r="A326" s="80">
        <v>326</v>
      </c>
      <c r="B326" s="46" t="s">
        <v>1919</v>
      </c>
      <c r="C326" s="109" t="s">
        <v>1954</v>
      </c>
      <c r="D326" s="109" t="s">
        <v>1955</v>
      </c>
      <c r="E326" s="109" t="s">
        <v>1962</v>
      </c>
      <c r="F326" s="110" t="s">
        <v>2096</v>
      </c>
      <c r="G326" s="110" t="s">
        <v>2674</v>
      </c>
      <c r="H326" s="111" t="s">
        <v>1893</v>
      </c>
      <c r="I326" s="111" t="s">
        <v>1894</v>
      </c>
      <c r="J326" s="120" t="s">
        <v>2120</v>
      </c>
      <c r="K326" s="121" t="s">
        <v>227</v>
      </c>
      <c r="L326" s="51"/>
      <c r="M326" s="51" t="s">
        <v>2914</v>
      </c>
      <c r="N326" s="113" t="s">
        <v>2651</v>
      </c>
      <c r="O326" s="51"/>
      <c r="P326" s="51" t="s">
        <v>2493</v>
      </c>
      <c r="Q326" s="51"/>
      <c r="R326" s="51"/>
      <c r="S326" s="194"/>
      <c r="T326" s="51"/>
    </row>
    <row r="327" spans="1:20" ht="12.75">
      <c r="A327" s="80">
        <v>327</v>
      </c>
      <c r="B327" s="46" t="s">
        <v>1919</v>
      </c>
      <c r="C327" s="109" t="s">
        <v>1954</v>
      </c>
      <c r="D327" s="109" t="s">
        <v>1955</v>
      </c>
      <c r="E327" s="109" t="s">
        <v>1930</v>
      </c>
      <c r="F327" s="110" t="s">
        <v>2497</v>
      </c>
      <c r="G327" s="110" t="s">
        <v>2674</v>
      </c>
      <c r="H327" s="111" t="s">
        <v>1895</v>
      </c>
      <c r="I327" s="111" t="s">
        <v>1896</v>
      </c>
      <c r="J327" s="120" t="s">
        <v>2120</v>
      </c>
      <c r="K327" s="121"/>
      <c r="L327" s="51"/>
      <c r="M327" s="51" t="s">
        <v>2914</v>
      </c>
      <c r="N327" s="51" t="s">
        <v>2915</v>
      </c>
      <c r="O327" s="51"/>
      <c r="P327" s="51"/>
      <c r="Q327" s="51"/>
      <c r="R327" s="51"/>
      <c r="S327" s="194"/>
      <c r="T327" s="51"/>
    </row>
    <row r="328" spans="1:20" ht="51">
      <c r="A328" s="80">
        <v>328</v>
      </c>
      <c r="B328" s="46" t="s">
        <v>1919</v>
      </c>
      <c r="C328" s="109" t="s">
        <v>2425</v>
      </c>
      <c r="D328" s="109" t="s">
        <v>1955</v>
      </c>
      <c r="E328" s="109" t="s">
        <v>1582</v>
      </c>
      <c r="F328" s="110" t="s">
        <v>2096</v>
      </c>
      <c r="G328" s="110" t="s">
        <v>2674</v>
      </c>
      <c r="H328" s="111" t="s">
        <v>1897</v>
      </c>
      <c r="I328" s="111" t="s">
        <v>1898</v>
      </c>
      <c r="J328" s="50" t="s">
        <v>2121</v>
      </c>
      <c r="K328" s="121" t="s">
        <v>257</v>
      </c>
      <c r="L328" s="51"/>
      <c r="M328" s="51" t="s">
        <v>2914</v>
      </c>
      <c r="N328" s="113" t="s">
        <v>2651</v>
      </c>
      <c r="O328" s="51"/>
      <c r="P328" s="51" t="s">
        <v>2493</v>
      </c>
      <c r="Q328" s="51"/>
      <c r="R328" s="51"/>
      <c r="S328" s="194"/>
      <c r="T328" s="51"/>
    </row>
    <row r="329" spans="1:20" ht="22.5">
      <c r="A329" s="80">
        <v>329</v>
      </c>
      <c r="B329" s="46" t="s">
        <v>1919</v>
      </c>
      <c r="C329" s="109" t="s">
        <v>2425</v>
      </c>
      <c r="D329" s="109" t="s">
        <v>2426</v>
      </c>
      <c r="E329" s="109" t="s">
        <v>1967</v>
      </c>
      <c r="F329" s="110" t="s">
        <v>2497</v>
      </c>
      <c r="G329" s="110" t="s">
        <v>2674</v>
      </c>
      <c r="H329" s="111" t="s">
        <v>1899</v>
      </c>
      <c r="I329" s="111" t="s">
        <v>2615</v>
      </c>
      <c r="J329" s="120" t="s">
        <v>2121</v>
      </c>
      <c r="K329" s="121" t="s">
        <v>2365</v>
      </c>
      <c r="L329" s="51"/>
      <c r="M329" s="51" t="s">
        <v>2914</v>
      </c>
      <c r="N329" s="51" t="s">
        <v>2915</v>
      </c>
      <c r="O329" s="51"/>
      <c r="P329" s="51"/>
      <c r="Q329" s="51"/>
      <c r="R329" s="51"/>
      <c r="S329" s="194"/>
      <c r="T329" s="51"/>
    </row>
    <row r="330" spans="1:20" ht="38.25">
      <c r="A330" s="80">
        <v>330</v>
      </c>
      <c r="B330" s="46" t="s">
        <v>1919</v>
      </c>
      <c r="C330" s="109" t="s">
        <v>2425</v>
      </c>
      <c r="D330" s="109" t="s">
        <v>2426</v>
      </c>
      <c r="E330" s="109" t="s">
        <v>1967</v>
      </c>
      <c r="F330" s="110" t="s">
        <v>2096</v>
      </c>
      <c r="G330" s="110" t="s">
        <v>2675</v>
      </c>
      <c r="H330" s="111" t="s">
        <v>1900</v>
      </c>
      <c r="I330" s="111" t="s">
        <v>1901</v>
      </c>
      <c r="J330" s="120" t="s">
        <v>2121</v>
      </c>
      <c r="K330" s="121" t="s">
        <v>258</v>
      </c>
      <c r="L330" s="51"/>
      <c r="M330" s="51" t="s">
        <v>2914</v>
      </c>
      <c r="N330" s="113" t="s">
        <v>2651</v>
      </c>
      <c r="O330" s="51"/>
      <c r="P330" s="51" t="s">
        <v>2493</v>
      </c>
      <c r="Q330" s="51"/>
      <c r="R330" s="51"/>
      <c r="S330" s="194"/>
      <c r="T330" s="51"/>
    </row>
    <row r="331" spans="1:20" ht="38.25">
      <c r="A331" s="80">
        <v>331</v>
      </c>
      <c r="B331" s="46" t="s">
        <v>1919</v>
      </c>
      <c r="C331" s="109" t="s">
        <v>3052</v>
      </c>
      <c r="D331" s="109" t="s">
        <v>3053</v>
      </c>
      <c r="E331" s="109" t="s">
        <v>1583</v>
      </c>
      <c r="F331" s="110" t="s">
        <v>2497</v>
      </c>
      <c r="G331" s="110" t="s">
        <v>2675</v>
      </c>
      <c r="H331" s="111" t="s">
        <v>1902</v>
      </c>
      <c r="I331" s="111" t="s">
        <v>2615</v>
      </c>
      <c r="J331" s="120" t="s">
        <v>2120</v>
      </c>
      <c r="K331" s="121" t="s">
        <v>2366</v>
      </c>
      <c r="L331" s="51"/>
      <c r="M331" s="51" t="s">
        <v>2914</v>
      </c>
      <c r="N331" s="51" t="s">
        <v>2915</v>
      </c>
      <c r="O331" s="51"/>
      <c r="P331" s="51"/>
      <c r="Q331" s="51"/>
      <c r="R331" s="51"/>
      <c r="S331" s="194"/>
      <c r="T331" s="51"/>
    </row>
    <row r="332" spans="1:20" ht="63.75">
      <c r="A332" s="80">
        <v>332</v>
      </c>
      <c r="B332" s="46" t="s">
        <v>1919</v>
      </c>
      <c r="C332" s="109" t="s">
        <v>3052</v>
      </c>
      <c r="D332" s="109" t="s">
        <v>3053</v>
      </c>
      <c r="E332" s="109" t="s">
        <v>2211</v>
      </c>
      <c r="F332" s="110" t="s">
        <v>2096</v>
      </c>
      <c r="G332" s="110" t="s">
        <v>2675</v>
      </c>
      <c r="H332" s="111" t="s">
        <v>1903</v>
      </c>
      <c r="I332" s="111" t="s">
        <v>2615</v>
      </c>
      <c r="J332" s="120" t="s">
        <v>2120</v>
      </c>
      <c r="K332" s="201" t="s">
        <v>265</v>
      </c>
      <c r="L332" s="51"/>
      <c r="M332" s="51" t="s">
        <v>2914</v>
      </c>
      <c r="N332" s="113" t="s">
        <v>2651</v>
      </c>
      <c r="O332" s="51"/>
      <c r="P332" s="51" t="s">
        <v>2493</v>
      </c>
      <c r="Q332" s="51"/>
      <c r="R332" s="51"/>
      <c r="S332" s="194"/>
      <c r="T332" s="51"/>
    </row>
    <row r="333" spans="1:20" ht="25.5">
      <c r="A333" s="80">
        <v>333</v>
      </c>
      <c r="B333" s="46" t="s">
        <v>1919</v>
      </c>
      <c r="C333" s="109" t="s">
        <v>1904</v>
      </c>
      <c r="D333" s="109" t="s">
        <v>1905</v>
      </c>
      <c r="E333" s="109" t="s">
        <v>1674</v>
      </c>
      <c r="F333" s="110" t="s">
        <v>2497</v>
      </c>
      <c r="G333" s="110" t="s">
        <v>2674</v>
      </c>
      <c r="H333" s="111" t="s">
        <v>1906</v>
      </c>
      <c r="I333" s="111" t="s">
        <v>2615</v>
      </c>
      <c r="J333" s="120" t="s">
        <v>2121</v>
      </c>
      <c r="K333" s="51" t="s">
        <v>2367</v>
      </c>
      <c r="L333" s="51"/>
      <c r="M333" s="51" t="s">
        <v>2914</v>
      </c>
      <c r="N333" s="51" t="s">
        <v>2915</v>
      </c>
      <c r="O333" s="51"/>
      <c r="P333" s="51"/>
      <c r="Q333" s="51"/>
      <c r="R333" s="51"/>
      <c r="S333" s="194"/>
      <c r="T333" s="51"/>
    </row>
    <row r="334" spans="1:20" ht="89.25">
      <c r="A334" s="80">
        <v>334</v>
      </c>
      <c r="B334" s="46" t="s">
        <v>1919</v>
      </c>
      <c r="C334" s="109" t="s">
        <v>1904</v>
      </c>
      <c r="D334" s="109" t="s">
        <v>1905</v>
      </c>
      <c r="E334" s="109" t="s">
        <v>1674</v>
      </c>
      <c r="F334" s="110" t="s">
        <v>2096</v>
      </c>
      <c r="G334" s="110" t="s">
        <v>2675</v>
      </c>
      <c r="H334" s="111" t="s">
        <v>1907</v>
      </c>
      <c r="I334" s="111" t="s">
        <v>1908</v>
      </c>
      <c r="J334" s="120" t="s">
        <v>2121</v>
      </c>
      <c r="K334" s="51" t="s">
        <v>275</v>
      </c>
      <c r="L334" s="51"/>
      <c r="M334" s="51" t="s">
        <v>2914</v>
      </c>
      <c r="N334" s="113" t="s">
        <v>2651</v>
      </c>
      <c r="O334" s="51"/>
      <c r="P334" s="51" t="s">
        <v>2493</v>
      </c>
      <c r="Q334" s="51"/>
      <c r="R334" s="51"/>
      <c r="S334" s="194"/>
      <c r="T334" s="51"/>
    </row>
    <row r="335" spans="1:20" ht="127.5">
      <c r="A335" s="80">
        <v>335</v>
      </c>
      <c r="B335" s="46" t="s">
        <v>1919</v>
      </c>
      <c r="C335" s="109" t="s">
        <v>2339</v>
      </c>
      <c r="D335" s="109" t="s">
        <v>1909</v>
      </c>
      <c r="E335" s="109" t="s">
        <v>2211</v>
      </c>
      <c r="F335" s="110" t="s">
        <v>2096</v>
      </c>
      <c r="G335" s="110" t="s">
        <v>2675</v>
      </c>
      <c r="H335" s="111" t="s">
        <v>1910</v>
      </c>
      <c r="I335" s="111" t="s">
        <v>2615</v>
      </c>
      <c r="J335" s="120" t="s">
        <v>2121</v>
      </c>
      <c r="K335" s="121" t="s">
        <v>285</v>
      </c>
      <c r="L335" s="51"/>
      <c r="M335" s="51" t="s">
        <v>2914</v>
      </c>
      <c r="N335" s="113" t="s">
        <v>2651</v>
      </c>
      <c r="O335" s="51"/>
      <c r="P335" s="51" t="s">
        <v>2493</v>
      </c>
      <c r="Q335" s="51"/>
      <c r="R335" s="51"/>
      <c r="S335" s="194"/>
      <c r="T335" s="51"/>
    </row>
    <row r="336" spans="1:20" ht="25.5">
      <c r="A336" s="80">
        <v>336</v>
      </c>
      <c r="B336" s="46" t="s">
        <v>1919</v>
      </c>
      <c r="C336" s="109" t="s">
        <v>2339</v>
      </c>
      <c r="D336" s="109" t="s">
        <v>1909</v>
      </c>
      <c r="E336" s="109" t="s">
        <v>2038</v>
      </c>
      <c r="F336" s="110" t="s">
        <v>2096</v>
      </c>
      <c r="G336" s="110" t="s">
        <v>2675</v>
      </c>
      <c r="H336" s="111" t="s">
        <v>1911</v>
      </c>
      <c r="I336" s="111" t="s">
        <v>1912</v>
      </c>
      <c r="J336" s="120" t="s">
        <v>2120</v>
      </c>
      <c r="K336" s="51" t="s">
        <v>227</v>
      </c>
      <c r="L336" s="51"/>
      <c r="M336" s="51" t="s">
        <v>2914</v>
      </c>
      <c r="N336" s="113" t="s">
        <v>2651</v>
      </c>
      <c r="O336" s="51"/>
      <c r="P336" s="51" t="s">
        <v>2493</v>
      </c>
      <c r="Q336" s="51"/>
      <c r="R336" s="51"/>
      <c r="S336" s="194"/>
      <c r="T336" s="51"/>
    </row>
    <row r="337" spans="1:20" ht="12.75">
      <c r="A337" s="80">
        <v>337</v>
      </c>
      <c r="B337" s="46" t="s">
        <v>1919</v>
      </c>
      <c r="C337" s="109" t="s">
        <v>2339</v>
      </c>
      <c r="D337" s="109" t="s">
        <v>1909</v>
      </c>
      <c r="E337" s="109" t="s">
        <v>1995</v>
      </c>
      <c r="F337" s="110" t="s">
        <v>2497</v>
      </c>
      <c r="G337" s="110" t="s">
        <v>2674</v>
      </c>
      <c r="H337" s="111" t="s">
        <v>1913</v>
      </c>
      <c r="I337" s="111" t="s">
        <v>1914</v>
      </c>
      <c r="J337" s="120" t="s">
        <v>2120</v>
      </c>
      <c r="K337" s="121"/>
      <c r="L337" s="51"/>
      <c r="M337" s="51" t="s">
        <v>2914</v>
      </c>
      <c r="N337" s="51" t="s">
        <v>2915</v>
      </c>
      <c r="O337" s="51"/>
      <c r="P337" s="51"/>
      <c r="Q337" s="51"/>
      <c r="R337" s="51"/>
      <c r="S337" s="194"/>
      <c r="T337" s="51"/>
    </row>
    <row r="338" spans="1:20" ht="12.75">
      <c r="A338" s="80">
        <v>338</v>
      </c>
      <c r="B338" s="46" t="s">
        <v>1919</v>
      </c>
      <c r="C338" s="109" t="s">
        <v>2339</v>
      </c>
      <c r="D338" s="109" t="s">
        <v>1909</v>
      </c>
      <c r="E338" s="109" t="s">
        <v>1591</v>
      </c>
      <c r="F338" s="110" t="s">
        <v>2096</v>
      </c>
      <c r="G338" s="110" t="s">
        <v>2674</v>
      </c>
      <c r="H338" s="111" t="s">
        <v>1915</v>
      </c>
      <c r="I338" s="111" t="s">
        <v>1916</v>
      </c>
      <c r="J338" s="120" t="s">
        <v>2121</v>
      </c>
      <c r="K338" s="121" t="s">
        <v>289</v>
      </c>
      <c r="L338" s="51"/>
      <c r="M338" s="51" t="s">
        <v>2914</v>
      </c>
      <c r="N338" s="113" t="s">
        <v>2651</v>
      </c>
      <c r="O338" s="51"/>
      <c r="P338" s="51" t="s">
        <v>2493</v>
      </c>
      <c r="Q338" s="51"/>
      <c r="R338" s="51"/>
      <c r="S338" s="194"/>
      <c r="T338" s="51"/>
    </row>
    <row r="339" spans="1:20" ht="63.75">
      <c r="A339" s="80">
        <v>339</v>
      </c>
      <c r="B339" s="46" t="s">
        <v>1919</v>
      </c>
      <c r="C339" s="109" t="s">
        <v>2339</v>
      </c>
      <c r="D339" s="109" t="s">
        <v>1909</v>
      </c>
      <c r="E339" s="109" t="s">
        <v>1955</v>
      </c>
      <c r="F339" s="110" t="s">
        <v>2096</v>
      </c>
      <c r="G339" s="110" t="s">
        <v>2675</v>
      </c>
      <c r="H339" s="111" t="s">
        <v>1917</v>
      </c>
      <c r="I339" s="111" t="s">
        <v>1918</v>
      </c>
      <c r="J339" s="120" t="s">
        <v>2121</v>
      </c>
      <c r="K339" s="121" t="s">
        <v>227</v>
      </c>
      <c r="L339" s="51"/>
      <c r="M339" s="51" t="s">
        <v>2914</v>
      </c>
      <c r="N339" s="113" t="s">
        <v>2651</v>
      </c>
      <c r="O339" s="51"/>
      <c r="P339" s="51" t="s">
        <v>2493</v>
      </c>
      <c r="Q339" s="51"/>
      <c r="R339" s="51"/>
      <c r="S339" s="194"/>
      <c r="T339" s="51"/>
    </row>
    <row r="340" spans="1:20" ht="213.75">
      <c r="A340" s="80">
        <v>340</v>
      </c>
      <c r="B340" s="46" t="s">
        <v>2989</v>
      </c>
      <c r="C340" s="107" t="s">
        <v>2510</v>
      </c>
      <c r="D340" s="107" t="s">
        <v>2835</v>
      </c>
      <c r="E340" s="107" t="s">
        <v>1591</v>
      </c>
      <c r="F340" s="108" t="s">
        <v>2096</v>
      </c>
      <c r="G340" s="108" t="s">
        <v>2675</v>
      </c>
      <c r="H340" s="118" t="s">
        <v>2297</v>
      </c>
      <c r="I340" s="118" t="s">
        <v>2298</v>
      </c>
      <c r="J340" s="120" t="s">
        <v>2121</v>
      </c>
      <c r="K340" s="121" t="s">
        <v>135</v>
      </c>
      <c r="L340" s="51"/>
      <c r="M340" s="51" t="s">
        <v>2914</v>
      </c>
      <c r="N340" s="51" t="s">
        <v>2651</v>
      </c>
      <c r="O340" s="51"/>
      <c r="P340" s="51" t="s">
        <v>2990</v>
      </c>
      <c r="Q340" s="51"/>
      <c r="R340" s="51"/>
      <c r="S340" s="194"/>
      <c r="T340" s="51"/>
    </row>
    <row r="341" spans="1:20" ht="38.25">
      <c r="A341" s="80">
        <v>341</v>
      </c>
      <c r="B341" s="46" t="s">
        <v>2989</v>
      </c>
      <c r="C341" s="109" t="s">
        <v>2510</v>
      </c>
      <c r="D341" s="109" t="s">
        <v>2835</v>
      </c>
      <c r="E341" s="109" t="s">
        <v>2060</v>
      </c>
      <c r="F341" s="110" t="s">
        <v>2096</v>
      </c>
      <c r="G341" s="110" t="s">
        <v>2704</v>
      </c>
      <c r="H341" s="111" t="s">
        <v>2299</v>
      </c>
      <c r="I341" s="111" t="s">
        <v>2300</v>
      </c>
      <c r="J341" s="120" t="s">
        <v>2120</v>
      </c>
      <c r="K341" s="121" t="s">
        <v>136</v>
      </c>
      <c r="L341" s="51"/>
      <c r="M341" s="51" t="s">
        <v>2914</v>
      </c>
      <c r="N341" s="51" t="s">
        <v>2651</v>
      </c>
      <c r="O341" s="51"/>
      <c r="P341" s="51" t="s">
        <v>2990</v>
      </c>
      <c r="Q341" s="51"/>
      <c r="R341" s="51"/>
      <c r="S341" s="194"/>
      <c r="T341" s="51"/>
    </row>
    <row r="342" spans="1:20" ht="38.25">
      <c r="A342" s="80">
        <v>342</v>
      </c>
      <c r="B342" s="46" t="s">
        <v>2989</v>
      </c>
      <c r="C342" s="109" t="s">
        <v>2510</v>
      </c>
      <c r="D342" s="109" t="s">
        <v>2835</v>
      </c>
      <c r="E342" s="109" t="s">
        <v>2832</v>
      </c>
      <c r="F342" s="110" t="s">
        <v>2096</v>
      </c>
      <c r="G342" s="110" t="s">
        <v>2704</v>
      </c>
      <c r="H342" s="111" t="s">
        <v>2301</v>
      </c>
      <c r="I342" s="111" t="s">
        <v>2302</v>
      </c>
      <c r="J342" s="120" t="s">
        <v>2120</v>
      </c>
      <c r="K342" s="47" t="s">
        <v>136</v>
      </c>
      <c r="L342" s="51"/>
      <c r="M342" s="51" t="s">
        <v>2914</v>
      </c>
      <c r="N342" s="51" t="s">
        <v>2651</v>
      </c>
      <c r="O342" s="51"/>
      <c r="P342" s="51" t="s">
        <v>2990</v>
      </c>
      <c r="Q342" s="51"/>
      <c r="R342" s="51"/>
      <c r="S342" s="194"/>
      <c r="T342" s="51"/>
    </row>
    <row r="343" spans="1:20" ht="180">
      <c r="A343" s="80">
        <v>343</v>
      </c>
      <c r="B343" s="46" t="s">
        <v>2989</v>
      </c>
      <c r="C343" s="109" t="s">
        <v>2510</v>
      </c>
      <c r="D343" s="109" t="s">
        <v>2835</v>
      </c>
      <c r="E343" s="109" t="s">
        <v>2303</v>
      </c>
      <c r="F343" s="110" t="s">
        <v>2096</v>
      </c>
      <c r="G343" s="110" t="s">
        <v>2675</v>
      </c>
      <c r="H343" s="111" t="s">
        <v>2304</v>
      </c>
      <c r="I343" s="111" t="s">
        <v>1769</v>
      </c>
      <c r="J343" s="120" t="s">
        <v>2121</v>
      </c>
      <c r="K343" s="47" t="s">
        <v>137</v>
      </c>
      <c r="L343" s="51"/>
      <c r="M343" s="51" t="s">
        <v>2914</v>
      </c>
      <c r="N343" s="51" t="s">
        <v>2651</v>
      </c>
      <c r="O343" s="51"/>
      <c r="P343" s="51" t="s">
        <v>2990</v>
      </c>
      <c r="Q343" s="51"/>
      <c r="R343" s="51"/>
      <c r="S343" s="194"/>
      <c r="T343" s="51"/>
    </row>
    <row r="344" spans="1:20" ht="213.75">
      <c r="A344" s="80">
        <v>344</v>
      </c>
      <c r="B344" s="46" t="s">
        <v>2989</v>
      </c>
      <c r="C344" s="109" t="s">
        <v>2510</v>
      </c>
      <c r="D344" s="109" t="s">
        <v>2835</v>
      </c>
      <c r="E344" s="109" t="s">
        <v>1989</v>
      </c>
      <c r="F344" s="110" t="s">
        <v>2096</v>
      </c>
      <c r="G344" s="110" t="s">
        <v>2675</v>
      </c>
      <c r="H344" s="111" t="s">
        <v>1770</v>
      </c>
      <c r="I344" s="111" t="s">
        <v>1771</v>
      </c>
      <c r="J344" s="50" t="s">
        <v>2121</v>
      </c>
      <c r="K344" s="51" t="s">
        <v>135</v>
      </c>
      <c r="L344" s="51"/>
      <c r="M344" s="51" t="s">
        <v>2914</v>
      </c>
      <c r="N344" s="51" t="s">
        <v>2651</v>
      </c>
      <c r="O344" s="51"/>
      <c r="P344" s="51" t="s">
        <v>2990</v>
      </c>
      <c r="Q344" s="51"/>
      <c r="R344" s="51"/>
      <c r="S344" s="194"/>
      <c r="T344" s="51"/>
    </row>
    <row r="345" spans="1:20" ht="213.75">
      <c r="A345" s="80">
        <v>345</v>
      </c>
      <c r="B345" s="46" t="s">
        <v>2989</v>
      </c>
      <c r="C345" s="109" t="s">
        <v>2510</v>
      </c>
      <c r="D345" s="109" t="s">
        <v>2835</v>
      </c>
      <c r="E345" s="109" t="s">
        <v>1989</v>
      </c>
      <c r="F345" s="110" t="s">
        <v>2096</v>
      </c>
      <c r="G345" s="110" t="s">
        <v>2675</v>
      </c>
      <c r="H345" s="111" t="s">
        <v>2579</v>
      </c>
      <c r="I345" s="111" t="s">
        <v>2580</v>
      </c>
      <c r="J345" s="120" t="s">
        <v>2121</v>
      </c>
      <c r="K345" s="121" t="s">
        <v>135</v>
      </c>
      <c r="L345" s="51"/>
      <c r="M345" s="51" t="s">
        <v>2914</v>
      </c>
      <c r="N345" s="51" t="s">
        <v>2651</v>
      </c>
      <c r="O345" s="51"/>
      <c r="P345" s="51" t="s">
        <v>2990</v>
      </c>
      <c r="Q345" s="51"/>
      <c r="R345" s="51"/>
      <c r="S345" s="194"/>
      <c r="T345" s="51"/>
    </row>
    <row r="346" spans="1:20" ht="78.75">
      <c r="A346" s="80">
        <v>346</v>
      </c>
      <c r="B346" s="46" t="s">
        <v>2989</v>
      </c>
      <c r="C346" s="109" t="s">
        <v>2510</v>
      </c>
      <c r="D346" s="109" t="s">
        <v>2835</v>
      </c>
      <c r="E346" s="109" t="s">
        <v>1989</v>
      </c>
      <c r="F346" s="110" t="s">
        <v>2096</v>
      </c>
      <c r="G346" s="110" t="s">
        <v>2675</v>
      </c>
      <c r="H346" s="125" t="s">
        <v>2581</v>
      </c>
      <c r="I346" s="111" t="s">
        <v>2582</v>
      </c>
      <c r="J346" s="120" t="s">
        <v>2121</v>
      </c>
      <c r="K346" s="121" t="s">
        <v>138</v>
      </c>
      <c r="L346" s="51"/>
      <c r="M346" s="51" t="s">
        <v>2914</v>
      </c>
      <c r="N346" s="51" t="s">
        <v>2651</v>
      </c>
      <c r="O346" s="51"/>
      <c r="P346" s="51" t="s">
        <v>2990</v>
      </c>
      <c r="Q346" s="51"/>
      <c r="R346" s="51"/>
      <c r="S346" s="194"/>
      <c r="T346" s="51"/>
    </row>
    <row r="347" spans="1:20" ht="153">
      <c r="A347" s="80">
        <v>347</v>
      </c>
      <c r="B347" s="46" t="s">
        <v>2989</v>
      </c>
      <c r="C347" s="109" t="s">
        <v>2510</v>
      </c>
      <c r="D347" s="109" t="s">
        <v>2511</v>
      </c>
      <c r="E347" s="109" t="s">
        <v>3048</v>
      </c>
      <c r="F347" s="110" t="s">
        <v>2096</v>
      </c>
      <c r="G347" s="110" t="s">
        <v>2675</v>
      </c>
      <c r="H347" s="111" t="s">
        <v>2583</v>
      </c>
      <c r="I347" s="111" t="s">
        <v>2584</v>
      </c>
      <c r="J347" s="50" t="s">
        <v>2148</v>
      </c>
      <c r="K347" s="51" t="s">
        <v>139</v>
      </c>
      <c r="L347" s="51"/>
      <c r="M347" s="51"/>
      <c r="N347" s="51"/>
      <c r="O347" s="51"/>
      <c r="P347" s="51" t="s">
        <v>2990</v>
      </c>
      <c r="Q347" s="51"/>
      <c r="R347" s="51"/>
      <c r="S347" s="194"/>
      <c r="T347" s="51"/>
    </row>
    <row r="348" spans="1:20" ht="242.25">
      <c r="A348" s="80">
        <v>348</v>
      </c>
      <c r="B348" s="46" t="s">
        <v>2989</v>
      </c>
      <c r="C348" s="109" t="s">
        <v>2585</v>
      </c>
      <c r="D348" s="109" t="s">
        <v>2051</v>
      </c>
      <c r="E348" s="109" t="s">
        <v>2506</v>
      </c>
      <c r="F348" s="110" t="s">
        <v>2096</v>
      </c>
      <c r="G348" s="110" t="s">
        <v>2675</v>
      </c>
      <c r="H348" s="111" t="s">
        <v>2586</v>
      </c>
      <c r="I348" s="111" t="s">
        <v>2587</v>
      </c>
      <c r="J348" s="120" t="s">
        <v>2120</v>
      </c>
      <c r="K348" s="121" t="s">
        <v>136</v>
      </c>
      <c r="L348" s="51"/>
      <c r="M348" s="51" t="s">
        <v>2914</v>
      </c>
      <c r="N348" s="51" t="s">
        <v>2651</v>
      </c>
      <c r="O348" s="51"/>
      <c r="P348" s="51" t="s">
        <v>2990</v>
      </c>
      <c r="Q348" s="51"/>
      <c r="R348" s="51"/>
      <c r="S348" s="194"/>
      <c r="T348" s="51"/>
    </row>
    <row r="349" spans="1:20" ht="76.5">
      <c r="A349" s="80">
        <v>349</v>
      </c>
      <c r="B349" s="46" t="s">
        <v>2989</v>
      </c>
      <c r="C349" s="109" t="s">
        <v>2510</v>
      </c>
      <c r="D349" s="109" t="s">
        <v>2038</v>
      </c>
      <c r="E349" s="109" t="s">
        <v>1950</v>
      </c>
      <c r="F349" s="110" t="s">
        <v>2096</v>
      </c>
      <c r="G349" s="110" t="s">
        <v>2675</v>
      </c>
      <c r="H349" s="111" t="s">
        <v>2588</v>
      </c>
      <c r="I349" s="111" t="s">
        <v>2589</v>
      </c>
      <c r="J349" s="120" t="s">
        <v>2148</v>
      </c>
      <c r="K349" s="121" t="s">
        <v>140</v>
      </c>
      <c r="L349" s="51"/>
      <c r="M349" s="51"/>
      <c r="N349" s="51"/>
      <c r="O349" s="51"/>
      <c r="P349" s="51" t="s">
        <v>2990</v>
      </c>
      <c r="Q349" s="51"/>
      <c r="R349" s="51"/>
      <c r="S349" s="194"/>
      <c r="T349" s="51"/>
    </row>
    <row r="350" spans="1:20" ht="76.5">
      <c r="A350" s="80">
        <v>350</v>
      </c>
      <c r="B350" s="46" t="s">
        <v>2989</v>
      </c>
      <c r="C350" s="109" t="s">
        <v>2510</v>
      </c>
      <c r="D350" s="109" t="s">
        <v>2038</v>
      </c>
      <c r="E350" s="109" t="s">
        <v>1950</v>
      </c>
      <c r="F350" s="110" t="s">
        <v>2096</v>
      </c>
      <c r="G350" s="110" t="s">
        <v>2675</v>
      </c>
      <c r="H350" s="111" t="s">
        <v>2590</v>
      </c>
      <c r="I350" s="111" t="s">
        <v>2591</v>
      </c>
      <c r="J350" s="50" t="s">
        <v>2148</v>
      </c>
      <c r="K350" s="51" t="s">
        <v>140</v>
      </c>
      <c r="L350" s="51"/>
      <c r="M350" s="51"/>
      <c r="N350" s="51"/>
      <c r="O350" s="51"/>
      <c r="P350" s="51" t="s">
        <v>2990</v>
      </c>
      <c r="Q350" s="51"/>
      <c r="R350" s="51"/>
      <c r="S350" s="194"/>
      <c r="T350" s="51"/>
    </row>
    <row r="351" spans="1:20" ht="146.25">
      <c r="A351" s="80">
        <v>351</v>
      </c>
      <c r="B351" s="46" t="s">
        <v>2989</v>
      </c>
      <c r="C351" s="109" t="s">
        <v>2510</v>
      </c>
      <c r="D351" s="109" t="s">
        <v>2511</v>
      </c>
      <c r="E351" s="109" t="s">
        <v>2495</v>
      </c>
      <c r="F351" s="110" t="s">
        <v>2096</v>
      </c>
      <c r="G351" s="110" t="s">
        <v>2675</v>
      </c>
      <c r="H351" s="111" t="s">
        <v>2592</v>
      </c>
      <c r="I351" s="111" t="s">
        <v>2593</v>
      </c>
      <c r="J351" s="50" t="s">
        <v>2121</v>
      </c>
      <c r="K351" s="51" t="s">
        <v>141</v>
      </c>
      <c r="L351" s="51"/>
      <c r="M351" s="51" t="s">
        <v>2914</v>
      </c>
      <c r="N351" s="51" t="s">
        <v>2651</v>
      </c>
      <c r="O351" s="51"/>
      <c r="P351" s="51" t="s">
        <v>2990</v>
      </c>
      <c r="Q351" s="51"/>
      <c r="R351" s="51"/>
      <c r="S351" s="194"/>
      <c r="T351" s="51"/>
    </row>
    <row r="352" spans="1:20" ht="67.5">
      <c r="A352" s="80">
        <v>352</v>
      </c>
      <c r="B352" s="46" t="s">
        <v>2989</v>
      </c>
      <c r="C352" s="109" t="s">
        <v>2510</v>
      </c>
      <c r="D352" s="109" t="s">
        <v>2511</v>
      </c>
      <c r="E352" s="109" t="s">
        <v>2039</v>
      </c>
      <c r="F352" s="110" t="s">
        <v>2096</v>
      </c>
      <c r="G352" s="110" t="s">
        <v>2675</v>
      </c>
      <c r="H352" s="111" t="s">
        <v>2594</v>
      </c>
      <c r="I352" s="111" t="s">
        <v>2595</v>
      </c>
      <c r="J352" s="120" t="s">
        <v>2120</v>
      </c>
      <c r="K352" s="121" t="s">
        <v>142</v>
      </c>
      <c r="L352" s="51"/>
      <c r="M352" s="51" t="s">
        <v>2914</v>
      </c>
      <c r="N352" s="51" t="s">
        <v>2651</v>
      </c>
      <c r="O352" s="51"/>
      <c r="P352" s="51" t="s">
        <v>2990</v>
      </c>
      <c r="Q352" s="51"/>
      <c r="R352" s="51"/>
      <c r="S352" s="194"/>
      <c r="T352" s="51"/>
    </row>
    <row r="353" spans="1:20" ht="63.75">
      <c r="A353" s="80">
        <v>353</v>
      </c>
      <c r="B353" s="46" t="s">
        <v>2989</v>
      </c>
      <c r="C353" s="109" t="s">
        <v>2510</v>
      </c>
      <c r="D353" s="109" t="s">
        <v>2835</v>
      </c>
      <c r="E353" s="109" t="s">
        <v>2069</v>
      </c>
      <c r="F353" s="110" t="s">
        <v>2096</v>
      </c>
      <c r="G353" s="110" t="s">
        <v>2675</v>
      </c>
      <c r="H353" s="111" t="s">
        <v>2596</v>
      </c>
      <c r="I353" s="111" t="s">
        <v>2597</v>
      </c>
      <c r="J353" s="120" t="s">
        <v>2120</v>
      </c>
      <c r="K353" s="121" t="s">
        <v>143</v>
      </c>
      <c r="L353" s="51"/>
      <c r="M353" s="51" t="s">
        <v>2914</v>
      </c>
      <c r="N353" s="51" t="s">
        <v>2651</v>
      </c>
      <c r="O353" s="51"/>
      <c r="P353" s="51" t="s">
        <v>2990</v>
      </c>
      <c r="Q353" s="51"/>
      <c r="R353" s="51"/>
      <c r="S353" s="194"/>
      <c r="T353" s="51"/>
    </row>
    <row r="354" spans="1:20" ht="63.75">
      <c r="A354" s="80">
        <v>354</v>
      </c>
      <c r="B354" s="46" t="s">
        <v>2989</v>
      </c>
      <c r="C354" s="109" t="s">
        <v>2510</v>
      </c>
      <c r="D354" s="109" t="s">
        <v>2835</v>
      </c>
      <c r="E354" s="109" t="s">
        <v>2598</v>
      </c>
      <c r="F354" s="110" t="s">
        <v>2497</v>
      </c>
      <c r="G354" s="110" t="s">
        <v>2675</v>
      </c>
      <c r="H354" s="111" t="s">
        <v>2599</v>
      </c>
      <c r="I354" s="111" t="s">
        <v>2600</v>
      </c>
      <c r="J354" s="120" t="s">
        <v>2121</v>
      </c>
      <c r="K354" s="121" t="s">
        <v>2386</v>
      </c>
      <c r="L354" s="51">
        <v>346</v>
      </c>
      <c r="M354" s="51" t="s">
        <v>2914</v>
      </c>
      <c r="N354" s="51" t="s">
        <v>2651</v>
      </c>
      <c r="O354" s="51"/>
      <c r="P354" s="51" t="s">
        <v>2990</v>
      </c>
      <c r="Q354" s="51"/>
      <c r="R354" s="51"/>
      <c r="S354" s="194"/>
      <c r="T354" s="51"/>
    </row>
    <row r="355" spans="1:20" ht="140.25">
      <c r="A355" s="80">
        <v>355</v>
      </c>
      <c r="B355" s="46" t="s">
        <v>2989</v>
      </c>
      <c r="C355" s="109" t="s">
        <v>2510</v>
      </c>
      <c r="D355" s="109" t="s">
        <v>2835</v>
      </c>
      <c r="E355" s="109" t="s">
        <v>1967</v>
      </c>
      <c r="F355" s="110" t="s">
        <v>2497</v>
      </c>
      <c r="G355" s="110" t="s">
        <v>2675</v>
      </c>
      <c r="H355" s="111" t="s">
        <v>2966</v>
      </c>
      <c r="I355" s="111" t="s">
        <v>2967</v>
      </c>
      <c r="J355" s="50" t="s">
        <v>2121</v>
      </c>
      <c r="K355" s="121" t="s">
        <v>2386</v>
      </c>
      <c r="L355" s="51"/>
      <c r="M355" s="51" t="s">
        <v>2914</v>
      </c>
      <c r="N355" s="51" t="s">
        <v>2651</v>
      </c>
      <c r="O355" s="51"/>
      <c r="P355" s="51" t="s">
        <v>2990</v>
      </c>
      <c r="Q355" s="51"/>
      <c r="R355" s="51"/>
      <c r="S355" s="194"/>
      <c r="T355" s="51"/>
    </row>
    <row r="356" spans="1:20" ht="114.75">
      <c r="A356" s="80">
        <v>356</v>
      </c>
      <c r="B356" s="46" t="s">
        <v>2989</v>
      </c>
      <c r="C356" s="109" t="s">
        <v>2510</v>
      </c>
      <c r="D356" s="109" t="s">
        <v>2835</v>
      </c>
      <c r="E356" s="109" t="s">
        <v>1590</v>
      </c>
      <c r="F356" s="110" t="s">
        <v>2096</v>
      </c>
      <c r="G356" s="110" t="s">
        <v>2675</v>
      </c>
      <c r="H356" s="111" t="s">
        <v>2968</v>
      </c>
      <c r="I356" s="111" t="s">
        <v>2969</v>
      </c>
      <c r="J356" s="50" t="s">
        <v>2120</v>
      </c>
      <c r="K356" s="51" t="s">
        <v>144</v>
      </c>
      <c r="L356" s="51"/>
      <c r="M356" s="51" t="s">
        <v>2914</v>
      </c>
      <c r="N356" s="51" t="s">
        <v>2651</v>
      </c>
      <c r="O356" s="51"/>
      <c r="P356" s="51" t="s">
        <v>2990</v>
      </c>
      <c r="Q356" s="51"/>
      <c r="R356" s="51"/>
      <c r="S356" s="194"/>
      <c r="T356" s="51"/>
    </row>
    <row r="357" spans="1:20" ht="114.75">
      <c r="A357" s="80">
        <v>357</v>
      </c>
      <c r="B357" s="46" t="s">
        <v>2989</v>
      </c>
      <c r="C357" s="109" t="s">
        <v>2510</v>
      </c>
      <c r="D357" s="109" t="s">
        <v>2835</v>
      </c>
      <c r="E357" s="109" t="s">
        <v>2506</v>
      </c>
      <c r="F357" s="110" t="s">
        <v>2497</v>
      </c>
      <c r="G357" s="110" t="s">
        <v>2675</v>
      </c>
      <c r="H357" s="111" t="s">
        <v>2970</v>
      </c>
      <c r="I357" s="111" t="s">
        <v>2971</v>
      </c>
      <c r="J357" s="50" t="s">
        <v>2121</v>
      </c>
      <c r="K357" s="51" t="s">
        <v>3062</v>
      </c>
      <c r="L357" s="51"/>
      <c r="M357" s="51" t="s">
        <v>2914</v>
      </c>
      <c r="N357" s="51" t="s">
        <v>2651</v>
      </c>
      <c r="O357" s="51"/>
      <c r="P357" s="51" t="s">
        <v>2990</v>
      </c>
      <c r="Q357" s="51"/>
      <c r="R357" s="51"/>
      <c r="S357" s="194"/>
      <c r="T357" s="51"/>
    </row>
    <row r="358" spans="1:20" ht="76.5">
      <c r="A358" s="80">
        <v>358</v>
      </c>
      <c r="B358" s="46" t="s">
        <v>2989</v>
      </c>
      <c r="C358" s="109" t="s">
        <v>2510</v>
      </c>
      <c r="D358" s="109" t="s">
        <v>2835</v>
      </c>
      <c r="E358" s="109" t="s">
        <v>1591</v>
      </c>
      <c r="F358" s="110" t="s">
        <v>2497</v>
      </c>
      <c r="G358" s="110" t="s">
        <v>2704</v>
      </c>
      <c r="H358" s="111" t="s">
        <v>2972</v>
      </c>
      <c r="I358" s="111" t="s">
        <v>2973</v>
      </c>
      <c r="J358" s="120" t="s">
        <v>2120</v>
      </c>
      <c r="K358" s="121" t="s">
        <v>645</v>
      </c>
      <c r="L358" s="51"/>
      <c r="M358" s="51" t="s">
        <v>2914</v>
      </c>
      <c r="N358" s="51" t="s">
        <v>2915</v>
      </c>
      <c r="O358" s="51"/>
      <c r="P358" s="51"/>
      <c r="Q358" s="51"/>
      <c r="R358" s="51"/>
      <c r="S358" s="194"/>
      <c r="T358" s="51"/>
    </row>
    <row r="359" spans="1:20" ht="89.25">
      <c r="A359" s="80">
        <v>359</v>
      </c>
      <c r="B359" s="46" t="s">
        <v>2989</v>
      </c>
      <c r="C359" s="109" t="s">
        <v>2510</v>
      </c>
      <c r="D359" s="109" t="s">
        <v>2835</v>
      </c>
      <c r="E359" s="109" t="s">
        <v>2974</v>
      </c>
      <c r="F359" s="110" t="s">
        <v>2096</v>
      </c>
      <c r="G359" s="110" t="s">
        <v>2675</v>
      </c>
      <c r="H359" s="111" t="s">
        <v>2975</v>
      </c>
      <c r="I359" s="111" t="s">
        <v>2976</v>
      </c>
      <c r="J359" s="120" t="s">
        <v>2148</v>
      </c>
      <c r="K359" s="121" t="s">
        <v>145</v>
      </c>
      <c r="L359" s="51"/>
      <c r="M359" s="51"/>
      <c r="N359" s="51"/>
      <c r="O359" s="51"/>
      <c r="P359" s="51" t="s">
        <v>2990</v>
      </c>
      <c r="Q359" s="51"/>
      <c r="R359" s="51"/>
      <c r="S359" s="194"/>
      <c r="T359" s="51"/>
    </row>
    <row r="360" spans="1:20" ht="89.25">
      <c r="A360" s="80">
        <v>360</v>
      </c>
      <c r="B360" s="46" t="s">
        <v>2989</v>
      </c>
      <c r="C360" s="109" t="s">
        <v>2510</v>
      </c>
      <c r="D360" s="109" t="s">
        <v>2835</v>
      </c>
      <c r="E360" s="109"/>
      <c r="F360" s="110" t="s">
        <v>2096</v>
      </c>
      <c r="G360" s="110" t="s">
        <v>2675</v>
      </c>
      <c r="H360" s="111" t="s">
        <v>2977</v>
      </c>
      <c r="I360" s="111" t="s">
        <v>2978</v>
      </c>
      <c r="J360" s="120" t="s">
        <v>2148</v>
      </c>
      <c r="K360" s="121" t="s">
        <v>140</v>
      </c>
      <c r="L360" s="51"/>
      <c r="M360" s="51"/>
      <c r="N360" s="51"/>
      <c r="O360" s="51"/>
      <c r="P360" s="51" t="s">
        <v>2990</v>
      </c>
      <c r="Q360" s="51"/>
      <c r="R360" s="51"/>
      <c r="S360" s="194"/>
      <c r="T360" s="51"/>
    </row>
    <row r="361" spans="1:20" ht="25.5">
      <c r="A361" s="80">
        <v>361</v>
      </c>
      <c r="B361" s="46" t="s">
        <v>2989</v>
      </c>
      <c r="C361" s="109" t="s">
        <v>2343</v>
      </c>
      <c r="D361" s="109" t="s">
        <v>2979</v>
      </c>
      <c r="E361" s="109" t="s">
        <v>2980</v>
      </c>
      <c r="F361" s="110" t="s">
        <v>2096</v>
      </c>
      <c r="G361" s="110" t="s">
        <v>2675</v>
      </c>
      <c r="H361" s="111" t="s">
        <v>2981</v>
      </c>
      <c r="I361" s="111" t="s">
        <v>2982</v>
      </c>
      <c r="J361" s="120" t="s">
        <v>2148</v>
      </c>
      <c r="K361" s="111" t="s">
        <v>2642</v>
      </c>
      <c r="L361" s="51">
        <v>361</v>
      </c>
      <c r="M361" s="51"/>
      <c r="N361" s="51"/>
      <c r="O361" s="51"/>
      <c r="P361" s="51" t="s">
        <v>1110</v>
      </c>
      <c r="Q361" s="51"/>
      <c r="R361" s="51"/>
      <c r="S361" s="194"/>
      <c r="T361" s="51"/>
    </row>
    <row r="362" spans="1:20" ht="51">
      <c r="A362" s="80">
        <v>362</v>
      </c>
      <c r="B362" s="46" t="s">
        <v>2989</v>
      </c>
      <c r="C362" s="109" t="s">
        <v>2343</v>
      </c>
      <c r="D362" s="109" t="s">
        <v>2864</v>
      </c>
      <c r="E362" s="109" t="s">
        <v>2506</v>
      </c>
      <c r="F362" s="110" t="s">
        <v>2096</v>
      </c>
      <c r="G362" s="110" t="s">
        <v>2675</v>
      </c>
      <c r="H362" s="111" t="s">
        <v>2981</v>
      </c>
      <c r="I362" s="111" t="s">
        <v>2982</v>
      </c>
      <c r="J362" s="120" t="s">
        <v>2120</v>
      </c>
      <c r="K362" s="117" t="s">
        <v>63</v>
      </c>
      <c r="L362" s="51"/>
      <c r="M362" s="51" t="s">
        <v>2914</v>
      </c>
      <c r="N362" s="51" t="s">
        <v>2651</v>
      </c>
      <c r="O362" s="51"/>
      <c r="P362" s="51" t="s">
        <v>1110</v>
      </c>
      <c r="Q362" s="51"/>
      <c r="R362" s="51"/>
      <c r="S362" s="194"/>
      <c r="T362" s="51"/>
    </row>
    <row r="363" spans="1:20" ht="25.5">
      <c r="A363" s="80">
        <v>363</v>
      </c>
      <c r="B363" s="46" t="s">
        <v>2989</v>
      </c>
      <c r="C363" s="109" t="s">
        <v>2983</v>
      </c>
      <c r="D363" s="109" t="s">
        <v>2984</v>
      </c>
      <c r="E363" s="109" t="s">
        <v>2985</v>
      </c>
      <c r="F363" s="110" t="s">
        <v>2096</v>
      </c>
      <c r="G363" s="110" t="s">
        <v>2675</v>
      </c>
      <c r="H363" s="111" t="s">
        <v>2981</v>
      </c>
      <c r="I363" s="111" t="s">
        <v>2982</v>
      </c>
      <c r="J363" s="120" t="s">
        <v>2120</v>
      </c>
      <c r="K363" s="117" t="s">
        <v>64</v>
      </c>
      <c r="L363" s="51"/>
      <c r="M363" s="51" t="s">
        <v>2914</v>
      </c>
      <c r="N363" s="51" t="s">
        <v>2651</v>
      </c>
      <c r="O363" s="51"/>
      <c r="P363" s="51" t="s">
        <v>1110</v>
      </c>
      <c r="Q363" s="51"/>
      <c r="R363" s="51"/>
      <c r="S363" s="194"/>
      <c r="T363" s="51"/>
    </row>
    <row r="364" spans="1:20" ht="25.5">
      <c r="A364" s="80">
        <v>364</v>
      </c>
      <c r="B364" s="46" t="s">
        <v>2989</v>
      </c>
      <c r="C364" s="109" t="s">
        <v>1547</v>
      </c>
      <c r="D364" s="109" t="s">
        <v>2055</v>
      </c>
      <c r="E364" s="109" t="s">
        <v>1930</v>
      </c>
      <c r="F364" s="110" t="s">
        <v>2096</v>
      </c>
      <c r="G364" s="110" t="s">
        <v>2675</v>
      </c>
      <c r="H364" s="111" t="s">
        <v>2981</v>
      </c>
      <c r="I364" s="111" t="s">
        <v>2982</v>
      </c>
      <c r="J364" s="120" t="s">
        <v>2120</v>
      </c>
      <c r="K364" s="121" t="s">
        <v>64</v>
      </c>
      <c r="L364" s="51"/>
      <c r="M364" s="51" t="s">
        <v>2914</v>
      </c>
      <c r="N364" s="51" t="s">
        <v>2651</v>
      </c>
      <c r="O364" s="51"/>
      <c r="P364" s="51" t="s">
        <v>1110</v>
      </c>
      <c r="Q364" s="51"/>
      <c r="R364" s="51"/>
      <c r="S364" s="194"/>
      <c r="T364" s="51"/>
    </row>
    <row r="365" spans="1:20" ht="25.5">
      <c r="A365" s="80">
        <v>365</v>
      </c>
      <c r="B365" s="46" t="s">
        <v>2989</v>
      </c>
      <c r="C365" s="109" t="s">
        <v>2986</v>
      </c>
      <c r="D365" s="109" t="s">
        <v>2051</v>
      </c>
      <c r="E365" s="109" t="s">
        <v>2987</v>
      </c>
      <c r="F365" s="110" t="s">
        <v>2096</v>
      </c>
      <c r="G365" s="110" t="s">
        <v>2675</v>
      </c>
      <c r="H365" s="111" t="s">
        <v>2981</v>
      </c>
      <c r="I365" s="111" t="s">
        <v>2982</v>
      </c>
      <c r="J365" s="120" t="s">
        <v>2120</v>
      </c>
      <c r="K365" s="121" t="s">
        <v>64</v>
      </c>
      <c r="L365" s="51"/>
      <c r="M365" s="51" t="s">
        <v>2914</v>
      </c>
      <c r="N365" s="51" t="s">
        <v>2651</v>
      </c>
      <c r="O365" s="51"/>
      <c r="P365" s="51" t="s">
        <v>1110</v>
      </c>
      <c r="Q365" s="51"/>
      <c r="R365" s="51"/>
      <c r="S365" s="194"/>
      <c r="T365" s="51"/>
    </row>
    <row r="366" spans="1:20" ht="25.5">
      <c r="A366" s="80">
        <v>366</v>
      </c>
      <c r="B366" s="46" t="s">
        <v>2989</v>
      </c>
      <c r="C366" s="109" t="s">
        <v>1510</v>
      </c>
      <c r="D366" s="109" t="s">
        <v>1583</v>
      </c>
      <c r="E366" s="109" t="s">
        <v>2097</v>
      </c>
      <c r="F366" s="110" t="s">
        <v>2096</v>
      </c>
      <c r="G366" s="110" t="s">
        <v>2675</v>
      </c>
      <c r="H366" s="111" t="s">
        <v>2981</v>
      </c>
      <c r="I366" s="111" t="s">
        <v>2982</v>
      </c>
      <c r="J366" s="120" t="s">
        <v>2120</v>
      </c>
      <c r="K366" s="121" t="s">
        <v>64</v>
      </c>
      <c r="L366" s="51"/>
      <c r="M366" s="51" t="s">
        <v>2914</v>
      </c>
      <c r="N366" s="51" t="s">
        <v>2651</v>
      </c>
      <c r="O366" s="51"/>
      <c r="P366" s="51" t="s">
        <v>1110</v>
      </c>
      <c r="Q366" s="51"/>
      <c r="R366" s="51"/>
      <c r="S366" s="194"/>
      <c r="T366" s="51"/>
    </row>
    <row r="367" spans="1:20" ht="25.5">
      <c r="A367" s="80">
        <v>367</v>
      </c>
      <c r="B367" s="46" t="s">
        <v>2989</v>
      </c>
      <c r="C367" s="109" t="s">
        <v>2988</v>
      </c>
      <c r="D367" s="109" t="s">
        <v>1121</v>
      </c>
      <c r="E367" s="109" t="s">
        <v>1940</v>
      </c>
      <c r="F367" s="110" t="s">
        <v>2096</v>
      </c>
      <c r="G367" s="110" t="s">
        <v>2675</v>
      </c>
      <c r="H367" s="111" t="s">
        <v>2981</v>
      </c>
      <c r="I367" s="111" t="s">
        <v>2982</v>
      </c>
      <c r="J367" s="120" t="s">
        <v>2120</v>
      </c>
      <c r="K367" s="121" t="s">
        <v>64</v>
      </c>
      <c r="L367" s="51"/>
      <c r="M367" s="51" t="s">
        <v>2914</v>
      </c>
      <c r="N367" s="51" t="s">
        <v>2651</v>
      </c>
      <c r="O367" s="51"/>
      <c r="P367" s="51" t="s">
        <v>1110</v>
      </c>
      <c r="Q367" s="51"/>
      <c r="R367" s="51"/>
      <c r="S367" s="194"/>
      <c r="T367" s="51"/>
    </row>
    <row r="368" spans="1:20" ht="25.5">
      <c r="A368" s="80">
        <v>368</v>
      </c>
      <c r="B368" s="46" t="s">
        <v>2989</v>
      </c>
      <c r="C368" s="109" t="s">
        <v>2343</v>
      </c>
      <c r="D368" s="109" t="s">
        <v>2979</v>
      </c>
      <c r="E368" s="109" t="s">
        <v>2980</v>
      </c>
      <c r="F368" s="110" t="s">
        <v>2096</v>
      </c>
      <c r="G368" s="110" t="s">
        <v>2675</v>
      </c>
      <c r="H368" s="111" t="s">
        <v>2981</v>
      </c>
      <c r="I368" s="111" t="s">
        <v>2982</v>
      </c>
      <c r="J368" s="120" t="s">
        <v>2148</v>
      </c>
      <c r="K368" s="121" t="s">
        <v>2647</v>
      </c>
      <c r="L368" s="51">
        <v>361</v>
      </c>
      <c r="M368" s="51"/>
      <c r="N368" s="51"/>
      <c r="O368" s="51"/>
      <c r="P368" s="51" t="s">
        <v>1110</v>
      </c>
      <c r="Q368" s="51"/>
      <c r="R368" s="51"/>
      <c r="S368" s="194"/>
      <c r="T368" s="51"/>
    </row>
    <row r="369" spans="1:20" ht="25.5">
      <c r="A369" s="80">
        <v>369</v>
      </c>
      <c r="B369" s="46" t="s">
        <v>2989</v>
      </c>
      <c r="C369" s="109" t="s">
        <v>1507</v>
      </c>
      <c r="D369" s="109" t="s">
        <v>1121</v>
      </c>
      <c r="E369" s="109" t="s">
        <v>1950</v>
      </c>
      <c r="F369" s="110" t="s">
        <v>2096</v>
      </c>
      <c r="G369" s="110" t="s">
        <v>2675</v>
      </c>
      <c r="H369" s="111" t="s">
        <v>2981</v>
      </c>
      <c r="I369" s="111" t="s">
        <v>2982</v>
      </c>
      <c r="J369" s="120" t="s">
        <v>2120</v>
      </c>
      <c r="K369" s="166" t="s">
        <v>64</v>
      </c>
      <c r="L369" s="51"/>
      <c r="M369" s="51" t="s">
        <v>2914</v>
      </c>
      <c r="N369" s="51" t="s">
        <v>2651</v>
      </c>
      <c r="O369" s="51"/>
      <c r="P369" s="51" t="s">
        <v>1110</v>
      </c>
      <c r="Q369" s="51"/>
      <c r="R369" s="51"/>
      <c r="S369" s="194"/>
      <c r="T369" s="51"/>
    </row>
    <row r="370" spans="1:20" ht="25.5">
      <c r="A370" s="80">
        <v>370</v>
      </c>
      <c r="B370" s="46" t="s">
        <v>2989</v>
      </c>
      <c r="C370" s="109" t="s">
        <v>1547</v>
      </c>
      <c r="D370" s="109" t="s">
        <v>1982</v>
      </c>
      <c r="E370" s="109" t="s">
        <v>1590</v>
      </c>
      <c r="F370" s="110" t="s">
        <v>2096</v>
      </c>
      <c r="G370" s="110" t="s">
        <v>2675</v>
      </c>
      <c r="H370" s="111" t="s">
        <v>2981</v>
      </c>
      <c r="I370" s="111" t="s">
        <v>2982</v>
      </c>
      <c r="J370" s="120" t="s">
        <v>2120</v>
      </c>
      <c r="K370" s="121" t="s">
        <v>64</v>
      </c>
      <c r="L370" s="51"/>
      <c r="M370" s="51" t="s">
        <v>2914</v>
      </c>
      <c r="N370" s="51" t="s">
        <v>2651</v>
      </c>
      <c r="O370" s="51"/>
      <c r="P370" s="51" t="s">
        <v>1110</v>
      </c>
      <c r="Q370" s="51"/>
      <c r="R370" s="51"/>
      <c r="S370" s="194"/>
      <c r="T370" s="51"/>
    </row>
    <row r="371" spans="1:20" ht="63.75">
      <c r="A371" s="80">
        <v>371</v>
      </c>
      <c r="B371" s="46" t="s">
        <v>2524</v>
      </c>
      <c r="C371" s="107" t="s">
        <v>2991</v>
      </c>
      <c r="D371" s="107" t="s">
        <v>2611</v>
      </c>
      <c r="E371" s="107" t="s">
        <v>1950</v>
      </c>
      <c r="F371" s="108" t="s">
        <v>2497</v>
      </c>
      <c r="G371" s="108" t="s">
        <v>2675</v>
      </c>
      <c r="H371" s="118" t="s">
        <v>2992</v>
      </c>
      <c r="I371" s="118" t="s">
        <v>2993</v>
      </c>
      <c r="J371" s="120" t="s">
        <v>2121</v>
      </c>
      <c r="K371" s="121" t="s">
        <v>65</v>
      </c>
      <c r="L371" s="51"/>
      <c r="M371" s="51" t="s">
        <v>2914</v>
      </c>
      <c r="N371" s="51" t="s">
        <v>2651</v>
      </c>
      <c r="O371" s="51"/>
      <c r="P371" s="51" t="s">
        <v>2059</v>
      </c>
      <c r="Q371" s="51"/>
      <c r="R371" s="51"/>
      <c r="S371" s="194"/>
      <c r="T371" s="51"/>
    </row>
    <row r="372" spans="1:20" ht="216.75">
      <c r="A372" s="80">
        <v>372</v>
      </c>
      <c r="B372" s="46" t="s">
        <v>2524</v>
      </c>
      <c r="C372" s="109" t="s">
        <v>2343</v>
      </c>
      <c r="D372" s="109" t="s">
        <v>2885</v>
      </c>
      <c r="E372" s="109" t="s">
        <v>1930</v>
      </c>
      <c r="F372" s="110" t="s">
        <v>2497</v>
      </c>
      <c r="G372" s="110" t="s">
        <v>2675</v>
      </c>
      <c r="H372" s="111" t="s">
        <v>2994</v>
      </c>
      <c r="I372" s="111" t="s">
        <v>2513</v>
      </c>
      <c r="J372" s="50" t="s">
        <v>2148</v>
      </c>
      <c r="K372" s="121" t="s">
        <v>66</v>
      </c>
      <c r="L372" s="51"/>
      <c r="M372" s="51"/>
      <c r="N372" s="51" t="s">
        <v>2918</v>
      </c>
      <c r="O372" s="51"/>
      <c r="P372" s="51" t="s">
        <v>2059</v>
      </c>
      <c r="Q372" s="51"/>
      <c r="R372" s="51"/>
      <c r="S372" s="194"/>
      <c r="T372" s="51"/>
    </row>
    <row r="373" spans="1:20" ht="153">
      <c r="A373" s="80">
        <v>373</v>
      </c>
      <c r="B373" s="46" t="s">
        <v>2524</v>
      </c>
      <c r="C373" s="109" t="s">
        <v>2343</v>
      </c>
      <c r="D373" s="109" t="s">
        <v>2514</v>
      </c>
      <c r="E373" s="109"/>
      <c r="F373" s="110" t="s">
        <v>2096</v>
      </c>
      <c r="G373" s="110" t="s">
        <v>2675</v>
      </c>
      <c r="H373" s="111" t="s">
        <v>2515</v>
      </c>
      <c r="I373" s="111" t="s">
        <v>2516</v>
      </c>
      <c r="J373" s="120" t="s">
        <v>2148</v>
      </c>
      <c r="K373" s="121" t="s">
        <v>67</v>
      </c>
      <c r="L373" s="51"/>
      <c r="M373" s="51"/>
      <c r="N373" s="51"/>
      <c r="O373" s="51"/>
      <c r="P373" s="51" t="s">
        <v>1110</v>
      </c>
      <c r="Q373" s="51"/>
      <c r="R373" s="51"/>
      <c r="S373" s="194"/>
      <c r="T373" s="51"/>
    </row>
    <row r="374" spans="1:20" ht="127.5">
      <c r="A374" s="80">
        <v>374</v>
      </c>
      <c r="B374" s="46" t="s">
        <v>2524</v>
      </c>
      <c r="C374" s="109" t="s">
        <v>1547</v>
      </c>
      <c r="D374" s="109" t="s">
        <v>2170</v>
      </c>
      <c r="E374" s="109" t="s">
        <v>2039</v>
      </c>
      <c r="F374" s="110" t="s">
        <v>2497</v>
      </c>
      <c r="G374" s="110" t="s">
        <v>2675</v>
      </c>
      <c r="H374" s="111" t="s">
        <v>2517</v>
      </c>
      <c r="I374" s="111" t="s">
        <v>2518</v>
      </c>
      <c r="J374" s="120" t="s">
        <v>2121</v>
      </c>
      <c r="K374" s="51" t="s">
        <v>3057</v>
      </c>
      <c r="L374" s="51"/>
      <c r="M374" s="51" t="s">
        <v>2914</v>
      </c>
      <c r="N374" s="51" t="s">
        <v>2651</v>
      </c>
      <c r="O374" s="51"/>
      <c r="P374" s="51" t="s">
        <v>840</v>
      </c>
      <c r="Q374" s="51"/>
      <c r="R374" s="51"/>
      <c r="S374" s="194"/>
      <c r="T374" s="51"/>
    </row>
    <row r="375" spans="1:20" ht="63.75">
      <c r="A375" s="80">
        <v>375</v>
      </c>
      <c r="B375" s="46" t="s">
        <v>2524</v>
      </c>
      <c r="C375" s="183" t="s">
        <v>1547</v>
      </c>
      <c r="D375" s="109" t="s">
        <v>2170</v>
      </c>
      <c r="E375" s="109" t="s">
        <v>2044</v>
      </c>
      <c r="F375" s="110" t="s">
        <v>2497</v>
      </c>
      <c r="G375" s="110" t="s">
        <v>2675</v>
      </c>
      <c r="H375" s="111" t="s">
        <v>2519</v>
      </c>
      <c r="I375" s="111" t="s">
        <v>2520</v>
      </c>
      <c r="J375" s="120" t="s">
        <v>2148</v>
      </c>
      <c r="K375" s="121" t="s">
        <v>68</v>
      </c>
      <c r="L375" s="51"/>
      <c r="M375" s="51"/>
      <c r="N375" s="51" t="s">
        <v>2918</v>
      </c>
      <c r="O375" s="51"/>
      <c r="P375" s="51" t="s">
        <v>2059</v>
      </c>
      <c r="Q375" s="51"/>
      <c r="R375" s="51"/>
      <c r="S375" s="194"/>
      <c r="T375" s="51"/>
    </row>
    <row r="376" spans="1:20" ht="76.5">
      <c r="A376" s="80">
        <v>376</v>
      </c>
      <c r="B376" s="46" t="s">
        <v>2524</v>
      </c>
      <c r="C376" s="109" t="s">
        <v>2521</v>
      </c>
      <c r="D376" s="109" t="s">
        <v>2170</v>
      </c>
      <c r="E376" s="109" t="s">
        <v>1591</v>
      </c>
      <c r="F376" s="110" t="s">
        <v>2497</v>
      </c>
      <c r="G376" s="110" t="s">
        <v>2675</v>
      </c>
      <c r="H376" s="111" t="s">
        <v>2522</v>
      </c>
      <c r="I376" s="111" t="s">
        <v>2523</v>
      </c>
      <c r="J376" s="120" t="s">
        <v>2148</v>
      </c>
      <c r="K376" s="165" t="s">
        <v>3063</v>
      </c>
      <c r="L376" s="50"/>
      <c r="M376" s="51"/>
      <c r="N376" s="51" t="s">
        <v>2917</v>
      </c>
      <c r="O376" s="51"/>
      <c r="P376" s="51" t="s">
        <v>2678</v>
      </c>
      <c r="Q376" s="51"/>
      <c r="R376" s="51"/>
      <c r="S376" s="194"/>
      <c r="T376" s="51"/>
    </row>
    <row r="377" spans="1:20" ht="191.25">
      <c r="A377" s="80">
        <v>377</v>
      </c>
      <c r="B377" s="46" t="s">
        <v>2553</v>
      </c>
      <c r="C377" s="107" t="s">
        <v>1975</v>
      </c>
      <c r="D377" s="107" t="s">
        <v>1976</v>
      </c>
      <c r="E377" s="107" t="s">
        <v>2525</v>
      </c>
      <c r="F377" s="108" t="s">
        <v>2096</v>
      </c>
      <c r="G377" s="108" t="s">
        <v>2675</v>
      </c>
      <c r="H377" s="118" t="s">
        <v>2526</v>
      </c>
      <c r="I377" s="118" t="s">
        <v>2527</v>
      </c>
      <c r="J377" s="120" t="s">
        <v>2148</v>
      </c>
      <c r="K377" s="111" t="s">
        <v>179</v>
      </c>
      <c r="L377" s="50"/>
      <c r="M377" s="51"/>
      <c r="N377" s="51"/>
      <c r="O377" s="51"/>
      <c r="P377" s="51" t="s">
        <v>1112</v>
      </c>
      <c r="Q377" s="51"/>
      <c r="R377" s="51"/>
      <c r="S377" s="194"/>
      <c r="T377" s="51"/>
    </row>
    <row r="378" spans="1:20" ht="67.5">
      <c r="A378" s="80">
        <v>378</v>
      </c>
      <c r="B378" s="46" t="s">
        <v>2553</v>
      </c>
      <c r="C378" s="107" t="s">
        <v>1975</v>
      </c>
      <c r="D378" s="109" t="s">
        <v>2574</v>
      </c>
      <c r="E378" s="109" t="s">
        <v>3040</v>
      </c>
      <c r="F378" s="110" t="s">
        <v>2096</v>
      </c>
      <c r="G378" s="110" t="s">
        <v>2675</v>
      </c>
      <c r="H378" s="111" t="s">
        <v>2528</v>
      </c>
      <c r="I378" s="111" t="s">
        <v>2529</v>
      </c>
      <c r="J378" s="120" t="s">
        <v>2148</v>
      </c>
      <c r="K378" s="124" t="s">
        <v>180</v>
      </c>
      <c r="L378" s="51"/>
      <c r="M378" s="51"/>
      <c r="N378" s="51"/>
      <c r="O378" s="51"/>
      <c r="P378" s="51" t="s">
        <v>1112</v>
      </c>
      <c r="Q378" s="51"/>
      <c r="R378" s="51"/>
      <c r="S378" s="194"/>
      <c r="T378" s="51"/>
    </row>
    <row r="379" spans="1:20" ht="56.25">
      <c r="A379" s="80">
        <v>379</v>
      </c>
      <c r="B379" s="46" t="s">
        <v>2553</v>
      </c>
      <c r="C379" s="107" t="s">
        <v>1975</v>
      </c>
      <c r="D379" s="109" t="s">
        <v>2574</v>
      </c>
      <c r="E379" s="109" t="s">
        <v>2530</v>
      </c>
      <c r="F379" s="110" t="s">
        <v>2096</v>
      </c>
      <c r="G379" s="110" t="s">
        <v>2675</v>
      </c>
      <c r="H379" s="111" t="s">
        <v>2531</v>
      </c>
      <c r="I379" s="111" t="s">
        <v>2532</v>
      </c>
      <c r="J379" s="120" t="s">
        <v>2148</v>
      </c>
      <c r="K379" s="121" t="s">
        <v>181</v>
      </c>
      <c r="L379" s="51"/>
      <c r="M379" s="51"/>
      <c r="N379" s="51"/>
      <c r="O379" s="51"/>
      <c r="P379" s="51" t="s">
        <v>1112</v>
      </c>
      <c r="Q379" s="51"/>
      <c r="R379" s="51"/>
      <c r="S379" s="194"/>
      <c r="T379" s="51"/>
    </row>
    <row r="380" spans="1:20" ht="102">
      <c r="A380" s="80">
        <v>380</v>
      </c>
      <c r="B380" s="46" t="s">
        <v>2553</v>
      </c>
      <c r="C380" s="107" t="s">
        <v>1975</v>
      </c>
      <c r="D380" s="109" t="s">
        <v>2574</v>
      </c>
      <c r="E380" s="109" t="s">
        <v>2533</v>
      </c>
      <c r="F380" s="110" t="s">
        <v>2096</v>
      </c>
      <c r="G380" s="110" t="s">
        <v>2675</v>
      </c>
      <c r="H380" s="111" t="s">
        <v>2534</v>
      </c>
      <c r="I380" s="111" t="s">
        <v>2535</v>
      </c>
      <c r="J380" s="120" t="s">
        <v>2148</v>
      </c>
      <c r="K380" s="121" t="s">
        <v>181</v>
      </c>
      <c r="L380" s="51"/>
      <c r="M380" s="51"/>
      <c r="N380" s="51"/>
      <c r="O380" s="51"/>
      <c r="P380" s="51" t="s">
        <v>1112</v>
      </c>
      <c r="Q380" s="51"/>
      <c r="R380" s="51"/>
      <c r="S380" s="194"/>
      <c r="T380" s="51"/>
    </row>
    <row r="381" spans="1:20" ht="51">
      <c r="A381" s="80">
        <v>381</v>
      </c>
      <c r="B381" s="46" t="s">
        <v>2553</v>
      </c>
      <c r="C381" s="109" t="s">
        <v>2536</v>
      </c>
      <c r="D381" s="109" t="s">
        <v>1922</v>
      </c>
      <c r="E381" s="109" t="s">
        <v>2537</v>
      </c>
      <c r="F381" s="110" t="s">
        <v>2096</v>
      </c>
      <c r="G381" s="110" t="s">
        <v>2675</v>
      </c>
      <c r="H381" s="111" t="s">
        <v>2538</v>
      </c>
      <c r="I381" s="111" t="s">
        <v>2539</v>
      </c>
      <c r="J381" s="120" t="s">
        <v>2148</v>
      </c>
      <c r="K381" s="122" t="s">
        <v>33</v>
      </c>
      <c r="L381" s="51"/>
      <c r="M381" s="51"/>
      <c r="N381" s="51"/>
      <c r="O381" s="51"/>
      <c r="P381" s="51" t="s">
        <v>2669</v>
      </c>
      <c r="Q381" s="51"/>
      <c r="R381" s="51"/>
      <c r="S381" s="194"/>
      <c r="T381" s="51"/>
    </row>
    <row r="382" spans="1:20" ht="38.25">
      <c r="A382" s="80">
        <v>382</v>
      </c>
      <c r="B382" s="46" t="s">
        <v>2553</v>
      </c>
      <c r="C382" s="109" t="s">
        <v>2540</v>
      </c>
      <c r="D382" s="109" t="s">
        <v>2155</v>
      </c>
      <c r="E382" s="109" t="s">
        <v>2541</v>
      </c>
      <c r="F382" s="110" t="s">
        <v>2096</v>
      </c>
      <c r="G382" s="110" t="s">
        <v>2675</v>
      </c>
      <c r="H382" s="111" t="s">
        <v>2542</v>
      </c>
      <c r="I382" s="111" t="s">
        <v>2543</v>
      </c>
      <c r="J382" s="120" t="s">
        <v>2148</v>
      </c>
      <c r="K382" s="122" t="s">
        <v>33</v>
      </c>
      <c r="L382" s="51"/>
      <c r="M382" s="51"/>
      <c r="N382" s="51"/>
      <c r="O382" s="51"/>
      <c r="P382" s="51" t="s">
        <v>2669</v>
      </c>
      <c r="Q382" s="51"/>
      <c r="R382" s="51"/>
      <c r="S382" s="194"/>
      <c r="T382" s="51"/>
    </row>
    <row r="383" spans="1:20" ht="51">
      <c r="A383" s="80">
        <v>383</v>
      </c>
      <c r="B383" s="46" t="s">
        <v>2553</v>
      </c>
      <c r="C383" s="109" t="s">
        <v>2544</v>
      </c>
      <c r="D383" s="109" t="s">
        <v>2545</v>
      </c>
      <c r="E383" s="109" t="s">
        <v>2546</v>
      </c>
      <c r="F383" s="110" t="s">
        <v>2096</v>
      </c>
      <c r="G383" s="110" t="s">
        <v>2675</v>
      </c>
      <c r="H383" s="111" t="s">
        <v>2547</v>
      </c>
      <c r="I383" s="111" t="s">
        <v>2548</v>
      </c>
      <c r="J383" s="120" t="s">
        <v>2148</v>
      </c>
      <c r="K383" s="121" t="s">
        <v>33</v>
      </c>
      <c r="L383" s="51"/>
      <c r="M383" s="51"/>
      <c r="N383" s="51"/>
      <c r="O383" s="51"/>
      <c r="P383" s="51" t="s">
        <v>2672</v>
      </c>
      <c r="Q383" s="51"/>
      <c r="R383" s="51"/>
      <c r="S383" s="194"/>
      <c r="T383" s="51"/>
    </row>
    <row r="384" spans="1:20" ht="63.75">
      <c r="A384" s="80">
        <v>384</v>
      </c>
      <c r="B384" s="46" t="s">
        <v>2553</v>
      </c>
      <c r="C384" s="109" t="s">
        <v>2549</v>
      </c>
      <c r="D384" s="109" t="s">
        <v>2167</v>
      </c>
      <c r="E384" s="109" t="s">
        <v>2550</v>
      </c>
      <c r="F384" s="110" t="s">
        <v>2096</v>
      </c>
      <c r="G384" s="110" t="s">
        <v>2675</v>
      </c>
      <c r="H384" s="111" t="s">
        <v>2551</v>
      </c>
      <c r="I384" s="111" t="s">
        <v>2552</v>
      </c>
      <c r="J384" s="120" t="s">
        <v>2120</v>
      </c>
      <c r="K384" s="121"/>
      <c r="L384" s="51"/>
      <c r="M384" s="51" t="s">
        <v>2914</v>
      </c>
      <c r="N384" s="51" t="s">
        <v>2651</v>
      </c>
      <c r="O384" s="51"/>
      <c r="P384" s="51" t="s">
        <v>2667</v>
      </c>
      <c r="Q384" s="51"/>
      <c r="R384" s="51"/>
      <c r="S384" s="194"/>
      <c r="T384" s="51"/>
    </row>
    <row r="385" spans="1:20" ht="280.5">
      <c r="A385" s="80">
        <v>385</v>
      </c>
      <c r="B385" s="46" t="s">
        <v>1644</v>
      </c>
      <c r="C385" s="107" t="s">
        <v>3043</v>
      </c>
      <c r="D385" s="107" t="s">
        <v>3039</v>
      </c>
      <c r="E385" s="107" t="s">
        <v>3044</v>
      </c>
      <c r="F385" s="108" t="s">
        <v>2497</v>
      </c>
      <c r="G385" s="108" t="s">
        <v>2675</v>
      </c>
      <c r="H385" s="118" t="s">
        <v>2680</v>
      </c>
      <c r="I385" s="118" t="s">
        <v>2681</v>
      </c>
      <c r="J385" s="120" t="s">
        <v>2121</v>
      </c>
      <c r="K385" s="121" t="s">
        <v>198</v>
      </c>
      <c r="L385" s="51">
        <v>11</v>
      </c>
      <c r="M385" s="51" t="s">
        <v>2914</v>
      </c>
      <c r="N385" s="51" t="s">
        <v>2651</v>
      </c>
      <c r="O385" s="51"/>
      <c r="P385" s="51" t="s">
        <v>2058</v>
      </c>
      <c r="Q385" s="51"/>
      <c r="R385" s="51"/>
      <c r="S385" s="194"/>
      <c r="T385" s="51"/>
    </row>
    <row r="386" spans="1:20" ht="38.25">
      <c r="A386" s="80">
        <v>386</v>
      </c>
      <c r="B386" s="46" t="s">
        <v>1644</v>
      </c>
      <c r="C386" s="109" t="s">
        <v>1553</v>
      </c>
      <c r="D386" s="109" t="s">
        <v>2210</v>
      </c>
      <c r="E386" s="109" t="s">
        <v>1115</v>
      </c>
      <c r="F386" s="110" t="s">
        <v>2096</v>
      </c>
      <c r="G386" s="110" t="s">
        <v>2675</v>
      </c>
      <c r="H386" s="111" t="s">
        <v>2682</v>
      </c>
      <c r="I386" s="111" t="s">
        <v>2683</v>
      </c>
      <c r="J386" s="120" t="s">
        <v>2121</v>
      </c>
      <c r="K386" s="121" t="s">
        <v>545</v>
      </c>
      <c r="L386" s="51"/>
      <c r="M386" s="51" t="s">
        <v>2914</v>
      </c>
      <c r="N386" s="51" t="s">
        <v>2651</v>
      </c>
      <c r="O386" s="51"/>
      <c r="P386" s="51" t="s">
        <v>2094</v>
      </c>
      <c r="Q386" s="51"/>
      <c r="R386" s="51"/>
      <c r="S386" s="194"/>
      <c r="T386" s="51"/>
    </row>
    <row r="387" spans="1:20" ht="331.5">
      <c r="A387" s="80">
        <v>387</v>
      </c>
      <c r="B387" s="46" t="s">
        <v>1644</v>
      </c>
      <c r="C387" s="109" t="s">
        <v>1553</v>
      </c>
      <c r="D387" s="109" t="s">
        <v>2210</v>
      </c>
      <c r="E387" s="109" t="s">
        <v>1115</v>
      </c>
      <c r="F387" s="110" t="s">
        <v>2096</v>
      </c>
      <c r="G387" s="110" t="s">
        <v>2675</v>
      </c>
      <c r="H387" s="111" t="s">
        <v>2684</v>
      </c>
      <c r="I387" s="111" t="s">
        <v>2230</v>
      </c>
      <c r="J387" s="120" t="s">
        <v>2121</v>
      </c>
      <c r="K387" s="121" t="s">
        <v>545</v>
      </c>
      <c r="L387" s="51"/>
      <c r="M387" s="51" t="s">
        <v>2914</v>
      </c>
      <c r="N387" s="51" t="s">
        <v>2651</v>
      </c>
      <c r="O387" s="51"/>
      <c r="P387" s="51" t="s">
        <v>2094</v>
      </c>
      <c r="Q387" s="51"/>
      <c r="R387" s="51"/>
      <c r="S387" s="194"/>
      <c r="T387" s="51"/>
    </row>
    <row r="388" spans="1:20" ht="395.25">
      <c r="A388" s="80">
        <v>388</v>
      </c>
      <c r="B388" s="46" t="s">
        <v>1644</v>
      </c>
      <c r="C388" s="109" t="s">
        <v>1553</v>
      </c>
      <c r="D388" s="109" t="s">
        <v>2210</v>
      </c>
      <c r="E388" s="109" t="s">
        <v>1115</v>
      </c>
      <c r="F388" s="110" t="s">
        <v>2096</v>
      </c>
      <c r="G388" s="110" t="s">
        <v>2675</v>
      </c>
      <c r="H388" s="111" t="s">
        <v>2231</v>
      </c>
      <c r="I388" s="111" t="s">
        <v>2232</v>
      </c>
      <c r="J388" s="120" t="s">
        <v>2121</v>
      </c>
      <c r="K388" s="121" t="s">
        <v>546</v>
      </c>
      <c r="L388" s="51"/>
      <c r="M388" s="51" t="s">
        <v>2914</v>
      </c>
      <c r="N388" s="51" t="s">
        <v>2651</v>
      </c>
      <c r="O388" s="51"/>
      <c r="P388" s="51" t="s">
        <v>2094</v>
      </c>
      <c r="Q388" s="51"/>
      <c r="R388" s="51"/>
      <c r="S388" s="194"/>
      <c r="T388" s="51"/>
    </row>
    <row r="389" spans="1:20" ht="102">
      <c r="A389" s="80">
        <v>389</v>
      </c>
      <c r="B389" s="46" t="s">
        <v>1644</v>
      </c>
      <c r="C389" s="109" t="s">
        <v>1975</v>
      </c>
      <c r="D389" s="109" t="s">
        <v>1976</v>
      </c>
      <c r="E389" s="109" t="s">
        <v>1955</v>
      </c>
      <c r="F389" s="110" t="s">
        <v>2096</v>
      </c>
      <c r="G389" s="110" t="s">
        <v>2675</v>
      </c>
      <c r="H389" s="111" t="s">
        <v>2802</v>
      </c>
      <c r="I389" s="111" t="s">
        <v>2803</v>
      </c>
      <c r="J389" s="120" t="s">
        <v>2120</v>
      </c>
      <c r="K389" s="121" t="s">
        <v>175</v>
      </c>
      <c r="L389" s="51"/>
      <c r="M389" s="51" t="s">
        <v>2914</v>
      </c>
      <c r="N389" s="51" t="s">
        <v>2651</v>
      </c>
      <c r="O389" s="51"/>
      <c r="P389" s="51" t="s">
        <v>1112</v>
      </c>
      <c r="Q389" s="51"/>
      <c r="R389" s="51"/>
      <c r="S389" s="194"/>
      <c r="T389" s="51"/>
    </row>
    <row r="390" spans="1:20" ht="63.75">
      <c r="A390" s="80">
        <v>390</v>
      </c>
      <c r="B390" s="46" t="s">
        <v>1644</v>
      </c>
      <c r="C390" s="109" t="s">
        <v>1975</v>
      </c>
      <c r="D390" s="109" t="s">
        <v>1976</v>
      </c>
      <c r="E390" s="109" t="s">
        <v>2577</v>
      </c>
      <c r="F390" s="110" t="s">
        <v>2096</v>
      </c>
      <c r="G390" s="110" t="s">
        <v>2675</v>
      </c>
      <c r="H390" s="111" t="s">
        <v>2804</v>
      </c>
      <c r="I390" s="111" t="s">
        <v>2805</v>
      </c>
      <c r="J390" s="120" t="s">
        <v>2120</v>
      </c>
      <c r="K390" s="111" t="s">
        <v>2805</v>
      </c>
      <c r="L390" s="51"/>
      <c r="M390" s="51" t="s">
        <v>2914</v>
      </c>
      <c r="N390" s="51" t="s">
        <v>2651</v>
      </c>
      <c r="O390" s="51"/>
      <c r="P390" s="51" t="s">
        <v>1112</v>
      </c>
      <c r="Q390" s="51"/>
      <c r="R390" s="51"/>
      <c r="S390" s="194"/>
      <c r="T390" s="51"/>
    </row>
    <row r="391" spans="1:20" ht="76.5">
      <c r="A391" s="80">
        <v>391</v>
      </c>
      <c r="B391" s="46" t="s">
        <v>1644</v>
      </c>
      <c r="C391" s="109" t="s">
        <v>1975</v>
      </c>
      <c r="D391" s="109" t="s">
        <v>1976</v>
      </c>
      <c r="E391" s="109" t="s">
        <v>1950</v>
      </c>
      <c r="F391" s="110" t="s">
        <v>2096</v>
      </c>
      <c r="G391" s="110" t="s">
        <v>2675</v>
      </c>
      <c r="H391" s="111" t="s">
        <v>2806</v>
      </c>
      <c r="I391" s="111" t="s">
        <v>2807</v>
      </c>
      <c r="J391" s="120" t="s">
        <v>2120</v>
      </c>
      <c r="K391" s="111" t="s">
        <v>2807</v>
      </c>
      <c r="L391" s="51"/>
      <c r="M391" s="51" t="s">
        <v>2914</v>
      </c>
      <c r="N391" s="51" t="s">
        <v>2651</v>
      </c>
      <c r="O391" s="51"/>
      <c r="P391" s="51" t="s">
        <v>1112</v>
      </c>
      <c r="Q391" s="51"/>
      <c r="R391" s="51"/>
      <c r="S391" s="194"/>
      <c r="T391" s="51"/>
    </row>
    <row r="392" spans="1:20" ht="78.75">
      <c r="A392" s="80">
        <v>392</v>
      </c>
      <c r="B392" s="46" t="s">
        <v>1644</v>
      </c>
      <c r="C392" s="109" t="s">
        <v>2808</v>
      </c>
      <c r="D392" s="109" t="s">
        <v>2809</v>
      </c>
      <c r="E392" s="109" t="s">
        <v>3040</v>
      </c>
      <c r="F392" s="110" t="s">
        <v>2096</v>
      </c>
      <c r="G392" s="110" t="s">
        <v>2675</v>
      </c>
      <c r="H392" s="111" t="s">
        <v>2810</v>
      </c>
      <c r="I392" s="111" t="s">
        <v>2811</v>
      </c>
      <c r="J392" s="120" t="s">
        <v>2148</v>
      </c>
      <c r="K392" s="121" t="s">
        <v>423</v>
      </c>
      <c r="L392" s="51"/>
      <c r="M392" s="51"/>
      <c r="N392" s="51"/>
      <c r="O392" s="51"/>
      <c r="P392" s="51" t="s">
        <v>2670</v>
      </c>
      <c r="Q392" s="51"/>
      <c r="R392" s="51"/>
      <c r="S392" s="194"/>
      <c r="T392" s="51"/>
    </row>
    <row r="393" spans="1:20" ht="293.25">
      <c r="A393" s="80">
        <v>393</v>
      </c>
      <c r="B393" s="46" t="s">
        <v>1644</v>
      </c>
      <c r="C393" s="109" t="s">
        <v>2510</v>
      </c>
      <c r="D393" s="109" t="s">
        <v>2511</v>
      </c>
      <c r="E393" s="109" t="s">
        <v>1940</v>
      </c>
      <c r="F393" s="110" t="s">
        <v>2096</v>
      </c>
      <c r="G393" s="110" t="s">
        <v>2675</v>
      </c>
      <c r="H393" s="111" t="s">
        <v>2812</v>
      </c>
      <c r="I393" s="111" t="s">
        <v>2813</v>
      </c>
      <c r="J393" s="120" t="s">
        <v>2121</v>
      </c>
      <c r="K393" s="121" t="s">
        <v>547</v>
      </c>
      <c r="L393" s="51"/>
      <c r="M393" s="51" t="s">
        <v>2914</v>
      </c>
      <c r="N393" s="51" t="s">
        <v>2651</v>
      </c>
      <c r="O393" s="51"/>
      <c r="P393" s="51" t="s">
        <v>2094</v>
      </c>
      <c r="Q393" s="51"/>
      <c r="R393" s="51"/>
      <c r="S393" s="194"/>
      <c r="T393" s="51"/>
    </row>
    <row r="394" spans="1:20" ht="395.25">
      <c r="A394" s="80">
        <v>394</v>
      </c>
      <c r="B394" s="46" t="s">
        <v>1644</v>
      </c>
      <c r="C394" s="109" t="s">
        <v>1514</v>
      </c>
      <c r="D394" s="109" t="s">
        <v>2028</v>
      </c>
      <c r="E394" s="109" t="s">
        <v>2632</v>
      </c>
      <c r="F394" s="110" t="s">
        <v>2096</v>
      </c>
      <c r="G394" s="110" t="s">
        <v>2675</v>
      </c>
      <c r="H394" s="111" t="s">
        <v>2814</v>
      </c>
      <c r="I394" s="111" t="s">
        <v>2815</v>
      </c>
      <c r="J394" s="121" t="s">
        <v>2120</v>
      </c>
      <c r="K394" s="121" t="s">
        <v>11</v>
      </c>
      <c r="L394" s="51"/>
      <c r="M394" s="51" t="s">
        <v>2914</v>
      </c>
      <c r="N394" s="51" t="s">
        <v>2651</v>
      </c>
      <c r="O394" s="51"/>
      <c r="P394" s="51" t="s">
        <v>2668</v>
      </c>
      <c r="Q394" s="51"/>
      <c r="R394" s="51"/>
      <c r="S394" s="194"/>
      <c r="T394" s="51"/>
    </row>
    <row r="395" spans="1:20" ht="395.25">
      <c r="A395" s="80">
        <v>395</v>
      </c>
      <c r="B395" s="46" t="s">
        <v>1644</v>
      </c>
      <c r="C395" s="109" t="s">
        <v>2816</v>
      </c>
      <c r="D395" s="109" t="s">
        <v>2039</v>
      </c>
      <c r="E395" s="109" t="s">
        <v>2039</v>
      </c>
      <c r="F395" s="110" t="s">
        <v>2096</v>
      </c>
      <c r="G395" s="110" t="s">
        <v>2675</v>
      </c>
      <c r="H395" s="111" t="s">
        <v>1642</v>
      </c>
      <c r="I395" s="111" t="s">
        <v>1643</v>
      </c>
      <c r="J395" s="120" t="s">
        <v>2121</v>
      </c>
      <c r="K395" s="121" t="s">
        <v>11</v>
      </c>
      <c r="L395" s="51"/>
      <c r="M395" s="51" t="s">
        <v>2914</v>
      </c>
      <c r="N395" s="51" t="s">
        <v>2651</v>
      </c>
      <c r="O395" s="51"/>
      <c r="P395" s="51" t="s">
        <v>2668</v>
      </c>
      <c r="Q395" s="51"/>
      <c r="R395" s="51"/>
      <c r="S395" s="194"/>
      <c r="T395" s="51"/>
    </row>
    <row r="396" spans="1:20" ht="38.25">
      <c r="A396" s="80">
        <v>396</v>
      </c>
      <c r="B396" s="46" t="s">
        <v>1645</v>
      </c>
      <c r="C396" s="109" t="s">
        <v>2296</v>
      </c>
      <c r="D396" s="109" t="s">
        <v>1971</v>
      </c>
      <c r="E396" s="109" t="s">
        <v>2177</v>
      </c>
      <c r="F396" s="108" t="s">
        <v>2096</v>
      </c>
      <c r="G396" s="110" t="s">
        <v>2675</v>
      </c>
      <c r="H396" s="111" t="s">
        <v>1649</v>
      </c>
      <c r="I396" s="111" t="s">
        <v>1646</v>
      </c>
      <c r="J396" s="50" t="s">
        <v>2148</v>
      </c>
      <c r="K396" s="51" t="s">
        <v>415</v>
      </c>
      <c r="L396" s="51"/>
      <c r="M396" s="51"/>
      <c r="N396" s="51"/>
      <c r="O396" s="51"/>
      <c r="P396" s="51" t="s">
        <v>2670</v>
      </c>
      <c r="Q396" s="51"/>
      <c r="R396" s="51"/>
      <c r="S396" s="194"/>
      <c r="T396" s="51"/>
    </row>
    <row r="397" spans="1:20" ht="89.25">
      <c r="A397" s="80">
        <v>397</v>
      </c>
      <c r="B397" s="46" t="s">
        <v>1645</v>
      </c>
      <c r="C397" s="109" t="s">
        <v>1647</v>
      </c>
      <c r="D397" s="109" t="s">
        <v>1575</v>
      </c>
      <c r="E397" s="109" t="s">
        <v>2776</v>
      </c>
      <c r="F397" s="108" t="s">
        <v>2096</v>
      </c>
      <c r="G397" s="110" t="s">
        <v>2675</v>
      </c>
      <c r="H397" s="111" t="s">
        <v>1202</v>
      </c>
      <c r="I397" s="111" t="s">
        <v>1648</v>
      </c>
      <c r="J397" s="50" t="s">
        <v>2120</v>
      </c>
      <c r="K397" s="116" t="s">
        <v>85</v>
      </c>
      <c r="L397" s="51"/>
      <c r="M397" s="51" t="s">
        <v>2914</v>
      </c>
      <c r="N397" s="51" t="s">
        <v>2651</v>
      </c>
      <c r="O397" s="51"/>
      <c r="P397" s="51" t="s">
        <v>2669</v>
      </c>
      <c r="Q397" s="51"/>
      <c r="R397" s="51"/>
      <c r="S397" s="194"/>
      <c r="T397" s="51"/>
    </row>
    <row r="398" spans="1:20" ht="127.5">
      <c r="A398" s="80">
        <v>398</v>
      </c>
      <c r="B398" s="46" t="s">
        <v>1645</v>
      </c>
      <c r="C398" s="109" t="s">
        <v>1203</v>
      </c>
      <c r="D398" s="109" t="s">
        <v>1441</v>
      </c>
      <c r="E398" s="109" t="s">
        <v>1986</v>
      </c>
      <c r="F398" s="108" t="s">
        <v>2096</v>
      </c>
      <c r="G398" s="110" t="s">
        <v>2675</v>
      </c>
      <c r="H398" s="111" t="s">
        <v>1204</v>
      </c>
      <c r="I398" s="111" t="s">
        <v>1205</v>
      </c>
      <c r="J398" s="50" t="s">
        <v>2148</v>
      </c>
      <c r="K398" s="51" t="s">
        <v>293</v>
      </c>
      <c r="L398" s="51"/>
      <c r="M398" s="51"/>
      <c r="N398" s="51"/>
      <c r="O398" s="51"/>
      <c r="P398" s="51" t="s">
        <v>2493</v>
      </c>
      <c r="Q398" s="51"/>
      <c r="R398" s="51"/>
      <c r="S398" s="194"/>
      <c r="T398" s="51"/>
    </row>
    <row r="399" spans="1:20" ht="76.5">
      <c r="A399" s="80">
        <v>399</v>
      </c>
      <c r="B399" s="46" t="s">
        <v>1221</v>
      </c>
      <c r="C399" s="109" t="s">
        <v>2850</v>
      </c>
      <c r="D399" s="109" t="s">
        <v>2801</v>
      </c>
      <c r="E399" s="109" t="s">
        <v>3039</v>
      </c>
      <c r="F399" s="110" t="s">
        <v>2096</v>
      </c>
      <c r="G399" s="110" t="s">
        <v>2675</v>
      </c>
      <c r="H399" s="111" t="s">
        <v>1206</v>
      </c>
      <c r="I399" s="111" t="s">
        <v>1207</v>
      </c>
      <c r="J399" s="50" t="s">
        <v>2148</v>
      </c>
      <c r="K399" s="51" t="s">
        <v>231</v>
      </c>
      <c r="L399" s="51"/>
      <c r="M399" s="51"/>
      <c r="N399" s="51"/>
      <c r="O399" s="51"/>
      <c r="P399" s="51" t="s">
        <v>2493</v>
      </c>
      <c r="Q399" s="51"/>
      <c r="R399" s="51"/>
      <c r="S399" s="194"/>
      <c r="T399" s="51"/>
    </row>
    <row r="400" spans="1:20" ht="63.75">
      <c r="A400" s="80">
        <v>400</v>
      </c>
      <c r="B400" s="46" t="s">
        <v>1221</v>
      </c>
      <c r="C400" s="109" t="s">
        <v>2850</v>
      </c>
      <c r="D400" s="109" t="s">
        <v>2801</v>
      </c>
      <c r="E400" s="109" t="s">
        <v>1121</v>
      </c>
      <c r="F400" s="110" t="s">
        <v>2096</v>
      </c>
      <c r="G400" s="110" t="s">
        <v>2675</v>
      </c>
      <c r="H400" s="111" t="s">
        <v>1208</v>
      </c>
      <c r="I400" s="111" t="s">
        <v>1209</v>
      </c>
      <c r="J400" s="50" t="s">
        <v>2148</v>
      </c>
      <c r="K400" s="51" t="s">
        <v>236</v>
      </c>
      <c r="L400" s="51"/>
      <c r="M400" s="51"/>
      <c r="N400" s="51"/>
      <c r="O400" s="51"/>
      <c r="P400" s="51" t="s">
        <v>2493</v>
      </c>
      <c r="Q400" s="51"/>
      <c r="R400" s="51"/>
      <c r="S400" s="194"/>
      <c r="T400" s="51"/>
    </row>
    <row r="401" spans="1:20" ht="102">
      <c r="A401" s="80">
        <v>401</v>
      </c>
      <c r="B401" s="46" t="s">
        <v>1221</v>
      </c>
      <c r="C401" s="109" t="s">
        <v>1949</v>
      </c>
      <c r="D401" s="109" t="s">
        <v>1591</v>
      </c>
      <c r="E401" s="109" t="s">
        <v>2211</v>
      </c>
      <c r="F401" s="110" t="s">
        <v>2096</v>
      </c>
      <c r="G401" s="110" t="s">
        <v>2675</v>
      </c>
      <c r="H401" s="111" t="s">
        <v>1210</v>
      </c>
      <c r="I401" s="111" t="s">
        <v>1211</v>
      </c>
      <c r="J401" s="50" t="s">
        <v>2121</v>
      </c>
      <c r="K401" s="51" t="s">
        <v>238</v>
      </c>
      <c r="L401" s="51"/>
      <c r="M401" s="51" t="s">
        <v>2914</v>
      </c>
      <c r="N401" s="113" t="s">
        <v>2651</v>
      </c>
      <c r="O401" s="51"/>
      <c r="P401" s="51" t="s">
        <v>2493</v>
      </c>
      <c r="Q401" s="51"/>
      <c r="R401" s="51"/>
      <c r="S401" s="194"/>
      <c r="T401" s="51"/>
    </row>
    <row r="402" spans="1:20" ht="76.5">
      <c r="A402" s="80">
        <v>402</v>
      </c>
      <c r="B402" s="46" t="s">
        <v>1221</v>
      </c>
      <c r="C402" s="109" t="s">
        <v>1949</v>
      </c>
      <c r="D402" s="109" t="s">
        <v>1591</v>
      </c>
      <c r="E402" s="109" t="s">
        <v>2577</v>
      </c>
      <c r="F402" s="110" t="s">
        <v>2096</v>
      </c>
      <c r="G402" s="110" t="s">
        <v>2675</v>
      </c>
      <c r="H402" s="111" t="s">
        <v>1212</v>
      </c>
      <c r="I402" s="111" t="s">
        <v>1213</v>
      </c>
      <c r="J402" s="50" t="s">
        <v>2148</v>
      </c>
      <c r="K402" s="113" t="s">
        <v>240</v>
      </c>
      <c r="L402" s="51"/>
      <c r="M402" s="51"/>
      <c r="N402" s="51"/>
      <c r="O402" s="51"/>
      <c r="P402" s="51" t="s">
        <v>2493</v>
      </c>
      <c r="Q402" s="51"/>
      <c r="R402" s="51"/>
      <c r="S402" s="194"/>
      <c r="T402" s="51"/>
    </row>
    <row r="403" spans="1:20" ht="51">
      <c r="A403" s="80">
        <v>403</v>
      </c>
      <c r="B403" s="46" t="s">
        <v>1221</v>
      </c>
      <c r="C403" s="109" t="s">
        <v>2200</v>
      </c>
      <c r="D403" s="109" t="s">
        <v>1950</v>
      </c>
      <c r="E403" s="109" t="s">
        <v>2028</v>
      </c>
      <c r="F403" s="110" t="s">
        <v>2096</v>
      </c>
      <c r="G403" s="110" t="s">
        <v>2675</v>
      </c>
      <c r="H403" s="111" t="s">
        <v>1214</v>
      </c>
      <c r="I403" s="111" t="s">
        <v>1215</v>
      </c>
      <c r="J403" s="50" t="s">
        <v>2148</v>
      </c>
      <c r="K403" s="51" t="s">
        <v>248</v>
      </c>
      <c r="L403" s="51"/>
      <c r="M403" s="51"/>
      <c r="N403" s="51"/>
      <c r="O403" s="51"/>
      <c r="P403" s="51" t="s">
        <v>2493</v>
      </c>
      <c r="Q403" s="51"/>
      <c r="R403" s="51"/>
      <c r="S403" s="194"/>
      <c r="T403" s="51"/>
    </row>
    <row r="404" spans="1:20" ht="76.5">
      <c r="A404" s="80">
        <v>404</v>
      </c>
      <c r="B404" s="46" t="s">
        <v>1221</v>
      </c>
      <c r="C404" s="109" t="s">
        <v>1216</v>
      </c>
      <c r="D404" s="109" t="s">
        <v>2061</v>
      </c>
      <c r="E404" s="109" t="s">
        <v>2039</v>
      </c>
      <c r="F404" s="110" t="s">
        <v>2096</v>
      </c>
      <c r="G404" s="110" t="s">
        <v>2675</v>
      </c>
      <c r="H404" s="111" t="s">
        <v>1206</v>
      </c>
      <c r="I404" s="111" t="s">
        <v>1217</v>
      </c>
      <c r="J404" s="50" t="s">
        <v>2148</v>
      </c>
      <c r="K404" s="114" t="s">
        <v>231</v>
      </c>
      <c r="L404" s="51"/>
      <c r="M404" s="51"/>
      <c r="N404" s="51"/>
      <c r="O404" s="51"/>
      <c r="P404" s="51" t="s">
        <v>2493</v>
      </c>
      <c r="Q404" s="51"/>
      <c r="R404" s="51"/>
      <c r="S404" s="194"/>
      <c r="T404" s="51"/>
    </row>
    <row r="405" spans="1:20" ht="76.5">
      <c r="A405" s="80">
        <v>405</v>
      </c>
      <c r="B405" s="46" t="s">
        <v>1221</v>
      </c>
      <c r="C405" s="109" t="s">
        <v>2961</v>
      </c>
      <c r="D405" s="109" t="s">
        <v>2868</v>
      </c>
      <c r="E405" s="109" t="s">
        <v>1590</v>
      </c>
      <c r="F405" s="110" t="s">
        <v>2096</v>
      </c>
      <c r="G405" s="110" t="s">
        <v>2675</v>
      </c>
      <c r="H405" s="111" t="s">
        <v>1206</v>
      </c>
      <c r="I405" s="111" t="s">
        <v>1217</v>
      </c>
      <c r="J405" s="50" t="s">
        <v>2148</v>
      </c>
      <c r="K405" s="51" t="s">
        <v>280</v>
      </c>
      <c r="L405" s="51"/>
      <c r="M405" s="51"/>
      <c r="N405" s="51"/>
      <c r="O405" s="51"/>
      <c r="P405" s="51" t="s">
        <v>2493</v>
      </c>
      <c r="Q405" s="51"/>
      <c r="R405" s="51"/>
      <c r="S405" s="194"/>
      <c r="T405" s="51"/>
    </row>
    <row r="406" spans="1:20" ht="114.75">
      <c r="A406" s="80">
        <v>406</v>
      </c>
      <c r="B406" s="46" t="s">
        <v>1221</v>
      </c>
      <c r="C406" s="109" t="s">
        <v>1218</v>
      </c>
      <c r="D406" s="109" t="s">
        <v>2163</v>
      </c>
      <c r="E406" s="109" t="s">
        <v>2632</v>
      </c>
      <c r="F406" s="110" t="s">
        <v>2096</v>
      </c>
      <c r="G406" s="110" t="s">
        <v>2675</v>
      </c>
      <c r="H406" s="111" t="s">
        <v>1219</v>
      </c>
      <c r="I406" s="111" t="s">
        <v>1220</v>
      </c>
      <c r="J406" s="50" t="s">
        <v>2121</v>
      </c>
      <c r="K406" s="51" t="s">
        <v>290</v>
      </c>
      <c r="L406" s="51"/>
      <c r="M406" s="51" t="s">
        <v>2914</v>
      </c>
      <c r="N406" s="113" t="s">
        <v>2651</v>
      </c>
      <c r="O406" s="51"/>
      <c r="P406" s="51" t="s">
        <v>2493</v>
      </c>
      <c r="Q406" s="51"/>
      <c r="R406" s="51"/>
      <c r="S406" s="194"/>
      <c r="T406" s="51"/>
    </row>
    <row r="407" spans="1:20" ht="76.5">
      <c r="A407" s="80">
        <v>407</v>
      </c>
      <c r="B407" s="46" t="s">
        <v>2323</v>
      </c>
      <c r="C407" s="107" t="s">
        <v>1929</v>
      </c>
      <c r="D407" s="107" t="s">
        <v>1930</v>
      </c>
      <c r="E407" s="107" t="s">
        <v>2501</v>
      </c>
      <c r="F407" s="108" t="s">
        <v>2096</v>
      </c>
      <c r="G407" s="108" t="s">
        <v>2675</v>
      </c>
      <c r="H407" s="118" t="s">
        <v>1222</v>
      </c>
      <c r="I407" s="118" t="s">
        <v>1223</v>
      </c>
      <c r="J407" s="50" t="s">
        <v>2120</v>
      </c>
      <c r="K407" s="208" t="s">
        <v>27</v>
      </c>
      <c r="L407" s="51">
        <v>20</v>
      </c>
      <c r="M407" s="51" t="s">
        <v>2914</v>
      </c>
      <c r="N407" s="51" t="s">
        <v>2651</v>
      </c>
      <c r="O407" s="51"/>
      <c r="P407" s="51" t="s">
        <v>2669</v>
      </c>
      <c r="Q407" s="51"/>
      <c r="R407" s="51"/>
      <c r="S407" s="194"/>
      <c r="T407" s="51"/>
    </row>
    <row r="408" spans="1:20" ht="76.5">
      <c r="A408" s="80">
        <v>408</v>
      </c>
      <c r="B408" s="46" t="s">
        <v>2323</v>
      </c>
      <c r="C408" s="109" t="s">
        <v>1510</v>
      </c>
      <c r="D408" s="109" t="s">
        <v>1583</v>
      </c>
      <c r="E408" s="109" t="s">
        <v>3040</v>
      </c>
      <c r="F408" s="110" t="s">
        <v>2096</v>
      </c>
      <c r="G408" s="110" t="s">
        <v>2675</v>
      </c>
      <c r="H408" s="111" t="s">
        <v>1224</v>
      </c>
      <c r="I408" s="111" t="s">
        <v>1225</v>
      </c>
      <c r="J408" s="50" t="s">
        <v>2120</v>
      </c>
      <c r="K408" s="207" t="s">
        <v>1225</v>
      </c>
      <c r="L408" s="51"/>
      <c r="M408" s="51" t="s">
        <v>2914</v>
      </c>
      <c r="N408" s="51" t="s">
        <v>2651</v>
      </c>
      <c r="O408" s="51"/>
      <c r="P408" s="51" t="s">
        <v>2669</v>
      </c>
      <c r="Q408" s="51"/>
      <c r="R408" s="51"/>
      <c r="S408" s="194"/>
      <c r="T408" s="51"/>
    </row>
    <row r="409" spans="1:20" ht="76.5">
      <c r="A409" s="80">
        <v>409</v>
      </c>
      <c r="B409" s="46" t="s">
        <v>2323</v>
      </c>
      <c r="C409" s="109" t="s">
        <v>1510</v>
      </c>
      <c r="D409" s="109" t="s">
        <v>1583</v>
      </c>
      <c r="E409" s="109" t="s">
        <v>2781</v>
      </c>
      <c r="F409" s="110" t="s">
        <v>2096</v>
      </c>
      <c r="G409" s="110" t="s">
        <v>2675</v>
      </c>
      <c r="H409" s="111" t="s">
        <v>1226</v>
      </c>
      <c r="I409" s="111" t="s">
        <v>1227</v>
      </c>
      <c r="J409" s="50" t="s">
        <v>2120</v>
      </c>
      <c r="K409" s="51"/>
      <c r="L409" s="51"/>
      <c r="M409" s="51" t="s">
        <v>2914</v>
      </c>
      <c r="N409" s="51" t="s">
        <v>2651</v>
      </c>
      <c r="O409" s="51"/>
      <c r="P409" s="51" t="s">
        <v>2672</v>
      </c>
      <c r="Q409" s="51"/>
      <c r="R409" s="51"/>
      <c r="S409" s="194"/>
      <c r="T409" s="51"/>
    </row>
    <row r="410" spans="1:20" ht="63.75">
      <c r="A410" s="80">
        <v>410</v>
      </c>
      <c r="B410" s="46" t="s">
        <v>2323</v>
      </c>
      <c r="C410" s="109" t="s">
        <v>1510</v>
      </c>
      <c r="D410" s="109" t="s">
        <v>1583</v>
      </c>
      <c r="E410" s="109" t="s">
        <v>2511</v>
      </c>
      <c r="F410" s="110" t="s">
        <v>2096</v>
      </c>
      <c r="G410" s="110" t="s">
        <v>2675</v>
      </c>
      <c r="H410" s="111" t="s">
        <v>1228</v>
      </c>
      <c r="I410" s="111" t="s">
        <v>1229</v>
      </c>
      <c r="J410" s="50" t="s">
        <v>2120</v>
      </c>
      <c r="K410" s="51"/>
      <c r="L410" s="51"/>
      <c r="M410" s="51" t="s">
        <v>2914</v>
      </c>
      <c r="N410" s="51" t="s">
        <v>2651</v>
      </c>
      <c r="O410" s="51"/>
      <c r="P410" s="51" t="s">
        <v>2058</v>
      </c>
      <c r="Q410" s="51"/>
      <c r="R410" s="51"/>
      <c r="S410" s="194"/>
      <c r="T410" s="51"/>
    </row>
    <row r="411" spans="1:20" ht="63.75">
      <c r="A411" s="80">
        <v>411</v>
      </c>
      <c r="B411" s="46" t="s">
        <v>2323</v>
      </c>
      <c r="C411" s="109" t="s">
        <v>1510</v>
      </c>
      <c r="D411" s="109" t="s">
        <v>1583</v>
      </c>
      <c r="E411" s="109" t="s">
        <v>2577</v>
      </c>
      <c r="F411" s="110" t="s">
        <v>2096</v>
      </c>
      <c r="G411" s="110" t="s">
        <v>2675</v>
      </c>
      <c r="H411" s="111" t="s">
        <v>1230</v>
      </c>
      <c r="I411" s="111" t="s">
        <v>1231</v>
      </c>
      <c r="J411" s="50" t="s">
        <v>2120</v>
      </c>
      <c r="K411" s="51"/>
      <c r="L411" s="51"/>
      <c r="M411" s="51" t="s">
        <v>2914</v>
      </c>
      <c r="N411" s="51" t="s">
        <v>2652</v>
      </c>
      <c r="O411" s="51"/>
      <c r="P411" s="51" t="s">
        <v>2058</v>
      </c>
      <c r="Q411" s="51"/>
      <c r="R411" s="51"/>
      <c r="S411" s="194"/>
      <c r="T411" s="51"/>
    </row>
    <row r="412" spans="1:20" ht="102">
      <c r="A412" s="80">
        <v>412</v>
      </c>
      <c r="B412" s="46" t="s">
        <v>2323</v>
      </c>
      <c r="C412" s="109" t="s">
        <v>1510</v>
      </c>
      <c r="D412" s="109" t="s">
        <v>1583</v>
      </c>
      <c r="E412" s="109" t="s">
        <v>2496</v>
      </c>
      <c r="F412" s="110" t="s">
        <v>2096</v>
      </c>
      <c r="G412" s="110" t="s">
        <v>2675</v>
      </c>
      <c r="H412" s="111" t="s">
        <v>1232</v>
      </c>
      <c r="I412" s="111" t="s">
        <v>1233</v>
      </c>
      <c r="J412" s="50" t="s">
        <v>2121</v>
      </c>
      <c r="K412" s="51" t="s">
        <v>734</v>
      </c>
      <c r="L412" s="51"/>
      <c r="M412" s="51" t="s">
        <v>2914</v>
      </c>
      <c r="N412" s="51" t="s">
        <v>3061</v>
      </c>
      <c r="O412" s="51"/>
      <c r="P412" s="51" t="s">
        <v>2670</v>
      </c>
      <c r="Q412" s="51"/>
      <c r="R412" s="51"/>
      <c r="S412" s="194"/>
      <c r="T412" s="51"/>
    </row>
    <row r="413" spans="1:20" ht="89.25">
      <c r="A413" s="80">
        <v>413</v>
      </c>
      <c r="B413" s="46" t="s">
        <v>2323</v>
      </c>
      <c r="C413" s="109" t="s">
        <v>1510</v>
      </c>
      <c r="D413" s="109" t="s">
        <v>1583</v>
      </c>
      <c r="E413" s="109" t="s">
        <v>2038</v>
      </c>
      <c r="F413" s="110" t="s">
        <v>2096</v>
      </c>
      <c r="G413" s="110" t="s">
        <v>2675</v>
      </c>
      <c r="H413" s="111" t="s">
        <v>1234</v>
      </c>
      <c r="I413" s="111" t="s">
        <v>1235</v>
      </c>
      <c r="J413" s="50" t="s">
        <v>2121</v>
      </c>
      <c r="K413" s="51" t="s">
        <v>735</v>
      </c>
      <c r="L413" s="51"/>
      <c r="M413" s="51" t="s">
        <v>2914</v>
      </c>
      <c r="N413" s="51" t="s">
        <v>2651</v>
      </c>
      <c r="O413" s="51"/>
      <c r="P413" s="51" t="s">
        <v>2670</v>
      </c>
      <c r="Q413" s="51"/>
      <c r="R413" s="51"/>
      <c r="S413" s="194"/>
      <c r="T413" s="51"/>
    </row>
    <row r="414" spans="1:20" ht="102">
      <c r="A414" s="80">
        <v>414</v>
      </c>
      <c r="B414" s="46" t="s">
        <v>2323</v>
      </c>
      <c r="C414" s="109" t="s">
        <v>1510</v>
      </c>
      <c r="D414" s="109" t="s">
        <v>1583</v>
      </c>
      <c r="E414" s="109" t="s">
        <v>1967</v>
      </c>
      <c r="F414" s="110" t="s">
        <v>2096</v>
      </c>
      <c r="G414" s="110" t="s">
        <v>2675</v>
      </c>
      <c r="H414" s="111" t="s">
        <v>1236</v>
      </c>
      <c r="I414" s="111" t="s">
        <v>1237</v>
      </c>
      <c r="J414" s="50" t="s">
        <v>2120</v>
      </c>
      <c r="K414" s="51"/>
      <c r="L414" s="51"/>
      <c r="M414" s="51" t="s">
        <v>2914</v>
      </c>
      <c r="N414" s="51" t="s">
        <v>2651</v>
      </c>
      <c r="O414" s="51"/>
      <c r="P414" s="51" t="s">
        <v>2094</v>
      </c>
      <c r="Q414" s="51"/>
      <c r="R414" s="51"/>
      <c r="S414" s="194"/>
      <c r="T414" s="51"/>
    </row>
    <row r="415" spans="1:20" ht="112.5">
      <c r="A415" s="80">
        <v>415</v>
      </c>
      <c r="B415" s="46" t="s">
        <v>2323</v>
      </c>
      <c r="C415" s="109" t="s">
        <v>2033</v>
      </c>
      <c r="D415" s="109" t="s">
        <v>2776</v>
      </c>
      <c r="E415" s="109" t="s">
        <v>1940</v>
      </c>
      <c r="F415" s="110" t="s">
        <v>2096</v>
      </c>
      <c r="G415" s="110" t="s">
        <v>2675</v>
      </c>
      <c r="H415" s="111" t="s">
        <v>1238</v>
      </c>
      <c r="I415" s="111" t="s">
        <v>1239</v>
      </c>
      <c r="J415" s="50" t="s">
        <v>2121</v>
      </c>
      <c r="K415" s="51" t="s">
        <v>113</v>
      </c>
      <c r="L415" s="51"/>
      <c r="M415" s="51" t="s">
        <v>2914</v>
      </c>
      <c r="N415" s="51" t="s">
        <v>2651</v>
      </c>
      <c r="O415" s="51"/>
      <c r="P415" s="51" t="s">
        <v>2084</v>
      </c>
      <c r="Q415" s="51"/>
      <c r="R415" s="51"/>
      <c r="S415" s="194"/>
      <c r="T415" s="51"/>
    </row>
    <row r="416" spans="1:20" ht="38.25">
      <c r="A416" s="80">
        <v>416</v>
      </c>
      <c r="B416" s="46" t="s">
        <v>2323</v>
      </c>
      <c r="C416" s="109" t="s">
        <v>1886</v>
      </c>
      <c r="D416" s="109" t="s">
        <v>1450</v>
      </c>
      <c r="E416" s="109" t="s">
        <v>1986</v>
      </c>
      <c r="F416" s="110" t="s">
        <v>2096</v>
      </c>
      <c r="G416" s="110" t="s">
        <v>2675</v>
      </c>
      <c r="H416" s="111" t="s">
        <v>1240</v>
      </c>
      <c r="I416" s="111" t="s">
        <v>1241</v>
      </c>
      <c r="J416" s="50" t="s">
        <v>2121</v>
      </c>
      <c r="K416" s="51" t="s">
        <v>252</v>
      </c>
      <c r="L416" s="51"/>
      <c r="M416" s="51" t="s">
        <v>2914</v>
      </c>
      <c r="N416" s="113" t="s">
        <v>2651</v>
      </c>
      <c r="O416" s="51"/>
      <c r="P416" s="51" t="s">
        <v>2493</v>
      </c>
      <c r="Q416" s="51"/>
      <c r="R416" s="51"/>
      <c r="S416" s="194"/>
      <c r="T416" s="51"/>
    </row>
    <row r="417" spans="1:20" ht="51">
      <c r="A417" s="80">
        <v>417</v>
      </c>
      <c r="B417" s="46" t="s">
        <v>2323</v>
      </c>
      <c r="C417" s="109" t="s">
        <v>3052</v>
      </c>
      <c r="D417" s="109" t="s">
        <v>3053</v>
      </c>
      <c r="E417" s="109" t="s">
        <v>1668</v>
      </c>
      <c r="F417" s="110" t="s">
        <v>2096</v>
      </c>
      <c r="G417" s="110" t="s">
        <v>2675</v>
      </c>
      <c r="H417" s="111" t="s">
        <v>1242</v>
      </c>
      <c r="I417" s="111" t="s">
        <v>1243</v>
      </c>
      <c r="J417" s="50" t="s">
        <v>2120</v>
      </c>
      <c r="K417" s="51" t="s">
        <v>271</v>
      </c>
      <c r="L417" s="51"/>
      <c r="M417" s="51" t="s">
        <v>2914</v>
      </c>
      <c r="N417" s="51" t="s">
        <v>2651</v>
      </c>
      <c r="O417" s="51"/>
      <c r="P417" s="51" t="s">
        <v>2493</v>
      </c>
      <c r="Q417" s="51"/>
      <c r="R417" s="51"/>
      <c r="S417" s="194"/>
      <c r="T417" s="51"/>
    </row>
    <row r="418" spans="1:20" ht="102">
      <c r="A418" s="80">
        <v>418</v>
      </c>
      <c r="B418" s="46" t="s">
        <v>2323</v>
      </c>
      <c r="C418" s="109" t="s">
        <v>2320</v>
      </c>
      <c r="D418" s="109" t="s">
        <v>1244</v>
      </c>
      <c r="E418" s="109" t="s">
        <v>2097</v>
      </c>
      <c r="F418" s="110" t="s">
        <v>2497</v>
      </c>
      <c r="G418" s="110" t="s">
        <v>2674</v>
      </c>
      <c r="H418" s="111" t="s">
        <v>1245</v>
      </c>
      <c r="I418" s="111" t="s">
        <v>1246</v>
      </c>
      <c r="J418" s="50" t="s">
        <v>2120</v>
      </c>
      <c r="K418" s="51"/>
      <c r="L418" s="51"/>
      <c r="M418" s="51" t="s">
        <v>2914</v>
      </c>
      <c r="N418" s="51" t="s">
        <v>2915</v>
      </c>
      <c r="O418" s="51"/>
      <c r="P418" s="51"/>
      <c r="Q418" s="51"/>
      <c r="R418" s="51"/>
      <c r="S418" s="194"/>
      <c r="T418" s="51"/>
    </row>
    <row r="419" spans="1:20" ht="51">
      <c r="A419" s="80">
        <v>419</v>
      </c>
      <c r="B419" s="46" t="s">
        <v>2323</v>
      </c>
      <c r="C419" s="109" t="s">
        <v>1965</v>
      </c>
      <c r="D419" s="109" t="s">
        <v>1966</v>
      </c>
      <c r="E419" s="109" t="s">
        <v>1967</v>
      </c>
      <c r="F419" s="110" t="s">
        <v>2096</v>
      </c>
      <c r="G419" s="110" t="s">
        <v>2675</v>
      </c>
      <c r="H419" s="111" t="s">
        <v>1247</v>
      </c>
      <c r="I419" s="111" t="s">
        <v>1248</v>
      </c>
      <c r="J419" s="50" t="s">
        <v>2120</v>
      </c>
      <c r="K419" s="51"/>
      <c r="L419" s="51">
        <v>30</v>
      </c>
      <c r="M419" s="51" t="s">
        <v>2914</v>
      </c>
      <c r="N419" s="51" t="s">
        <v>2651</v>
      </c>
      <c r="O419" s="51"/>
      <c r="P419" s="51" t="s">
        <v>2058</v>
      </c>
      <c r="Q419" s="51"/>
      <c r="R419" s="51"/>
      <c r="S419" s="194"/>
      <c r="T419" s="51"/>
    </row>
    <row r="420" spans="1:20" ht="102">
      <c r="A420" s="80">
        <v>420</v>
      </c>
      <c r="B420" s="46" t="s">
        <v>2323</v>
      </c>
      <c r="C420" s="109" t="s">
        <v>2321</v>
      </c>
      <c r="D420" s="109" t="s">
        <v>1249</v>
      </c>
      <c r="E420" s="109" t="s">
        <v>2501</v>
      </c>
      <c r="F420" s="110" t="s">
        <v>2096</v>
      </c>
      <c r="G420" s="110" t="s">
        <v>2675</v>
      </c>
      <c r="H420" s="111" t="s">
        <v>2312</v>
      </c>
      <c r="I420" s="111" t="s">
        <v>2313</v>
      </c>
      <c r="J420" s="50" t="s">
        <v>2120</v>
      </c>
      <c r="K420" s="51"/>
      <c r="L420" s="51"/>
      <c r="M420" s="51" t="s">
        <v>2914</v>
      </c>
      <c r="N420" s="51" t="s">
        <v>2651</v>
      </c>
      <c r="O420" s="51"/>
      <c r="P420" s="51" t="s">
        <v>2094</v>
      </c>
      <c r="Q420" s="51"/>
      <c r="R420" s="51"/>
      <c r="S420" s="194"/>
      <c r="T420" s="51"/>
    </row>
    <row r="421" spans="1:20" ht="38.25">
      <c r="A421" s="80">
        <v>421</v>
      </c>
      <c r="B421" s="46" t="s">
        <v>2323</v>
      </c>
      <c r="C421" s="109" t="s">
        <v>2321</v>
      </c>
      <c r="D421" s="109" t="s">
        <v>2314</v>
      </c>
      <c r="E421" s="109" t="s">
        <v>3039</v>
      </c>
      <c r="F421" s="110" t="s">
        <v>2497</v>
      </c>
      <c r="G421" s="110" t="s">
        <v>2674</v>
      </c>
      <c r="H421" s="111" t="s">
        <v>2315</v>
      </c>
      <c r="I421" s="111" t="s">
        <v>2316</v>
      </c>
      <c r="J421" s="50" t="s">
        <v>2120</v>
      </c>
      <c r="K421" s="51"/>
      <c r="L421" s="51"/>
      <c r="M421" s="51" t="s">
        <v>2914</v>
      </c>
      <c r="N421" s="51" t="s">
        <v>2915</v>
      </c>
      <c r="O421" s="51"/>
      <c r="P421" s="51"/>
      <c r="Q421" s="51"/>
      <c r="R421" s="51"/>
      <c r="S421" s="194"/>
      <c r="T421" s="51"/>
    </row>
    <row r="422" spans="1:20" ht="38.25">
      <c r="A422" s="80">
        <v>422</v>
      </c>
      <c r="B422" s="46" t="s">
        <v>2323</v>
      </c>
      <c r="C422" s="109" t="s">
        <v>2322</v>
      </c>
      <c r="D422" s="109" t="s">
        <v>2317</v>
      </c>
      <c r="E422" s="109" t="s">
        <v>1989</v>
      </c>
      <c r="F422" s="110" t="s">
        <v>2096</v>
      </c>
      <c r="G422" s="110" t="s">
        <v>2675</v>
      </c>
      <c r="H422" s="111" t="s">
        <v>2318</v>
      </c>
      <c r="I422" s="111" t="s">
        <v>2319</v>
      </c>
      <c r="J422" s="50" t="s">
        <v>2120</v>
      </c>
      <c r="K422" s="111" t="s">
        <v>2319</v>
      </c>
      <c r="L422" s="51"/>
      <c r="M422" s="51" t="s">
        <v>2914</v>
      </c>
      <c r="N422" s="51" t="s">
        <v>2651</v>
      </c>
      <c r="O422" s="51"/>
      <c r="P422" s="51" t="s">
        <v>1112</v>
      </c>
      <c r="Q422" s="51"/>
      <c r="R422" s="51"/>
      <c r="S422" s="194"/>
      <c r="T422" s="51"/>
    </row>
    <row r="423" spans="1:20" ht="344.25">
      <c r="A423" s="80">
        <v>423</v>
      </c>
      <c r="B423" s="46" t="s">
        <v>2324</v>
      </c>
      <c r="C423" s="109" t="s">
        <v>1491</v>
      </c>
      <c r="D423" s="109" t="s">
        <v>2327</v>
      </c>
      <c r="E423" s="109" t="s">
        <v>2328</v>
      </c>
      <c r="F423" s="108" t="s">
        <v>2096</v>
      </c>
      <c r="G423" s="110" t="s">
        <v>2675</v>
      </c>
      <c r="H423" s="111" t="s">
        <v>2325</v>
      </c>
      <c r="I423" s="111" t="s">
        <v>2326</v>
      </c>
      <c r="J423" s="50" t="s">
        <v>2148</v>
      </c>
      <c r="K423" s="51" t="s">
        <v>2644</v>
      </c>
      <c r="L423" s="51">
        <v>37</v>
      </c>
      <c r="M423" s="51"/>
      <c r="N423" s="51"/>
      <c r="O423" s="51"/>
      <c r="P423" s="51" t="s">
        <v>2122</v>
      </c>
      <c r="Q423" s="51"/>
      <c r="R423" s="51"/>
      <c r="S423" s="194"/>
      <c r="T423" s="51"/>
    </row>
    <row r="424" spans="1:20" ht="114.75">
      <c r="A424" s="80">
        <v>424</v>
      </c>
      <c r="B424" s="46" t="s">
        <v>1284</v>
      </c>
      <c r="C424" s="107" t="s">
        <v>2122</v>
      </c>
      <c r="D424" s="107" t="s">
        <v>3040</v>
      </c>
      <c r="E424" s="107" t="s">
        <v>2097</v>
      </c>
      <c r="F424" s="108" t="s">
        <v>2096</v>
      </c>
      <c r="G424" s="108" t="s">
        <v>2675</v>
      </c>
      <c r="H424" s="118" t="s">
        <v>2329</v>
      </c>
      <c r="I424" s="118" t="s">
        <v>2330</v>
      </c>
      <c r="J424" s="50" t="s">
        <v>2121</v>
      </c>
      <c r="K424" s="51" t="s">
        <v>11</v>
      </c>
      <c r="L424" s="50"/>
      <c r="M424" s="51" t="s">
        <v>2914</v>
      </c>
      <c r="N424" s="51" t="s">
        <v>2651</v>
      </c>
      <c r="O424" s="51"/>
      <c r="P424" s="51" t="s">
        <v>2668</v>
      </c>
      <c r="Q424" s="51"/>
      <c r="R424" s="51"/>
      <c r="S424" s="194"/>
      <c r="T424" s="51"/>
    </row>
    <row r="425" spans="1:20" ht="127.5">
      <c r="A425" s="80">
        <v>425</v>
      </c>
      <c r="B425" s="46" t="s">
        <v>1284</v>
      </c>
      <c r="C425" s="109" t="s">
        <v>1658</v>
      </c>
      <c r="D425" s="109" t="s">
        <v>1962</v>
      </c>
      <c r="E425" s="109" t="s">
        <v>2776</v>
      </c>
      <c r="F425" s="110" t="s">
        <v>2096</v>
      </c>
      <c r="G425" s="110" t="s">
        <v>2675</v>
      </c>
      <c r="H425" s="111" t="s">
        <v>2331</v>
      </c>
      <c r="I425" s="111" t="s">
        <v>2332</v>
      </c>
      <c r="J425" s="50" t="s">
        <v>2148</v>
      </c>
      <c r="K425" s="51" t="s">
        <v>162</v>
      </c>
      <c r="L425" s="51"/>
      <c r="M425" s="51"/>
      <c r="N425" s="51"/>
      <c r="O425" s="51"/>
      <c r="P425" s="51" t="s">
        <v>2667</v>
      </c>
      <c r="Q425" s="51"/>
      <c r="R425" s="51"/>
      <c r="S425" s="194"/>
      <c r="T425" s="51"/>
    </row>
    <row r="426" spans="1:20" ht="114.75">
      <c r="A426" s="80">
        <v>426</v>
      </c>
      <c r="B426" s="46" t="s">
        <v>1284</v>
      </c>
      <c r="C426" s="109" t="s">
        <v>1658</v>
      </c>
      <c r="D426" s="109" t="s">
        <v>1962</v>
      </c>
      <c r="E426" s="109" t="s">
        <v>1962</v>
      </c>
      <c r="F426" s="110" t="s">
        <v>2096</v>
      </c>
      <c r="G426" s="110" t="s">
        <v>2675</v>
      </c>
      <c r="H426" s="111" t="s">
        <v>1278</v>
      </c>
      <c r="I426" s="111" t="s">
        <v>1279</v>
      </c>
      <c r="J426" s="50" t="s">
        <v>2148</v>
      </c>
      <c r="K426" s="51" t="s">
        <v>163</v>
      </c>
      <c r="L426" s="51">
        <v>426</v>
      </c>
      <c r="M426" s="51"/>
      <c r="N426" s="51"/>
      <c r="O426" s="51"/>
      <c r="P426" s="51" t="s">
        <v>2667</v>
      </c>
      <c r="Q426" s="51"/>
      <c r="R426" s="51"/>
      <c r="S426" s="194"/>
      <c r="T426" s="51"/>
    </row>
    <row r="427" spans="1:20" ht="114.75">
      <c r="A427" s="80">
        <v>427</v>
      </c>
      <c r="B427" s="46" t="s">
        <v>1284</v>
      </c>
      <c r="C427" s="109" t="s">
        <v>1658</v>
      </c>
      <c r="D427" s="109" t="s">
        <v>1962</v>
      </c>
      <c r="E427" s="109" t="s">
        <v>2044</v>
      </c>
      <c r="F427" s="110" t="s">
        <v>2096</v>
      </c>
      <c r="G427" s="110" t="s">
        <v>2675</v>
      </c>
      <c r="H427" s="111" t="s">
        <v>1280</v>
      </c>
      <c r="I427" s="111" t="s">
        <v>1281</v>
      </c>
      <c r="J427" s="50" t="s">
        <v>2148</v>
      </c>
      <c r="K427" s="51" t="s">
        <v>164</v>
      </c>
      <c r="L427" s="51"/>
      <c r="M427" s="51"/>
      <c r="N427" s="51"/>
      <c r="O427" s="51"/>
      <c r="P427" s="51" t="s">
        <v>2667</v>
      </c>
      <c r="Q427" s="51"/>
      <c r="R427" s="51"/>
      <c r="S427" s="194"/>
      <c r="T427" s="51"/>
    </row>
    <row r="428" spans="1:20" ht="114.75">
      <c r="A428" s="80">
        <v>428</v>
      </c>
      <c r="B428" s="46" t="s">
        <v>1284</v>
      </c>
      <c r="C428" s="109" t="s">
        <v>1452</v>
      </c>
      <c r="D428" s="109" t="s">
        <v>1451</v>
      </c>
      <c r="E428" s="109" t="s">
        <v>2039</v>
      </c>
      <c r="F428" s="110" t="s">
        <v>2096</v>
      </c>
      <c r="G428" s="110" t="s">
        <v>2675</v>
      </c>
      <c r="H428" s="111" t="s">
        <v>1282</v>
      </c>
      <c r="I428" s="111" t="s">
        <v>1283</v>
      </c>
      <c r="J428" s="50" t="s">
        <v>2148</v>
      </c>
      <c r="K428" s="164" t="s">
        <v>399</v>
      </c>
      <c r="L428" s="51">
        <v>428</v>
      </c>
      <c r="M428" s="51"/>
      <c r="N428" s="51"/>
      <c r="O428" s="51"/>
      <c r="P428" s="51" t="s">
        <v>2678</v>
      </c>
      <c r="Q428" s="51"/>
      <c r="R428" s="51"/>
      <c r="S428" s="194"/>
      <c r="T428" s="51"/>
    </row>
    <row r="429" spans="1:20" ht="76.5">
      <c r="A429" s="80">
        <v>429</v>
      </c>
      <c r="B429" s="46" t="s">
        <v>2435</v>
      </c>
      <c r="C429" s="107" t="s">
        <v>2122</v>
      </c>
      <c r="D429" s="107" t="s">
        <v>2122</v>
      </c>
      <c r="E429" s="107" t="s">
        <v>2122</v>
      </c>
      <c r="F429" s="108" t="s">
        <v>2096</v>
      </c>
      <c r="G429" s="108" t="s">
        <v>2675</v>
      </c>
      <c r="H429" s="118" t="s">
        <v>1285</v>
      </c>
      <c r="I429" s="118" t="s">
        <v>1286</v>
      </c>
      <c r="J429" s="50" t="s">
        <v>2121</v>
      </c>
      <c r="K429" s="51" t="s">
        <v>449</v>
      </c>
      <c r="L429" s="51"/>
      <c r="M429" s="51" t="s">
        <v>2914</v>
      </c>
      <c r="N429" s="51" t="s">
        <v>2915</v>
      </c>
      <c r="O429" s="51"/>
      <c r="P429" s="51" t="s">
        <v>2122</v>
      </c>
      <c r="Q429" s="51"/>
      <c r="R429" s="51"/>
      <c r="S429" s="194"/>
      <c r="T429" s="51"/>
    </row>
    <row r="430" spans="1:20" ht="51">
      <c r="A430" s="80">
        <v>430</v>
      </c>
      <c r="B430" s="46" t="s">
        <v>2435</v>
      </c>
      <c r="C430" s="109" t="s">
        <v>1904</v>
      </c>
      <c r="D430" s="109" t="s">
        <v>1905</v>
      </c>
      <c r="E430" s="109" t="s">
        <v>1674</v>
      </c>
      <c r="F430" s="110" t="s">
        <v>2096</v>
      </c>
      <c r="G430" s="110" t="s">
        <v>2675</v>
      </c>
      <c r="H430" s="111" t="s">
        <v>1288</v>
      </c>
      <c r="I430" s="111" t="s">
        <v>1289</v>
      </c>
      <c r="J430" s="50" t="s">
        <v>2121</v>
      </c>
      <c r="K430" s="51" t="s">
        <v>275</v>
      </c>
      <c r="L430" s="51"/>
      <c r="M430" s="51" t="s">
        <v>2914</v>
      </c>
      <c r="N430" s="113" t="s">
        <v>2651</v>
      </c>
      <c r="O430" s="51"/>
      <c r="P430" s="51" t="s">
        <v>2493</v>
      </c>
      <c r="Q430" s="51"/>
      <c r="R430" s="51"/>
      <c r="S430" s="194"/>
      <c r="T430" s="51"/>
    </row>
    <row r="431" spans="1:20" ht="102">
      <c r="A431" s="80">
        <v>431</v>
      </c>
      <c r="B431" s="46" t="s">
        <v>2435</v>
      </c>
      <c r="C431" s="109" t="s">
        <v>2339</v>
      </c>
      <c r="D431" s="109" t="s">
        <v>1909</v>
      </c>
      <c r="E431" s="109" t="s">
        <v>1923</v>
      </c>
      <c r="F431" s="110" t="s">
        <v>2096</v>
      </c>
      <c r="G431" s="110" t="s">
        <v>2675</v>
      </c>
      <c r="H431" s="111" t="s">
        <v>1729</v>
      </c>
      <c r="I431" s="111" t="s">
        <v>1730</v>
      </c>
      <c r="J431" s="50" t="s">
        <v>2121</v>
      </c>
      <c r="K431" s="51" t="s">
        <v>286</v>
      </c>
      <c r="L431" s="51"/>
      <c r="M431" s="51" t="s">
        <v>2914</v>
      </c>
      <c r="N431" s="113" t="s">
        <v>2651</v>
      </c>
      <c r="O431" s="51"/>
      <c r="P431" s="51" t="s">
        <v>2493</v>
      </c>
      <c r="Q431" s="51"/>
      <c r="R431" s="51"/>
      <c r="S431" s="194"/>
      <c r="T431" s="51"/>
    </row>
    <row r="432" spans="1:20" ht="38.25">
      <c r="A432" s="80">
        <v>432</v>
      </c>
      <c r="B432" s="46" t="s">
        <v>2435</v>
      </c>
      <c r="C432" s="109" t="s">
        <v>2339</v>
      </c>
      <c r="D432" s="109" t="s">
        <v>1909</v>
      </c>
      <c r="E432" s="109" t="s">
        <v>1930</v>
      </c>
      <c r="F432" s="110" t="s">
        <v>2096</v>
      </c>
      <c r="G432" s="110" t="s">
        <v>2675</v>
      </c>
      <c r="H432" s="111" t="s">
        <v>1731</v>
      </c>
      <c r="I432" s="111" t="s">
        <v>1732</v>
      </c>
      <c r="J432" s="50" t="s">
        <v>2148</v>
      </c>
      <c r="K432" s="115" t="s">
        <v>288</v>
      </c>
      <c r="L432" s="51"/>
      <c r="M432" s="51"/>
      <c r="N432" s="51"/>
      <c r="O432" s="51"/>
      <c r="P432" s="51" t="s">
        <v>2493</v>
      </c>
      <c r="Q432" s="51"/>
      <c r="R432" s="51"/>
      <c r="S432" s="194"/>
      <c r="T432" s="51"/>
    </row>
    <row r="433" spans="1:20" ht="191.25">
      <c r="A433" s="80">
        <v>433</v>
      </c>
      <c r="B433" s="46" t="s">
        <v>2435</v>
      </c>
      <c r="C433" s="109" t="s">
        <v>2339</v>
      </c>
      <c r="D433" s="109" t="s">
        <v>1909</v>
      </c>
      <c r="E433" s="109" t="s">
        <v>1995</v>
      </c>
      <c r="F433" s="110" t="s">
        <v>2096</v>
      </c>
      <c r="G433" s="110" t="s">
        <v>2675</v>
      </c>
      <c r="H433" s="111" t="s">
        <v>1733</v>
      </c>
      <c r="I433" s="111" t="s">
        <v>1734</v>
      </c>
      <c r="J433" s="50" t="s">
        <v>2148</v>
      </c>
      <c r="K433" s="51" t="s">
        <v>248</v>
      </c>
      <c r="L433" s="51"/>
      <c r="M433" s="51"/>
      <c r="N433" s="51"/>
      <c r="O433" s="51"/>
      <c r="P433" s="51" t="s">
        <v>2493</v>
      </c>
      <c r="Q433" s="51"/>
      <c r="R433" s="51"/>
      <c r="S433" s="194"/>
      <c r="T433" s="51"/>
    </row>
    <row r="434" spans="1:20" ht="67.5">
      <c r="A434" s="80">
        <v>434</v>
      </c>
      <c r="B434" s="46" t="s">
        <v>2435</v>
      </c>
      <c r="C434" s="109" t="s">
        <v>1735</v>
      </c>
      <c r="D434" s="109" t="s">
        <v>1736</v>
      </c>
      <c r="E434" s="109" t="s">
        <v>2506</v>
      </c>
      <c r="F434" s="110" t="s">
        <v>2497</v>
      </c>
      <c r="G434" s="110" t="s">
        <v>2675</v>
      </c>
      <c r="H434" s="111" t="s">
        <v>1737</v>
      </c>
      <c r="I434" s="111" t="s">
        <v>2752</v>
      </c>
      <c r="J434" s="50" t="s">
        <v>2120</v>
      </c>
      <c r="K434" s="51" t="s">
        <v>2376</v>
      </c>
      <c r="L434" s="51"/>
      <c r="M434" s="51" t="s">
        <v>2914</v>
      </c>
      <c r="N434" s="51" t="s">
        <v>2915</v>
      </c>
      <c r="O434" s="51" t="s">
        <v>2493</v>
      </c>
      <c r="P434" s="51"/>
      <c r="Q434" s="51"/>
      <c r="R434" s="51"/>
      <c r="S434" s="194"/>
      <c r="T434" s="51"/>
    </row>
    <row r="435" spans="1:20" ht="25.5">
      <c r="A435" s="80">
        <v>435</v>
      </c>
      <c r="B435" s="46" t="s">
        <v>2435</v>
      </c>
      <c r="C435" s="109" t="s">
        <v>2186</v>
      </c>
      <c r="D435" s="109" t="s">
        <v>1738</v>
      </c>
      <c r="E435" s="109" t="s">
        <v>2044</v>
      </c>
      <c r="F435" s="110" t="s">
        <v>2096</v>
      </c>
      <c r="G435" s="110" t="s">
        <v>2675</v>
      </c>
      <c r="H435" s="111" t="s">
        <v>1739</v>
      </c>
      <c r="I435" s="111" t="s">
        <v>1740</v>
      </c>
      <c r="J435" s="50" t="s">
        <v>2148</v>
      </c>
      <c r="K435" s="121" t="s">
        <v>2642</v>
      </c>
      <c r="L435" s="51"/>
      <c r="M435" s="51"/>
      <c r="N435" s="51"/>
      <c r="O435" s="51"/>
      <c r="P435" s="51" t="s">
        <v>2671</v>
      </c>
      <c r="Q435" s="51"/>
      <c r="R435" s="51"/>
      <c r="S435" s="194"/>
      <c r="T435" s="51"/>
    </row>
    <row r="436" spans="1:20" ht="25.5">
      <c r="A436" s="80">
        <v>436</v>
      </c>
      <c r="B436" s="46" t="s">
        <v>2435</v>
      </c>
      <c r="C436" s="109" t="s">
        <v>2186</v>
      </c>
      <c r="D436" s="109" t="s">
        <v>1738</v>
      </c>
      <c r="E436" s="109" t="s">
        <v>1582</v>
      </c>
      <c r="F436" s="110" t="s">
        <v>2096</v>
      </c>
      <c r="G436" s="110" t="s">
        <v>2675</v>
      </c>
      <c r="H436" s="111" t="s">
        <v>1741</v>
      </c>
      <c r="I436" s="111" t="s">
        <v>1740</v>
      </c>
      <c r="J436" s="50" t="s">
        <v>2120</v>
      </c>
      <c r="K436" s="51" t="s">
        <v>3003</v>
      </c>
      <c r="L436" s="51">
        <v>436</v>
      </c>
      <c r="M436" s="51" t="s">
        <v>2914</v>
      </c>
      <c r="N436" s="51" t="s">
        <v>2651</v>
      </c>
      <c r="O436" s="51"/>
      <c r="P436" s="51" t="s">
        <v>2084</v>
      </c>
      <c r="Q436" s="51"/>
      <c r="R436" s="51"/>
      <c r="S436" s="194"/>
      <c r="T436" s="51"/>
    </row>
    <row r="437" spans="1:20" ht="25.5">
      <c r="A437" s="80">
        <v>437</v>
      </c>
      <c r="B437" s="46" t="s">
        <v>2435</v>
      </c>
      <c r="C437" s="109" t="s">
        <v>2186</v>
      </c>
      <c r="D437" s="109" t="s">
        <v>2190</v>
      </c>
      <c r="E437" s="109" t="s">
        <v>2835</v>
      </c>
      <c r="F437" s="110" t="s">
        <v>2096</v>
      </c>
      <c r="G437" s="110" t="s">
        <v>2675</v>
      </c>
      <c r="H437" s="111" t="s">
        <v>1742</v>
      </c>
      <c r="I437" s="111" t="s">
        <v>1740</v>
      </c>
      <c r="J437" s="50" t="s">
        <v>2121</v>
      </c>
      <c r="K437" s="51" t="s">
        <v>291</v>
      </c>
      <c r="L437" s="51"/>
      <c r="M437" s="51" t="s">
        <v>2914</v>
      </c>
      <c r="N437" s="113" t="s">
        <v>2651</v>
      </c>
      <c r="O437" s="51"/>
      <c r="P437" s="51" t="s">
        <v>2493</v>
      </c>
      <c r="Q437" s="51"/>
      <c r="R437" s="51"/>
      <c r="S437" s="194"/>
      <c r="T437" s="51"/>
    </row>
    <row r="438" spans="1:20" ht="25.5">
      <c r="A438" s="80">
        <v>438</v>
      </c>
      <c r="B438" s="46" t="s">
        <v>2435</v>
      </c>
      <c r="C438" s="109" t="s">
        <v>2186</v>
      </c>
      <c r="D438" s="109" t="s">
        <v>2190</v>
      </c>
      <c r="E438" s="109" t="s">
        <v>1989</v>
      </c>
      <c r="F438" s="110" t="s">
        <v>2096</v>
      </c>
      <c r="G438" s="110" t="s">
        <v>2675</v>
      </c>
      <c r="H438" s="111" t="s">
        <v>1743</v>
      </c>
      <c r="I438" s="111" t="s">
        <v>1740</v>
      </c>
      <c r="J438" s="50" t="s">
        <v>2121</v>
      </c>
      <c r="K438" s="51" t="s">
        <v>291</v>
      </c>
      <c r="L438" s="51"/>
      <c r="M438" s="51" t="s">
        <v>2914</v>
      </c>
      <c r="N438" s="113" t="s">
        <v>2651</v>
      </c>
      <c r="O438" s="51"/>
      <c r="P438" s="51" t="s">
        <v>2493</v>
      </c>
      <c r="Q438" s="51"/>
      <c r="R438" s="51"/>
      <c r="S438" s="194"/>
      <c r="T438" s="51"/>
    </row>
    <row r="439" spans="1:20" ht="25.5">
      <c r="A439" s="80">
        <v>439</v>
      </c>
      <c r="B439" s="46" t="s">
        <v>2435</v>
      </c>
      <c r="C439" s="109" t="s">
        <v>2186</v>
      </c>
      <c r="D439" s="109" t="s">
        <v>2190</v>
      </c>
      <c r="E439" s="109" t="s">
        <v>1930</v>
      </c>
      <c r="F439" s="110" t="s">
        <v>2096</v>
      </c>
      <c r="G439" s="110" t="s">
        <v>2675</v>
      </c>
      <c r="H439" s="111" t="s">
        <v>1744</v>
      </c>
      <c r="I439" s="111" t="s">
        <v>1740</v>
      </c>
      <c r="J439" s="50" t="s">
        <v>2121</v>
      </c>
      <c r="K439" s="51" t="s">
        <v>291</v>
      </c>
      <c r="L439" s="51"/>
      <c r="M439" s="51" t="s">
        <v>2914</v>
      </c>
      <c r="N439" s="113" t="s">
        <v>2651</v>
      </c>
      <c r="O439" s="51"/>
      <c r="P439" s="51" t="s">
        <v>2493</v>
      </c>
      <c r="Q439" s="51"/>
      <c r="R439" s="51"/>
      <c r="S439" s="194"/>
      <c r="T439" s="51"/>
    </row>
    <row r="440" spans="1:20" ht="25.5">
      <c r="A440" s="80">
        <v>440</v>
      </c>
      <c r="B440" s="46" t="s">
        <v>2435</v>
      </c>
      <c r="C440" s="109" t="s">
        <v>2186</v>
      </c>
      <c r="D440" s="109" t="s">
        <v>2190</v>
      </c>
      <c r="E440" s="109" t="s">
        <v>1967</v>
      </c>
      <c r="F440" s="110" t="s">
        <v>2096</v>
      </c>
      <c r="G440" s="110" t="s">
        <v>2675</v>
      </c>
      <c r="H440" s="111" t="s">
        <v>1745</v>
      </c>
      <c r="I440" s="111" t="s">
        <v>1740</v>
      </c>
      <c r="J440" s="50" t="s">
        <v>2121</v>
      </c>
      <c r="K440" s="51" t="s">
        <v>291</v>
      </c>
      <c r="L440" s="51"/>
      <c r="M440" s="51" t="s">
        <v>2914</v>
      </c>
      <c r="N440" s="113" t="s">
        <v>2651</v>
      </c>
      <c r="O440" s="51"/>
      <c r="P440" s="51" t="s">
        <v>2493</v>
      </c>
      <c r="Q440" s="51"/>
      <c r="R440" s="51"/>
      <c r="S440" s="194"/>
      <c r="T440" s="51"/>
    </row>
    <row r="441" spans="1:20" ht="25.5">
      <c r="A441" s="80">
        <v>441</v>
      </c>
      <c r="B441" s="46" t="s">
        <v>2435</v>
      </c>
      <c r="C441" s="109" t="s">
        <v>2186</v>
      </c>
      <c r="D441" s="109" t="s">
        <v>2190</v>
      </c>
      <c r="E441" s="109" t="s">
        <v>2577</v>
      </c>
      <c r="F441" s="110" t="s">
        <v>2096</v>
      </c>
      <c r="G441" s="110" t="s">
        <v>2675</v>
      </c>
      <c r="H441" s="111" t="s">
        <v>1746</v>
      </c>
      <c r="I441" s="111" t="s">
        <v>1740</v>
      </c>
      <c r="J441" s="50" t="s">
        <v>2121</v>
      </c>
      <c r="K441" s="51" t="s">
        <v>291</v>
      </c>
      <c r="L441" s="51"/>
      <c r="M441" s="51" t="s">
        <v>2914</v>
      </c>
      <c r="N441" s="113" t="s">
        <v>2651</v>
      </c>
      <c r="O441" s="51"/>
      <c r="P441" s="51" t="s">
        <v>2493</v>
      </c>
      <c r="Q441" s="51"/>
      <c r="R441" s="51"/>
      <c r="S441" s="194"/>
      <c r="T441" s="51"/>
    </row>
    <row r="442" spans="1:20" ht="89.25">
      <c r="A442" s="80">
        <v>442</v>
      </c>
      <c r="B442" s="46" t="s">
        <v>1310</v>
      </c>
      <c r="C442" s="107"/>
      <c r="D442" s="107" t="s">
        <v>1905</v>
      </c>
      <c r="E442" s="107" t="s">
        <v>3040</v>
      </c>
      <c r="F442" s="108" t="s">
        <v>2096</v>
      </c>
      <c r="G442" s="108" t="s">
        <v>2675</v>
      </c>
      <c r="H442" s="118" t="s">
        <v>1747</v>
      </c>
      <c r="I442" s="118" t="s">
        <v>1304</v>
      </c>
      <c r="J442" s="50" t="s">
        <v>2121</v>
      </c>
      <c r="K442" s="51" t="s">
        <v>275</v>
      </c>
      <c r="L442" s="51"/>
      <c r="M442" s="51" t="s">
        <v>2914</v>
      </c>
      <c r="N442" s="113" t="s">
        <v>2651</v>
      </c>
      <c r="O442" s="51"/>
      <c r="P442" s="51" t="s">
        <v>2493</v>
      </c>
      <c r="Q442" s="51"/>
      <c r="R442" s="51"/>
      <c r="S442" s="194"/>
      <c r="T442" s="51"/>
    </row>
    <row r="443" spans="1:20" ht="204">
      <c r="A443" s="80">
        <v>443</v>
      </c>
      <c r="B443" s="46" t="s">
        <v>1310</v>
      </c>
      <c r="C443" s="109"/>
      <c r="D443" s="109" t="s">
        <v>1305</v>
      </c>
      <c r="E443" s="109" t="s">
        <v>2066</v>
      </c>
      <c r="F443" s="110" t="s">
        <v>2096</v>
      </c>
      <c r="G443" s="110" t="s">
        <v>2675</v>
      </c>
      <c r="H443" s="111" t="s">
        <v>1306</v>
      </c>
      <c r="I443" s="111" t="s">
        <v>1307</v>
      </c>
      <c r="J443" s="50" t="s">
        <v>2120</v>
      </c>
      <c r="K443" s="51" t="s">
        <v>417</v>
      </c>
      <c r="L443" s="51"/>
      <c r="M443" s="51" t="s">
        <v>2914</v>
      </c>
      <c r="N443" s="51" t="s">
        <v>2651</v>
      </c>
      <c r="O443" s="51"/>
      <c r="P443" s="51" t="s">
        <v>2670</v>
      </c>
      <c r="Q443" s="51"/>
      <c r="R443" s="51"/>
      <c r="S443" s="194"/>
      <c r="T443" s="51"/>
    </row>
    <row r="444" spans="1:20" ht="89.25">
      <c r="A444" s="80">
        <v>444</v>
      </c>
      <c r="B444" s="46" t="s">
        <v>1310</v>
      </c>
      <c r="C444" s="109" t="s">
        <v>1775</v>
      </c>
      <c r="D444" s="109" t="s">
        <v>2097</v>
      </c>
      <c r="E444" s="109" t="s">
        <v>2038</v>
      </c>
      <c r="F444" s="110" t="s">
        <v>2096</v>
      </c>
      <c r="G444" s="110" t="s">
        <v>2675</v>
      </c>
      <c r="H444" s="111" t="s">
        <v>1308</v>
      </c>
      <c r="I444" s="111" t="s">
        <v>1309</v>
      </c>
      <c r="J444" s="50" t="s">
        <v>2148</v>
      </c>
      <c r="K444" s="116" t="s">
        <v>86</v>
      </c>
      <c r="L444" s="51"/>
      <c r="M444" s="51"/>
      <c r="N444" s="51"/>
      <c r="O444" s="51"/>
      <c r="P444" s="51" t="s">
        <v>2669</v>
      </c>
      <c r="Q444" s="51"/>
      <c r="R444" s="51"/>
      <c r="S444" s="194"/>
      <c r="T444" s="51"/>
    </row>
    <row r="445" spans="1:20" ht="89.25">
      <c r="A445" s="80">
        <v>445</v>
      </c>
      <c r="B445" s="46" t="s">
        <v>1310</v>
      </c>
      <c r="C445" s="109" t="s">
        <v>1647</v>
      </c>
      <c r="D445" s="109" t="s">
        <v>1575</v>
      </c>
      <c r="E445" s="109" t="s">
        <v>2028</v>
      </c>
      <c r="F445" s="110" t="s">
        <v>2096</v>
      </c>
      <c r="G445" s="110" t="s">
        <v>2675</v>
      </c>
      <c r="H445" s="111" t="s">
        <v>1308</v>
      </c>
      <c r="I445" s="111" t="s">
        <v>1309</v>
      </c>
      <c r="J445" s="50" t="s">
        <v>2148</v>
      </c>
      <c r="K445" s="116" t="s">
        <v>87</v>
      </c>
      <c r="L445" s="51">
        <v>445</v>
      </c>
      <c r="M445" s="51"/>
      <c r="N445" s="51"/>
      <c r="O445" s="51"/>
      <c r="P445" s="51" t="s">
        <v>2669</v>
      </c>
      <c r="Q445" s="51"/>
      <c r="R445" s="51"/>
      <c r="S445" s="194"/>
      <c r="T445" s="51"/>
    </row>
    <row r="446" spans="1:20" ht="25.5">
      <c r="A446" s="80">
        <v>446</v>
      </c>
      <c r="B446" s="46" t="s">
        <v>1311</v>
      </c>
      <c r="C446" s="109" t="s">
        <v>2037</v>
      </c>
      <c r="D446" s="109" t="s">
        <v>2038</v>
      </c>
      <c r="E446" s="109" t="s">
        <v>1930</v>
      </c>
      <c r="F446" s="108" t="s">
        <v>2096</v>
      </c>
      <c r="G446" s="110" t="s">
        <v>2675</v>
      </c>
      <c r="H446" s="111" t="s">
        <v>1312</v>
      </c>
      <c r="I446" s="111" t="s">
        <v>1313</v>
      </c>
      <c r="J446" s="50" t="s">
        <v>2148</v>
      </c>
      <c r="K446" s="51" t="s">
        <v>199</v>
      </c>
      <c r="L446" s="51">
        <v>446</v>
      </c>
      <c r="M446" s="51"/>
      <c r="N446" s="51"/>
      <c r="O446" s="51"/>
      <c r="P446" s="51" t="s">
        <v>2058</v>
      </c>
      <c r="Q446" s="51"/>
      <c r="R446" s="51"/>
      <c r="S446" s="194"/>
      <c r="T446" s="51"/>
    </row>
    <row r="447" spans="1:20" ht="25.5">
      <c r="A447" s="80">
        <v>447</v>
      </c>
      <c r="B447" s="46" t="s">
        <v>1337</v>
      </c>
      <c r="C447" s="107" t="s">
        <v>2289</v>
      </c>
      <c r="D447" s="107" t="s">
        <v>1971</v>
      </c>
      <c r="E447" s="107" t="s">
        <v>2211</v>
      </c>
      <c r="F447" s="108" t="s">
        <v>2096</v>
      </c>
      <c r="G447" s="108" t="s">
        <v>2675</v>
      </c>
      <c r="H447" s="118" t="s">
        <v>1314</v>
      </c>
      <c r="I447" s="118" t="s">
        <v>1315</v>
      </c>
      <c r="J447" s="50" t="s">
        <v>2121</v>
      </c>
      <c r="K447" s="51" t="s">
        <v>412</v>
      </c>
      <c r="L447" s="51"/>
      <c r="M447" s="51" t="s">
        <v>2914</v>
      </c>
      <c r="N447" s="51" t="s">
        <v>2651</v>
      </c>
      <c r="O447" s="51"/>
      <c r="P447" s="51" t="s">
        <v>2670</v>
      </c>
      <c r="Q447" s="51"/>
      <c r="R447" s="51"/>
      <c r="S447" s="194"/>
      <c r="T447" s="51"/>
    </row>
    <row r="448" spans="1:20" ht="56.25">
      <c r="A448" s="80">
        <v>448</v>
      </c>
      <c r="B448" s="46" t="s">
        <v>1337</v>
      </c>
      <c r="C448" s="109" t="s">
        <v>1316</v>
      </c>
      <c r="D448" s="109" t="s">
        <v>2051</v>
      </c>
      <c r="E448" s="109" t="s">
        <v>3044</v>
      </c>
      <c r="F448" s="110" t="s">
        <v>2497</v>
      </c>
      <c r="G448" s="110" t="s">
        <v>2674</v>
      </c>
      <c r="H448" s="111" t="s">
        <v>1317</v>
      </c>
      <c r="I448" s="111" t="s">
        <v>1318</v>
      </c>
      <c r="J448" s="50" t="s">
        <v>2121</v>
      </c>
      <c r="K448" s="51" t="s">
        <v>2375</v>
      </c>
      <c r="L448" s="51"/>
      <c r="M448" s="51" t="s">
        <v>2914</v>
      </c>
      <c r="N448" s="51" t="s">
        <v>2915</v>
      </c>
      <c r="O448" s="51"/>
      <c r="P448" s="51"/>
      <c r="Q448" s="51"/>
      <c r="R448" s="51"/>
      <c r="S448" s="194"/>
      <c r="T448" s="51"/>
    </row>
    <row r="449" spans="1:20" ht="38.25">
      <c r="A449" s="80">
        <v>449</v>
      </c>
      <c r="B449" s="46" t="s">
        <v>1337</v>
      </c>
      <c r="C449" s="109" t="s">
        <v>2054</v>
      </c>
      <c r="D449" s="109" t="s">
        <v>2055</v>
      </c>
      <c r="E449" s="109" t="s">
        <v>3040</v>
      </c>
      <c r="F449" s="110" t="s">
        <v>2096</v>
      </c>
      <c r="G449" s="110" t="s">
        <v>2675</v>
      </c>
      <c r="H449" s="111" t="s">
        <v>1319</v>
      </c>
      <c r="I449" s="111" t="s">
        <v>1320</v>
      </c>
      <c r="J449" s="50" t="s">
        <v>2121</v>
      </c>
      <c r="K449" s="51" t="s">
        <v>148</v>
      </c>
      <c r="L449" s="51"/>
      <c r="M449" s="51" t="s">
        <v>2914</v>
      </c>
      <c r="N449" s="51" t="s">
        <v>2651</v>
      </c>
      <c r="O449" s="51"/>
      <c r="P449" s="51" t="s">
        <v>2084</v>
      </c>
      <c r="Q449" s="51"/>
      <c r="R449" s="51"/>
      <c r="S449" s="194"/>
      <c r="T449" s="51"/>
    </row>
    <row r="450" spans="1:20" ht="38.25">
      <c r="A450" s="80">
        <v>450</v>
      </c>
      <c r="B450" s="46" t="s">
        <v>1337</v>
      </c>
      <c r="C450" s="109" t="s">
        <v>1981</v>
      </c>
      <c r="D450" s="109" t="s">
        <v>2055</v>
      </c>
      <c r="E450" s="109"/>
      <c r="F450" s="110" t="s">
        <v>2096</v>
      </c>
      <c r="G450" s="110" t="s">
        <v>2675</v>
      </c>
      <c r="H450" s="111" t="s">
        <v>1321</v>
      </c>
      <c r="I450" s="111" t="s">
        <v>1322</v>
      </c>
      <c r="J450" s="50" t="s">
        <v>2121</v>
      </c>
      <c r="K450" s="51" t="s">
        <v>1174</v>
      </c>
      <c r="L450" s="51"/>
      <c r="M450" s="51" t="s">
        <v>2914</v>
      </c>
      <c r="N450" s="51" t="s">
        <v>2651</v>
      </c>
      <c r="O450" s="51"/>
      <c r="P450" s="51" t="s">
        <v>2671</v>
      </c>
      <c r="Q450" s="51"/>
      <c r="R450" s="51"/>
      <c r="S450" s="194"/>
      <c r="T450" s="51"/>
    </row>
    <row r="451" spans="1:20" ht="56.25">
      <c r="A451" s="80">
        <v>451</v>
      </c>
      <c r="B451" s="46" t="s">
        <v>1337</v>
      </c>
      <c r="C451" s="109" t="s">
        <v>1981</v>
      </c>
      <c r="D451" s="109" t="s">
        <v>1982</v>
      </c>
      <c r="E451" s="109" t="s">
        <v>2701</v>
      </c>
      <c r="F451" s="110" t="s">
        <v>2096</v>
      </c>
      <c r="G451" s="110" t="s">
        <v>2675</v>
      </c>
      <c r="H451" s="111" t="s">
        <v>1323</v>
      </c>
      <c r="I451" s="111"/>
      <c r="J451" s="50" t="s">
        <v>2148</v>
      </c>
      <c r="K451" s="51" t="s">
        <v>1175</v>
      </c>
      <c r="L451" s="51"/>
      <c r="M451" s="51"/>
      <c r="N451" s="51"/>
      <c r="O451" s="51"/>
      <c r="P451" s="51" t="s">
        <v>2671</v>
      </c>
      <c r="Q451" s="51"/>
      <c r="R451" s="51"/>
      <c r="S451" s="194"/>
      <c r="T451" s="51"/>
    </row>
    <row r="452" spans="1:20" ht="33.75">
      <c r="A452" s="80">
        <v>452</v>
      </c>
      <c r="B452" s="46" t="s">
        <v>1337</v>
      </c>
      <c r="C452" s="109" t="s">
        <v>2637</v>
      </c>
      <c r="D452" s="109" t="s">
        <v>2638</v>
      </c>
      <c r="E452" s="109" t="s">
        <v>1582</v>
      </c>
      <c r="F452" s="110" t="s">
        <v>2497</v>
      </c>
      <c r="G452" s="110" t="s">
        <v>2674</v>
      </c>
      <c r="H452" s="111" t="s">
        <v>1324</v>
      </c>
      <c r="I452" s="111" t="s">
        <v>1325</v>
      </c>
      <c r="J452" s="50" t="s">
        <v>2121</v>
      </c>
      <c r="K452" s="51" t="s">
        <v>351</v>
      </c>
      <c r="L452" s="51"/>
      <c r="M452" s="51" t="s">
        <v>2914</v>
      </c>
      <c r="N452" s="51" t="s">
        <v>2915</v>
      </c>
      <c r="O452" s="51"/>
      <c r="P452" s="51"/>
      <c r="Q452" s="51"/>
      <c r="R452" s="51"/>
      <c r="S452" s="194"/>
      <c r="T452" s="51"/>
    </row>
    <row r="453" spans="1:20" ht="45">
      <c r="A453" s="80">
        <v>453</v>
      </c>
      <c r="B453" s="46" t="s">
        <v>1337</v>
      </c>
      <c r="C453" s="109" t="s">
        <v>2637</v>
      </c>
      <c r="D453" s="109" t="s">
        <v>1922</v>
      </c>
      <c r="E453" s="109" t="s">
        <v>2062</v>
      </c>
      <c r="F453" s="110" t="s">
        <v>2096</v>
      </c>
      <c r="G453" s="110" t="s">
        <v>2675</v>
      </c>
      <c r="H453" s="111" t="s">
        <v>1326</v>
      </c>
      <c r="I453" s="111" t="s">
        <v>1327</v>
      </c>
      <c r="J453" s="50" t="s">
        <v>2148</v>
      </c>
      <c r="K453" s="209" t="s">
        <v>88</v>
      </c>
      <c r="L453" s="51"/>
      <c r="M453" s="51"/>
      <c r="N453" s="51"/>
      <c r="O453" s="51"/>
      <c r="P453" s="51" t="s">
        <v>2669</v>
      </c>
      <c r="Q453" s="51"/>
      <c r="R453" s="51"/>
      <c r="S453" s="194"/>
      <c r="T453" s="51"/>
    </row>
    <row r="454" spans="1:20" ht="114.75">
      <c r="A454" s="80">
        <v>454</v>
      </c>
      <c r="B454" s="46" t="s">
        <v>1337</v>
      </c>
      <c r="C454" s="109" t="s">
        <v>2339</v>
      </c>
      <c r="D454" s="109" t="s">
        <v>1909</v>
      </c>
      <c r="E454" s="109" t="s">
        <v>1328</v>
      </c>
      <c r="F454" s="110" t="s">
        <v>2096</v>
      </c>
      <c r="G454" s="110" t="s">
        <v>2675</v>
      </c>
      <c r="H454" s="111" t="s">
        <v>1329</v>
      </c>
      <c r="I454" s="111" t="s">
        <v>1330</v>
      </c>
      <c r="J454" s="50" t="s">
        <v>2121</v>
      </c>
      <c r="K454" s="51" t="s">
        <v>227</v>
      </c>
      <c r="L454" s="51"/>
      <c r="M454" s="51" t="s">
        <v>2914</v>
      </c>
      <c r="N454" s="113" t="s">
        <v>2651</v>
      </c>
      <c r="O454" s="51"/>
      <c r="P454" s="51" t="s">
        <v>2493</v>
      </c>
      <c r="Q454" s="51"/>
      <c r="R454" s="51"/>
      <c r="S454" s="194"/>
      <c r="T454" s="51"/>
    </row>
    <row r="455" spans="1:20" ht="76.5">
      <c r="A455" s="80">
        <v>455</v>
      </c>
      <c r="B455" s="46" t="s">
        <v>1337</v>
      </c>
      <c r="C455" s="109" t="s">
        <v>1331</v>
      </c>
      <c r="D455" s="109" t="s">
        <v>2930</v>
      </c>
      <c r="E455" s="109"/>
      <c r="F455" s="110" t="s">
        <v>2096</v>
      </c>
      <c r="G455" s="110" t="s">
        <v>2675</v>
      </c>
      <c r="H455" s="111" t="s">
        <v>1332</v>
      </c>
      <c r="I455" s="111" t="s">
        <v>1333</v>
      </c>
      <c r="J455" s="50" t="s">
        <v>2148</v>
      </c>
      <c r="K455" s="51" t="s">
        <v>200</v>
      </c>
      <c r="L455" s="51"/>
      <c r="M455" s="51"/>
      <c r="N455" s="51"/>
      <c r="O455" s="51"/>
      <c r="P455" s="51" t="s">
        <v>2058</v>
      </c>
      <c r="Q455" s="51"/>
      <c r="R455" s="51"/>
      <c r="S455" s="194"/>
      <c r="T455" s="51"/>
    </row>
    <row r="456" spans="1:20" ht="38.25">
      <c r="A456" s="80">
        <v>456</v>
      </c>
      <c r="B456" s="46" t="s">
        <v>1337</v>
      </c>
      <c r="C456" s="109" t="s">
        <v>1111</v>
      </c>
      <c r="D456" s="109" t="s">
        <v>1768</v>
      </c>
      <c r="E456" s="109" t="s">
        <v>1334</v>
      </c>
      <c r="F456" s="110" t="s">
        <v>2096</v>
      </c>
      <c r="G456" s="110" t="s">
        <v>2675</v>
      </c>
      <c r="H456" s="111" t="s">
        <v>1335</v>
      </c>
      <c r="I456" s="111" t="s">
        <v>1336</v>
      </c>
      <c r="J456" s="50" t="s">
        <v>2120</v>
      </c>
      <c r="K456" s="51"/>
      <c r="L456" s="51"/>
      <c r="M456" s="51" t="s">
        <v>2914</v>
      </c>
      <c r="N456" s="51" t="s">
        <v>2651</v>
      </c>
      <c r="O456" s="51"/>
      <c r="P456" s="51" t="s">
        <v>2058</v>
      </c>
      <c r="Q456" s="51"/>
      <c r="R456" s="51"/>
      <c r="S456" s="194"/>
      <c r="T456" s="51"/>
    </row>
    <row r="457" spans="1:20" ht="63.75">
      <c r="A457" s="80">
        <v>457</v>
      </c>
      <c r="B457" s="46" t="s">
        <v>1340</v>
      </c>
      <c r="C457" s="107" t="s">
        <v>1510</v>
      </c>
      <c r="D457" s="107" t="s">
        <v>2495</v>
      </c>
      <c r="E457" s="107" t="s">
        <v>1950</v>
      </c>
      <c r="F457" s="108" t="s">
        <v>2096</v>
      </c>
      <c r="G457" s="108" t="s">
        <v>2675</v>
      </c>
      <c r="H457" s="118" t="s">
        <v>1338</v>
      </c>
      <c r="I457" s="118" t="s">
        <v>1339</v>
      </c>
      <c r="J457" s="50" t="s">
        <v>2120</v>
      </c>
      <c r="K457" s="51" t="s">
        <v>17</v>
      </c>
      <c r="L457" s="51"/>
      <c r="M457" s="51" t="s">
        <v>2914</v>
      </c>
      <c r="N457" s="51" t="s">
        <v>2651</v>
      </c>
      <c r="O457" s="51"/>
      <c r="P457" s="51" t="s">
        <v>2668</v>
      </c>
      <c r="Q457" s="51"/>
      <c r="R457" s="51"/>
      <c r="S457" s="194"/>
      <c r="T457" s="51"/>
    </row>
    <row r="458" spans="1:20" ht="140.25">
      <c r="A458" s="80">
        <v>458</v>
      </c>
      <c r="B458" s="46" t="s">
        <v>1341</v>
      </c>
      <c r="C458" s="107" t="s">
        <v>1510</v>
      </c>
      <c r="D458" s="107" t="s">
        <v>2495</v>
      </c>
      <c r="E458" s="107" t="s">
        <v>1950</v>
      </c>
      <c r="F458" s="108" t="s">
        <v>2096</v>
      </c>
      <c r="G458" s="108" t="s">
        <v>2675</v>
      </c>
      <c r="H458" s="118" t="s">
        <v>1342</v>
      </c>
      <c r="I458" s="118" t="s">
        <v>1343</v>
      </c>
      <c r="J458" s="50" t="s">
        <v>2148</v>
      </c>
      <c r="K458" s="51" t="s">
        <v>450</v>
      </c>
      <c r="L458" s="51"/>
      <c r="M458" s="51"/>
      <c r="N458" s="51"/>
      <c r="O458" s="51"/>
      <c r="P458" s="51" t="s">
        <v>2122</v>
      </c>
      <c r="Q458" s="51"/>
      <c r="R458" s="51"/>
      <c r="S458" s="194"/>
      <c r="T458" s="51"/>
    </row>
    <row r="459" spans="1:20" ht="165.75">
      <c r="A459" s="80">
        <v>459</v>
      </c>
      <c r="B459" s="46" t="s">
        <v>1341</v>
      </c>
      <c r="C459" s="107" t="s">
        <v>1510</v>
      </c>
      <c r="D459" s="107" t="s">
        <v>2495</v>
      </c>
      <c r="E459" s="107" t="s">
        <v>1950</v>
      </c>
      <c r="F459" s="108" t="s">
        <v>2096</v>
      </c>
      <c r="G459" s="108" t="s">
        <v>2675</v>
      </c>
      <c r="H459" s="118" t="s">
        <v>915</v>
      </c>
      <c r="I459" s="118" t="s">
        <v>1343</v>
      </c>
      <c r="J459" s="50" t="s">
        <v>2148</v>
      </c>
      <c r="K459" s="51" t="s">
        <v>451</v>
      </c>
      <c r="L459" s="51"/>
      <c r="M459" s="51"/>
      <c r="N459" s="51"/>
      <c r="O459" s="51"/>
      <c r="P459" s="51" t="s">
        <v>2122</v>
      </c>
      <c r="Q459" s="51"/>
      <c r="R459" s="51"/>
      <c r="S459" s="194"/>
      <c r="T459" s="51"/>
    </row>
    <row r="460" spans="1:20" ht="114.75">
      <c r="A460" s="80">
        <v>460</v>
      </c>
      <c r="B460" s="46" t="s">
        <v>1341</v>
      </c>
      <c r="C460" s="107" t="s">
        <v>2850</v>
      </c>
      <c r="D460" s="107" t="s">
        <v>2801</v>
      </c>
      <c r="E460" s="107" t="s">
        <v>2039</v>
      </c>
      <c r="F460" s="108" t="s">
        <v>2096</v>
      </c>
      <c r="G460" s="108" t="s">
        <v>2675</v>
      </c>
      <c r="H460" s="111" t="s">
        <v>916</v>
      </c>
      <c r="I460" s="111" t="s">
        <v>917</v>
      </c>
      <c r="J460" s="50" t="s">
        <v>2121</v>
      </c>
      <c r="K460" s="51" t="s">
        <v>230</v>
      </c>
      <c r="L460" s="51"/>
      <c r="M460" s="51" t="s">
        <v>2914</v>
      </c>
      <c r="N460" s="113" t="s">
        <v>2651</v>
      </c>
      <c r="O460" s="51"/>
      <c r="P460" s="51" t="s">
        <v>2493</v>
      </c>
      <c r="Q460" s="51"/>
      <c r="R460" s="51"/>
      <c r="S460" s="194"/>
      <c r="T460" s="51"/>
    </row>
    <row r="461" spans="1:20" ht="63.75">
      <c r="A461" s="80">
        <v>461</v>
      </c>
      <c r="B461" s="46" t="s">
        <v>1341</v>
      </c>
      <c r="C461" s="107" t="s">
        <v>918</v>
      </c>
      <c r="D461" s="107" t="s">
        <v>2029</v>
      </c>
      <c r="E461" s="107" t="s">
        <v>919</v>
      </c>
      <c r="F461" s="108" t="s">
        <v>2096</v>
      </c>
      <c r="G461" s="108" t="s">
        <v>2675</v>
      </c>
      <c r="H461" s="111" t="s">
        <v>920</v>
      </c>
      <c r="I461" s="111" t="s">
        <v>921</v>
      </c>
      <c r="J461" s="50" t="s">
        <v>2148</v>
      </c>
      <c r="K461" s="51" t="s">
        <v>452</v>
      </c>
      <c r="L461" s="51"/>
      <c r="M461" s="51"/>
      <c r="N461" s="51"/>
      <c r="O461" s="51"/>
      <c r="P461" s="51" t="s">
        <v>2122</v>
      </c>
      <c r="Q461" s="51"/>
      <c r="R461" s="51"/>
      <c r="S461" s="194"/>
      <c r="T461" s="51"/>
    </row>
    <row r="462" spans="1:20" ht="89.25">
      <c r="A462" s="80">
        <v>462</v>
      </c>
      <c r="B462" s="46" t="s">
        <v>1341</v>
      </c>
      <c r="C462" s="109" t="s">
        <v>1949</v>
      </c>
      <c r="D462" s="109" t="s">
        <v>1950</v>
      </c>
      <c r="E462" s="109" t="s">
        <v>1985</v>
      </c>
      <c r="F462" s="108" t="s">
        <v>2096</v>
      </c>
      <c r="G462" s="108" t="s">
        <v>2675</v>
      </c>
      <c r="H462" s="111" t="s">
        <v>922</v>
      </c>
      <c r="I462" s="111" t="s">
        <v>923</v>
      </c>
      <c r="J462" s="50" t="s">
        <v>2148</v>
      </c>
      <c r="K462" s="51" t="s">
        <v>244</v>
      </c>
      <c r="L462" s="51"/>
      <c r="M462" s="51"/>
      <c r="N462" s="51"/>
      <c r="O462" s="51"/>
      <c r="P462" s="51" t="s">
        <v>2493</v>
      </c>
      <c r="Q462" s="51"/>
      <c r="R462" s="51"/>
      <c r="S462" s="194"/>
      <c r="T462" s="51"/>
    </row>
    <row r="463" spans="1:20" ht="76.5">
      <c r="A463" s="80">
        <v>463</v>
      </c>
      <c r="B463" s="46" t="s">
        <v>1341</v>
      </c>
      <c r="C463" s="109" t="s">
        <v>2339</v>
      </c>
      <c r="D463" s="109" t="s">
        <v>1909</v>
      </c>
      <c r="E463" s="109" t="s">
        <v>1930</v>
      </c>
      <c r="F463" s="108" t="s">
        <v>2096</v>
      </c>
      <c r="G463" s="108" t="s">
        <v>2675</v>
      </c>
      <c r="H463" s="111" t="s">
        <v>924</v>
      </c>
      <c r="I463" s="111" t="s">
        <v>925</v>
      </c>
      <c r="J463" s="50" t="s">
        <v>2148</v>
      </c>
      <c r="K463" s="51" t="s">
        <v>248</v>
      </c>
      <c r="L463" s="51"/>
      <c r="M463" s="51"/>
      <c r="N463" s="51"/>
      <c r="O463" s="51"/>
      <c r="P463" s="51" t="s">
        <v>2493</v>
      </c>
      <c r="Q463" s="51"/>
      <c r="R463" s="51"/>
      <c r="S463" s="194"/>
      <c r="T463" s="51"/>
    </row>
    <row r="464" spans="1:20" ht="395.25">
      <c r="A464" s="80">
        <v>464</v>
      </c>
      <c r="B464" s="46" t="s">
        <v>926</v>
      </c>
      <c r="C464" s="109" t="s">
        <v>1491</v>
      </c>
      <c r="D464" s="109" t="s">
        <v>1346</v>
      </c>
      <c r="E464" s="109" t="s">
        <v>1347</v>
      </c>
      <c r="F464" s="108" t="s">
        <v>2096</v>
      </c>
      <c r="G464" s="110" t="s">
        <v>2675</v>
      </c>
      <c r="H464" s="111" t="s">
        <v>1345</v>
      </c>
      <c r="I464" s="111" t="s">
        <v>1348</v>
      </c>
      <c r="J464" s="50" t="s">
        <v>2148</v>
      </c>
      <c r="K464" s="51" t="s">
        <v>2644</v>
      </c>
      <c r="L464" s="51">
        <v>37</v>
      </c>
      <c r="M464" s="51"/>
      <c r="N464" s="51"/>
      <c r="O464" s="51"/>
      <c r="P464" s="51" t="s">
        <v>2122</v>
      </c>
      <c r="Q464" s="51"/>
      <c r="R464" s="51"/>
      <c r="S464" s="194"/>
      <c r="T464" s="51"/>
    </row>
    <row r="465" spans="1:20" ht="38.25">
      <c r="A465" s="80">
        <v>465</v>
      </c>
      <c r="B465" s="46" t="s">
        <v>1351</v>
      </c>
      <c r="C465" s="107" t="s">
        <v>1986</v>
      </c>
      <c r="D465" s="107" t="s">
        <v>3039</v>
      </c>
      <c r="E465" s="107" t="s">
        <v>1674</v>
      </c>
      <c r="F465" s="108" t="s">
        <v>2497</v>
      </c>
      <c r="G465" s="108" t="s">
        <v>2674</v>
      </c>
      <c r="H465" s="118" t="s">
        <v>2950</v>
      </c>
      <c r="I465" s="118" t="s">
        <v>2951</v>
      </c>
      <c r="J465" s="50" t="s">
        <v>2121</v>
      </c>
      <c r="K465" s="51" t="s">
        <v>352</v>
      </c>
      <c r="L465" s="51">
        <v>263</v>
      </c>
      <c r="M465" s="51" t="s">
        <v>2914</v>
      </c>
      <c r="N465" s="51" t="s">
        <v>2915</v>
      </c>
      <c r="O465" s="51"/>
      <c r="P465" s="51"/>
      <c r="Q465" s="51"/>
      <c r="R465" s="51"/>
      <c r="S465" s="194"/>
      <c r="T465" s="51"/>
    </row>
    <row r="466" spans="1:20" ht="63.75">
      <c r="A466" s="80">
        <v>466</v>
      </c>
      <c r="B466" s="46" t="s">
        <v>1351</v>
      </c>
      <c r="C466" s="109" t="s">
        <v>1986</v>
      </c>
      <c r="D466" s="109" t="s">
        <v>3039</v>
      </c>
      <c r="E466" s="109" t="s">
        <v>1583</v>
      </c>
      <c r="F466" s="110" t="s">
        <v>2096</v>
      </c>
      <c r="G466" s="110" t="s">
        <v>2675</v>
      </c>
      <c r="H466" s="111" t="s">
        <v>2817</v>
      </c>
      <c r="I466" s="111" t="s">
        <v>2818</v>
      </c>
      <c r="J466" s="50" t="s">
        <v>2121</v>
      </c>
      <c r="K466" s="51" t="s">
        <v>372</v>
      </c>
      <c r="L466" s="51">
        <v>264</v>
      </c>
      <c r="M466" s="51" t="s">
        <v>2914</v>
      </c>
      <c r="N466" s="51" t="s">
        <v>2651</v>
      </c>
      <c r="O466" s="51"/>
      <c r="P466" s="51" t="s">
        <v>1110</v>
      </c>
      <c r="Q466" s="51"/>
      <c r="R466" s="51"/>
      <c r="S466" s="194"/>
      <c r="T466" s="51"/>
    </row>
    <row r="467" spans="1:20" ht="63.75">
      <c r="A467" s="80">
        <v>467</v>
      </c>
      <c r="B467" s="46" t="s">
        <v>1351</v>
      </c>
      <c r="C467" s="109" t="s">
        <v>2761</v>
      </c>
      <c r="D467" s="109" t="s">
        <v>3040</v>
      </c>
      <c r="E467" s="109" t="s">
        <v>1124</v>
      </c>
      <c r="F467" s="110" t="s">
        <v>2096</v>
      </c>
      <c r="G467" s="110" t="s">
        <v>2675</v>
      </c>
      <c r="H467" s="111" t="s">
        <v>2743</v>
      </c>
      <c r="I467" s="111" t="s">
        <v>1287</v>
      </c>
      <c r="J467" s="50" t="s">
        <v>2121</v>
      </c>
      <c r="K467" s="51" t="s">
        <v>373</v>
      </c>
      <c r="L467" s="51">
        <v>178</v>
      </c>
      <c r="M467" s="51" t="s">
        <v>2914</v>
      </c>
      <c r="N467" s="51" t="s">
        <v>2651</v>
      </c>
      <c r="O467" s="51"/>
      <c r="P467" s="51" t="s">
        <v>1110</v>
      </c>
      <c r="Q467" s="51"/>
      <c r="R467" s="51"/>
      <c r="S467" s="194"/>
      <c r="T467" s="51"/>
    </row>
    <row r="468" spans="1:20" ht="112.5">
      <c r="A468" s="80">
        <v>468</v>
      </c>
      <c r="B468" s="46" t="s">
        <v>1351</v>
      </c>
      <c r="C468" s="109" t="s">
        <v>2033</v>
      </c>
      <c r="D468" s="109" t="s">
        <v>2776</v>
      </c>
      <c r="E468" s="109" t="s">
        <v>1940</v>
      </c>
      <c r="F468" s="110" t="s">
        <v>2096</v>
      </c>
      <c r="G468" s="110" t="s">
        <v>2675</v>
      </c>
      <c r="H468" s="111" t="s">
        <v>2751</v>
      </c>
      <c r="I468" s="111" t="s">
        <v>1349</v>
      </c>
      <c r="J468" s="50" t="s">
        <v>2120</v>
      </c>
      <c r="K468" s="51" t="s">
        <v>113</v>
      </c>
      <c r="L468" s="51">
        <v>269</v>
      </c>
      <c r="M468" s="51" t="s">
        <v>2914</v>
      </c>
      <c r="N468" s="51" t="s">
        <v>2651</v>
      </c>
      <c r="O468" s="51"/>
      <c r="P468" s="51" t="s">
        <v>2084</v>
      </c>
      <c r="Q468" s="51"/>
      <c r="R468" s="51"/>
      <c r="S468" s="194"/>
      <c r="T468" s="51"/>
    </row>
    <row r="469" spans="1:20" ht="112.5">
      <c r="A469" s="80">
        <v>469</v>
      </c>
      <c r="B469" s="46" t="s">
        <v>1351</v>
      </c>
      <c r="C469" s="109" t="s">
        <v>2033</v>
      </c>
      <c r="D469" s="109" t="s">
        <v>2776</v>
      </c>
      <c r="E469" s="109" t="s">
        <v>1940</v>
      </c>
      <c r="F469" s="110" t="s">
        <v>2096</v>
      </c>
      <c r="G469" s="110" t="s">
        <v>2675</v>
      </c>
      <c r="H469" s="111" t="s">
        <v>2753</v>
      </c>
      <c r="I469" s="111" t="s">
        <v>1349</v>
      </c>
      <c r="J469" s="50" t="s">
        <v>2120</v>
      </c>
      <c r="K469" s="51" t="s">
        <v>113</v>
      </c>
      <c r="L469" s="51">
        <v>270</v>
      </c>
      <c r="M469" s="51" t="s">
        <v>2914</v>
      </c>
      <c r="N469" s="51" t="s">
        <v>2651</v>
      </c>
      <c r="O469" s="51"/>
      <c r="P469" s="51" t="s">
        <v>2084</v>
      </c>
      <c r="Q469" s="51"/>
      <c r="R469" s="51"/>
      <c r="S469" s="194"/>
      <c r="T469" s="51"/>
    </row>
    <row r="470" spans="1:20" ht="112.5">
      <c r="A470" s="80">
        <v>470</v>
      </c>
      <c r="B470" s="46" t="s">
        <v>1351</v>
      </c>
      <c r="C470" s="109" t="s">
        <v>2033</v>
      </c>
      <c r="D470" s="109" t="s">
        <v>2776</v>
      </c>
      <c r="E470" s="109" t="s">
        <v>1940</v>
      </c>
      <c r="F470" s="110" t="s">
        <v>2096</v>
      </c>
      <c r="G470" s="110" t="s">
        <v>2675</v>
      </c>
      <c r="H470" s="111" t="s">
        <v>2754</v>
      </c>
      <c r="I470" s="111" t="s">
        <v>2755</v>
      </c>
      <c r="J470" s="50" t="s">
        <v>2121</v>
      </c>
      <c r="K470" s="51" t="s">
        <v>113</v>
      </c>
      <c r="L470" s="51">
        <v>271</v>
      </c>
      <c r="M470" s="51" t="s">
        <v>2914</v>
      </c>
      <c r="N470" s="51" t="s">
        <v>2651</v>
      </c>
      <c r="O470" s="51"/>
      <c r="P470" s="51" t="s">
        <v>2084</v>
      </c>
      <c r="Q470" s="51"/>
      <c r="R470" s="51"/>
      <c r="S470" s="194"/>
      <c r="T470" s="51"/>
    </row>
    <row r="471" spans="1:20" ht="112.5">
      <c r="A471" s="80">
        <v>471</v>
      </c>
      <c r="B471" s="46" t="s">
        <v>1351</v>
      </c>
      <c r="C471" s="109" t="s">
        <v>2033</v>
      </c>
      <c r="D471" s="109" t="s">
        <v>2776</v>
      </c>
      <c r="E471" s="109" t="s">
        <v>2095</v>
      </c>
      <c r="F471" s="110" t="s">
        <v>2096</v>
      </c>
      <c r="G471" s="110" t="s">
        <v>2675</v>
      </c>
      <c r="H471" s="111" t="s">
        <v>2756</v>
      </c>
      <c r="I471" s="111" t="s">
        <v>2757</v>
      </c>
      <c r="J471" s="50" t="s">
        <v>2121</v>
      </c>
      <c r="K471" s="51" t="s">
        <v>113</v>
      </c>
      <c r="L471" s="51">
        <v>272</v>
      </c>
      <c r="M471" s="51" t="s">
        <v>2914</v>
      </c>
      <c r="N471" s="51" t="s">
        <v>2651</v>
      </c>
      <c r="O471" s="51"/>
      <c r="P471" s="51" t="s">
        <v>2084</v>
      </c>
      <c r="Q471" s="51"/>
      <c r="R471" s="51"/>
      <c r="S471" s="194"/>
      <c r="T471" s="51"/>
    </row>
    <row r="472" spans="1:20" ht="146.25">
      <c r="A472" s="80">
        <v>472</v>
      </c>
      <c r="B472" s="46" t="s">
        <v>1351</v>
      </c>
      <c r="C472" s="109" t="s">
        <v>2033</v>
      </c>
      <c r="D472" s="109" t="s">
        <v>2776</v>
      </c>
      <c r="E472" s="109" t="s">
        <v>2177</v>
      </c>
      <c r="F472" s="110" t="s">
        <v>2096</v>
      </c>
      <c r="G472" s="110" t="s">
        <v>2675</v>
      </c>
      <c r="H472" s="111" t="s">
        <v>2758</v>
      </c>
      <c r="I472" s="111" t="s">
        <v>2263</v>
      </c>
      <c r="J472" s="50" t="s">
        <v>2121</v>
      </c>
      <c r="K472" s="51" t="s">
        <v>116</v>
      </c>
      <c r="L472" s="51">
        <v>273</v>
      </c>
      <c r="M472" s="51" t="s">
        <v>2914</v>
      </c>
      <c r="N472" s="51" t="s">
        <v>2651</v>
      </c>
      <c r="O472" s="51"/>
      <c r="P472" s="51" t="s">
        <v>2084</v>
      </c>
      <c r="Q472" s="51"/>
      <c r="R472" s="51"/>
      <c r="S472" s="194"/>
      <c r="T472" s="51"/>
    </row>
    <row r="473" spans="1:20" ht="25.5">
      <c r="A473" s="80">
        <v>473</v>
      </c>
      <c r="B473" s="46" t="s">
        <v>1351</v>
      </c>
      <c r="C473" s="109" t="s">
        <v>2033</v>
      </c>
      <c r="D473" s="109" t="s">
        <v>2066</v>
      </c>
      <c r="E473" s="109" t="s">
        <v>1579</v>
      </c>
      <c r="F473" s="110" t="s">
        <v>2096</v>
      </c>
      <c r="G473" s="110" t="s">
        <v>2675</v>
      </c>
      <c r="H473" s="111" t="s">
        <v>2264</v>
      </c>
      <c r="I473" s="111" t="s">
        <v>2265</v>
      </c>
      <c r="J473" s="50" t="s">
        <v>2120</v>
      </c>
      <c r="K473" s="51" t="s">
        <v>149</v>
      </c>
      <c r="L473" s="51">
        <v>274</v>
      </c>
      <c r="M473" s="51" t="s">
        <v>2914</v>
      </c>
      <c r="N473" s="51" t="s">
        <v>2651</v>
      </c>
      <c r="O473" s="51"/>
      <c r="P473" s="51" t="s">
        <v>2084</v>
      </c>
      <c r="Q473" s="51"/>
      <c r="R473" s="51"/>
      <c r="S473" s="194"/>
      <c r="T473" s="51"/>
    </row>
    <row r="474" spans="1:20" ht="25.5">
      <c r="A474" s="80">
        <v>474</v>
      </c>
      <c r="B474" s="46" t="s">
        <v>1351</v>
      </c>
      <c r="C474" s="109" t="s">
        <v>2033</v>
      </c>
      <c r="D474" s="109" t="s">
        <v>2066</v>
      </c>
      <c r="E474" s="109" t="s">
        <v>1579</v>
      </c>
      <c r="F474" s="110" t="s">
        <v>2096</v>
      </c>
      <c r="G474" s="110" t="s">
        <v>2675</v>
      </c>
      <c r="H474" s="111" t="s">
        <v>2266</v>
      </c>
      <c r="I474" s="111" t="s">
        <v>2265</v>
      </c>
      <c r="J474" s="50" t="s">
        <v>2120</v>
      </c>
      <c r="K474" s="51" t="s">
        <v>118</v>
      </c>
      <c r="L474" s="51">
        <v>275</v>
      </c>
      <c r="M474" s="51" t="s">
        <v>2914</v>
      </c>
      <c r="N474" s="51" t="s">
        <v>2651</v>
      </c>
      <c r="O474" s="51"/>
      <c r="P474" s="51" t="s">
        <v>2084</v>
      </c>
      <c r="Q474" s="51"/>
      <c r="R474" s="51"/>
      <c r="S474" s="194"/>
      <c r="T474" s="51"/>
    </row>
    <row r="475" spans="1:20" ht="25.5">
      <c r="A475" s="80">
        <v>475</v>
      </c>
      <c r="B475" s="46" t="s">
        <v>1351</v>
      </c>
      <c r="C475" s="109" t="s">
        <v>2033</v>
      </c>
      <c r="D475" s="109" t="s">
        <v>2211</v>
      </c>
      <c r="E475" s="109" t="s">
        <v>2496</v>
      </c>
      <c r="F475" s="110" t="s">
        <v>2096</v>
      </c>
      <c r="G475" s="110" t="s">
        <v>2675</v>
      </c>
      <c r="H475" s="111" t="s">
        <v>2264</v>
      </c>
      <c r="I475" s="111" t="s">
        <v>2265</v>
      </c>
      <c r="J475" s="50" t="s">
        <v>2120</v>
      </c>
      <c r="K475" s="51" t="s">
        <v>118</v>
      </c>
      <c r="L475" s="51">
        <v>276</v>
      </c>
      <c r="M475" s="51" t="s">
        <v>2914</v>
      </c>
      <c r="N475" s="51" t="s">
        <v>2651</v>
      </c>
      <c r="O475" s="51"/>
      <c r="P475" s="51" t="s">
        <v>2084</v>
      </c>
      <c r="Q475" s="51"/>
      <c r="R475" s="51"/>
      <c r="S475" s="194"/>
      <c r="T475" s="51"/>
    </row>
    <row r="476" spans="1:20" ht="112.5">
      <c r="A476" s="80">
        <v>476</v>
      </c>
      <c r="B476" s="46" t="s">
        <v>1351</v>
      </c>
      <c r="C476" s="109" t="s">
        <v>2033</v>
      </c>
      <c r="D476" s="109" t="s">
        <v>1677</v>
      </c>
      <c r="E476" s="109" t="s">
        <v>1923</v>
      </c>
      <c r="F476" s="110" t="s">
        <v>2096</v>
      </c>
      <c r="G476" s="110" t="s">
        <v>2675</v>
      </c>
      <c r="H476" s="111" t="s">
        <v>1785</v>
      </c>
      <c r="I476" s="111" t="s">
        <v>1349</v>
      </c>
      <c r="J476" s="50" t="s">
        <v>2121</v>
      </c>
      <c r="K476" s="51" t="s">
        <v>113</v>
      </c>
      <c r="L476" s="51">
        <v>277</v>
      </c>
      <c r="M476" s="51" t="s">
        <v>2651</v>
      </c>
      <c r="N476" s="51" t="s">
        <v>2651</v>
      </c>
      <c r="O476" s="51"/>
      <c r="P476" s="51" t="s">
        <v>2084</v>
      </c>
      <c r="Q476" s="51"/>
      <c r="R476" s="51"/>
      <c r="S476" s="194"/>
      <c r="T476" s="51"/>
    </row>
    <row r="477" spans="1:20" ht="112.5">
      <c r="A477" s="80">
        <v>477</v>
      </c>
      <c r="B477" s="46" t="s">
        <v>1351</v>
      </c>
      <c r="C477" s="109" t="s">
        <v>2033</v>
      </c>
      <c r="D477" s="109" t="s">
        <v>1677</v>
      </c>
      <c r="E477" s="109" t="s">
        <v>2062</v>
      </c>
      <c r="F477" s="110" t="s">
        <v>2096</v>
      </c>
      <c r="G477" s="110" t="s">
        <v>2675</v>
      </c>
      <c r="H477" s="111" t="s">
        <v>2754</v>
      </c>
      <c r="I477" s="111" t="s">
        <v>1786</v>
      </c>
      <c r="J477" s="50" t="s">
        <v>2121</v>
      </c>
      <c r="K477" s="51" t="s">
        <v>113</v>
      </c>
      <c r="L477" s="51">
        <v>278</v>
      </c>
      <c r="M477" s="51" t="s">
        <v>2914</v>
      </c>
      <c r="N477" s="51" t="s">
        <v>2651</v>
      </c>
      <c r="O477" s="51"/>
      <c r="P477" s="51" t="s">
        <v>2084</v>
      </c>
      <c r="Q477" s="51"/>
      <c r="R477" s="51"/>
      <c r="S477" s="194"/>
      <c r="T477" s="51"/>
    </row>
    <row r="478" spans="1:20" ht="112.5">
      <c r="A478" s="80">
        <v>478</v>
      </c>
      <c r="B478" s="46" t="s">
        <v>1351</v>
      </c>
      <c r="C478" s="109" t="s">
        <v>2033</v>
      </c>
      <c r="D478" s="109" t="s">
        <v>1677</v>
      </c>
      <c r="E478" s="109" t="s">
        <v>2062</v>
      </c>
      <c r="F478" s="110" t="s">
        <v>2096</v>
      </c>
      <c r="G478" s="110" t="s">
        <v>2675</v>
      </c>
      <c r="H478" s="111" t="s">
        <v>2756</v>
      </c>
      <c r="I478" s="111" t="s">
        <v>2757</v>
      </c>
      <c r="J478" s="50" t="s">
        <v>2121</v>
      </c>
      <c r="K478" s="51" t="s">
        <v>113</v>
      </c>
      <c r="L478" s="51">
        <v>279</v>
      </c>
      <c r="M478" s="51" t="s">
        <v>2914</v>
      </c>
      <c r="N478" s="51" t="s">
        <v>2651</v>
      </c>
      <c r="O478" s="51"/>
      <c r="P478" s="51" t="s">
        <v>2084</v>
      </c>
      <c r="Q478" s="51"/>
      <c r="R478" s="51"/>
      <c r="S478" s="194"/>
      <c r="T478" s="51"/>
    </row>
    <row r="479" spans="1:20" ht="112.5">
      <c r="A479" s="80">
        <v>479</v>
      </c>
      <c r="B479" s="46" t="s">
        <v>1351</v>
      </c>
      <c r="C479" s="109" t="s">
        <v>2033</v>
      </c>
      <c r="D479" s="109" t="s">
        <v>1677</v>
      </c>
      <c r="E479" s="109" t="s">
        <v>2828</v>
      </c>
      <c r="F479" s="110" t="s">
        <v>2096</v>
      </c>
      <c r="G479" s="110" t="s">
        <v>2675</v>
      </c>
      <c r="H479" s="111" t="s">
        <v>1787</v>
      </c>
      <c r="I479" s="111" t="s">
        <v>2263</v>
      </c>
      <c r="J479" s="50" t="s">
        <v>2121</v>
      </c>
      <c r="K479" s="51" t="s">
        <v>113</v>
      </c>
      <c r="L479" s="51">
        <v>280</v>
      </c>
      <c r="M479" s="51" t="s">
        <v>2914</v>
      </c>
      <c r="N479" s="51" t="s">
        <v>2651</v>
      </c>
      <c r="O479" s="51"/>
      <c r="P479" s="51" t="s">
        <v>2084</v>
      </c>
      <c r="Q479" s="51"/>
      <c r="R479" s="51"/>
      <c r="S479" s="194"/>
      <c r="T479" s="51"/>
    </row>
    <row r="480" spans="1:20" ht="25.5">
      <c r="A480" s="80">
        <v>480</v>
      </c>
      <c r="B480" s="46" t="s">
        <v>1351</v>
      </c>
      <c r="C480" s="109" t="s">
        <v>1788</v>
      </c>
      <c r="D480" s="109" t="s">
        <v>2062</v>
      </c>
      <c r="E480" s="109" t="s">
        <v>1995</v>
      </c>
      <c r="F480" s="110" t="s">
        <v>2096</v>
      </c>
      <c r="G480" s="110" t="s">
        <v>2675</v>
      </c>
      <c r="H480" s="111" t="s">
        <v>1789</v>
      </c>
      <c r="I480" s="111" t="s">
        <v>1790</v>
      </c>
      <c r="J480" s="50" t="s">
        <v>2121</v>
      </c>
      <c r="K480" s="51" t="s">
        <v>1176</v>
      </c>
      <c r="L480" s="51">
        <v>281</v>
      </c>
      <c r="M480" s="51" t="s">
        <v>2914</v>
      </c>
      <c r="N480" s="51" t="s">
        <v>2651</v>
      </c>
      <c r="O480" s="51"/>
      <c r="P480" s="51" t="s">
        <v>2671</v>
      </c>
      <c r="Q480" s="51"/>
      <c r="R480" s="51"/>
      <c r="S480" s="194"/>
      <c r="T480" s="51"/>
    </row>
    <row r="481" spans="1:20" ht="25.5">
      <c r="A481" s="80">
        <v>481</v>
      </c>
      <c r="B481" s="46" t="s">
        <v>1351</v>
      </c>
      <c r="C481" s="109" t="s">
        <v>1788</v>
      </c>
      <c r="D481" s="109" t="s">
        <v>2062</v>
      </c>
      <c r="E481" s="109" t="s">
        <v>2097</v>
      </c>
      <c r="F481" s="110" t="s">
        <v>2096</v>
      </c>
      <c r="G481" s="110" t="s">
        <v>2675</v>
      </c>
      <c r="H481" s="111" t="s">
        <v>1789</v>
      </c>
      <c r="I481" s="111" t="s">
        <v>1790</v>
      </c>
      <c r="J481" s="50" t="s">
        <v>2121</v>
      </c>
      <c r="K481" s="51" t="s">
        <v>1177</v>
      </c>
      <c r="L481" s="51">
        <v>282</v>
      </c>
      <c r="M481" s="51" t="s">
        <v>2914</v>
      </c>
      <c r="N481" s="51" t="s">
        <v>2651</v>
      </c>
      <c r="O481" s="51"/>
      <c r="P481" s="51" t="s">
        <v>2671</v>
      </c>
      <c r="Q481" s="51"/>
      <c r="R481" s="51"/>
      <c r="S481" s="194"/>
      <c r="T481" s="51"/>
    </row>
    <row r="482" spans="1:20" ht="25.5">
      <c r="A482" s="80">
        <v>482</v>
      </c>
      <c r="B482" s="46" t="s">
        <v>1351</v>
      </c>
      <c r="C482" s="109" t="s">
        <v>1791</v>
      </c>
      <c r="D482" s="109" t="s">
        <v>1680</v>
      </c>
      <c r="E482" s="109" t="s">
        <v>2177</v>
      </c>
      <c r="F482" s="110" t="s">
        <v>2096</v>
      </c>
      <c r="G482" s="110" t="s">
        <v>2675</v>
      </c>
      <c r="H482" s="111" t="s">
        <v>1789</v>
      </c>
      <c r="I482" s="111" t="s">
        <v>1790</v>
      </c>
      <c r="J482" s="50" t="s">
        <v>2121</v>
      </c>
      <c r="K482" s="51" t="s">
        <v>1178</v>
      </c>
      <c r="L482" s="51">
        <v>283</v>
      </c>
      <c r="M482" s="51" t="s">
        <v>2914</v>
      </c>
      <c r="N482" s="51" t="s">
        <v>2651</v>
      </c>
      <c r="O482" s="51"/>
      <c r="P482" s="51" t="s">
        <v>2671</v>
      </c>
      <c r="Q482" s="51"/>
      <c r="R482" s="51"/>
      <c r="S482" s="194"/>
      <c r="T482" s="51"/>
    </row>
    <row r="483" spans="1:20" ht="38.25">
      <c r="A483" s="80">
        <v>483</v>
      </c>
      <c r="B483" s="46" t="s">
        <v>1351</v>
      </c>
      <c r="C483" s="109" t="s">
        <v>2500</v>
      </c>
      <c r="D483" s="109" t="s">
        <v>2068</v>
      </c>
      <c r="E483" s="109" t="s">
        <v>2776</v>
      </c>
      <c r="F483" s="110" t="s">
        <v>2497</v>
      </c>
      <c r="G483" s="110" t="s">
        <v>2674</v>
      </c>
      <c r="H483" s="111" t="s">
        <v>1792</v>
      </c>
      <c r="I483" s="111" t="s">
        <v>1793</v>
      </c>
      <c r="J483" s="50" t="s">
        <v>2120</v>
      </c>
      <c r="K483" s="51"/>
      <c r="L483" s="51">
        <v>284</v>
      </c>
      <c r="M483" s="51" t="s">
        <v>2914</v>
      </c>
      <c r="N483" s="51" t="s">
        <v>2915</v>
      </c>
      <c r="O483" s="51"/>
      <c r="P483" s="51"/>
      <c r="Q483" s="51"/>
      <c r="R483" s="51"/>
      <c r="S483" s="194"/>
      <c r="T483" s="51"/>
    </row>
    <row r="484" spans="1:20" ht="38.25">
      <c r="A484" s="80">
        <v>484</v>
      </c>
      <c r="B484" s="46" t="s">
        <v>1351</v>
      </c>
      <c r="C484" s="109" t="s">
        <v>2500</v>
      </c>
      <c r="D484" s="109" t="s">
        <v>2068</v>
      </c>
      <c r="E484" s="109" t="s">
        <v>1680</v>
      </c>
      <c r="F484" s="110" t="s">
        <v>2497</v>
      </c>
      <c r="G484" s="110" t="s">
        <v>2674</v>
      </c>
      <c r="H484" s="111" t="s">
        <v>1792</v>
      </c>
      <c r="I484" s="111" t="s">
        <v>1793</v>
      </c>
      <c r="J484" s="50" t="s">
        <v>2120</v>
      </c>
      <c r="K484" s="51"/>
      <c r="L484" s="51">
        <v>285</v>
      </c>
      <c r="M484" s="51" t="s">
        <v>2914</v>
      </c>
      <c r="N484" s="51" t="s">
        <v>2915</v>
      </c>
      <c r="O484" s="51"/>
      <c r="P484" s="51"/>
      <c r="Q484" s="51"/>
      <c r="R484" s="51"/>
      <c r="S484" s="194"/>
      <c r="T484" s="51"/>
    </row>
    <row r="485" spans="1:20" ht="51">
      <c r="A485" s="80">
        <v>485</v>
      </c>
      <c r="B485" s="46" t="s">
        <v>1351</v>
      </c>
      <c r="C485" s="109" t="s">
        <v>3047</v>
      </c>
      <c r="D485" s="109" t="s">
        <v>3048</v>
      </c>
      <c r="E485" s="109" t="s">
        <v>2039</v>
      </c>
      <c r="F485" s="110" t="s">
        <v>2096</v>
      </c>
      <c r="G485" s="110" t="s">
        <v>2675</v>
      </c>
      <c r="H485" s="111" t="s">
        <v>1794</v>
      </c>
      <c r="I485" s="111" t="s">
        <v>2416</v>
      </c>
      <c r="J485" s="50" t="s">
        <v>2120</v>
      </c>
      <c r="K485" s="51" t="s">
        <v>722</v>
      </c>
      <c r="L485" s="51">
        <v>286</v>
      </c>
      <c r="M485" s="51" t="s">
        <v>2914</v>
      </c>
      <c r="N485" s="51" t="s">
        <v>2651</v>
      </c>
      <c r="O485" s="51"/>
      <c r="P485" s="51" t="s">
        <v>2672</v>
      </c>
      <c r="Q485" s="51"/>
      <c r="R485" s="51"/>
      <c r="S485" s="194"/>
      <c r="T485" s="51"/>
    </row>
    <row r="486" spans="1:20" ht="63.75">
      <c r="A486" s="80">
        <v>486</v>
      </c>
      <c r="B486" s="46" t="s">
        <v>1351</v>
      </c>
      <c r="C486" s="109" t="s">
        <v>3047</v>
      </c>
      <c r="D486" s="109" t="s">
        <v>3048</v>
      </c>
      <c r="E486" s="109" t="s">
        <v>3039</v>
      </c>
      <c r="F486" s="110" t="s">
        <v>2096</v>
      </c>
      <c r="G486" s="110" t="s">
        <v>2675</v>
      </c>
      <c r="H486" s="111" t="s">
        <v>2417</v>
      </c>
      <c r="I486" s="111" t="s">
        <v>2418</v>
      </c>
      <c r="J486" s="50" t="s">
        <v>2120</v>
      </c>
      <c r="K486" s="51" t="s">
        <v>722</v>
      </c>
      <c r="L486" s="51">
        <v>287</v>
      </c>
      <c r="M486" s="51" t="s">
        <v>2914</v>
      </c>
      <c r="N486" s="51" t="s">
        <v>2651</v>
      </c>
      <c r="O486" s="51"/>
      <c r="P486" s="51" t="s">
        <v>2672</v>
      </c>
      <c r="Q486" s="51"/>
      <c r="R486" s="51"/>
      <c r="S486" s="194"/>
      <c r="T486" s="51"/>
    </row>
    <row r="487" spans="1:20" ht="51">
      <c r="A487" s="80">
        <v>487</v>
      </c>
      <c r="B487" s="46" t="s">
        <v>1351</v>
      </c>
      <c r="C487" s="109" t="s">
        <v>2850</v>
      </c>
      <c r="D487" s="109" t="s">
        <v>2801</v>
      </c>
      <c r="E487" s="109" t="s">
        <v>1940</v>
      </c>
      <c r="F487" s="110" t="s">
        <v>2096</v>
      </c>
      <c r="G487" s="110" t="s">
        <v>2675</v>
      </c>
      <c r="H487" s="111" t="s">
        <v>2419</v>
      </c>
      <c r="I487" s="111" t="s">
        <v>2420</v>
      </c>
      <c r="J487" s="50" t="s">
        <v>2120</v>
      </c>
      <c r="K487" s="51" t="s">
        <v>233</v>
      </c>
      <c r="L487" s="51">
        <v>288</v>
      </c>
      <c r="M487" s="51" t="s">
        <v>2914</v>
      </c>
      <c r="N487" s="113" t="s">
        <v>2651</v>
      </c>
      <c r="O487" s="51"/>
      <c r="P487" s="51" t="s">
        <v>2493</v>
      </c>
      <c r="Q487" s="51"/>
      <c r="R487" s="51"/>
      <c r="S487" s="194"/>
      <c r="T487" s="51"/>
    </row>
    <row r="488" spans="1:20" ht="25.5">
      <c r="A488" s="80">
        <v>488</v>
      </c>
      <c r="B488" s="46" t="s">
        <v>1351</v>
      </c>
      <c r="C488" s="109" t="s">
        <v>2850</v>
      </c>
      <c r="D488" s="109" t="s">
        <v>1591</v>
      </c>
      <c r="E488" s="109" t="s">
        <v>1668</v>
      </c>
      <c r="F488" s="110" t="s">
        <v>2096</v>
      </c>
      <c r="G488" s="110" t="s">
        <v>2675</v>
      </c>
      <c r="H488" s="111" t="s">
        <v>1350</v>
      </c>
      <c r="I488" s="111" t="s">
        <v>2422</v>
      </c>
      <c r="J488" s="50" t="s">
        <v>2148</v>
      </c>
      <c r="K488" s="51" t="s">
        <v>240</v>
      </c>
      <c r="L488" s="51">
        <v>289</v>
      </c>
      <c r="M488" s="51"/>
      <c r="N488" s="51"/>
      <c r="O488" s="51"/>
      <c r="P488" s="51" t="s">
        <v>2493</v>
      </c>
      <c r="Q488" s="51"/>
      <c r="R488" s="51"/>
      <c r="S488" s="194"/>
      <c r="T488" s="51"/>
    </row>
    <row r="489" spans="1:20" ht="38.25">
      <c r="A489" s="80">
        <v>489</v>
      </c>
      <c r="B489" s="46" t="s">
        <v>1351</v>
      </c>
      <c r="C489" s="109" t="s">
        <v>2200</v>
      </c>
      <c r="D489" s="109" t="s">
        <v>1950</v>
      </c>
      <c r="E489" s="109" t="s">
        <v>1668</v>
      </c>
      <c r="F489" s="110" t="s">
        <v>2096</v>
      </c>
      <c r="G489" s="110" t="s">
        <v>2675</v>
      </c>
      <c r="H489" s="111" t="s">
        <v>2423</v>
      </c>
      <c r="I489" s="111" t="s">
        <v>2424</v>
      </c>
      <c r="J489" s="50" t="s">
        <v>2148</v>
      </c>
      <c r="K489" s="121" t="s">
        <v>248</v>
      </c>
      <c r="L489" s="51">
        <v>290</v>
      </c>
      <c r="M489" s="51"/>
      <c r="N489" s="51"/>
      <c r="O489" s="51"/>
      <c r="P489" s="51" t="s">
        <v>2493</v>
      </c>
      <c r="Q489" s="51"/>
      <c r="R489" s="51"/>
      <c r="S489" s="194"/>
      <c r="T489" s="51"/>
    </row>
    <row r="490" spans="1:20" ht="76.5">
      <c r="A490" s="80">
        <v>490</v>
      </c>
      <c r="B490" s="46" t="s">
        <v>1351</v>
      </c>
      <c r="C490" s="109" t="s">
        <v>2425</v>
      </c>
      <c r="D490" s="109" t="s">
        <v>2426</v>
      </c>
      <c r="E490" s="109" t="s">
        <v>3040</v>
      </c>
      <c r="F490" s="110" t="s">
        <v>2096</v>
      </c>
      <c r="G490" s="110" t="s">
        <v>2675</v>
      </c>
      <c r="H490" s="111" t="s">
        <v>2427</v>
      </c>
      <c r="I490" s="111" t="s">
        <v>2428</v>
      </c>
      <c r="J490" s="50" t="s">
        <v>2121</v>
      </c>
      <c r="K490" s="51" t="s">
        <v>258</v>
      </c>
      <c r="L490" s="51">
        <v>291</v>
      </c>
      <c r="M490" s="51" t="s">
        <v>2914</v>
      </c>
      <c r="N490" s="113" t="s">
        <v>2651</v>
      </c>
      <c r="O490" s="51"/>
      <c r="P490" s="51" t="s">
        <v>2493</v>
      </c>
      <c r="Q490" s="51"/>
      <c r="R490" s="51"/>
      <c r="S490" s="194"/>
      <c r="T490" s="51"/>
    </row>
    <row r="491" spans="1:20" ht="51">
      <c r="A491" s="80">
        <v>491</v>
      </c>
      <c r="B491" s="46" t="s">
        <v>1351</v>
      </c>
      <c r="C491" s="109" t="s">
        <v>3052</v>
      </c>
      <c r="D491" s="109" t="s">
        <v>3053</v>
      </c>
      <c r="E491" s="109" t="s">
        <v>2211</v>
      </c>
      <c r="F491" s="110" t="s">
        <v>2096</v>
      </c>
      <c r="G491" s="110" t="s">
        <v>2675</v>
      </c>
      <c r="H491" s="111" t="s">
        <v>2429</v>
      </c>
      <c r="I491" s="111" t="s">
        <v>2430</v>
      </c>
      <c r="J491" s="50" t="s">
        <v>2120</v>
      </c>
      <c r="K491" s="51" t="s">
        <v>266</v>
      </c>
      <c r="L491" s="50">
        <v>292</v>
      </c>
      <c r="M491" s="51" t="s">
        <v>2914</v>
      </c>
      <c r="N491" s="113" t="s">
        <v>2651</v>
      </c>
      <c r="O491" s="51"/>
      <c r="P491" s="51" t="s">
        <v>2493</v>
      </c>
      <c r="Q491" s="51"/>
      <c r="R491" s="51"/>
      <c r="S491" s="194"/>
      <c r="T491" s="51"/>
    </row>
    <row r="492" spans="1:20" ht="63.75">
      <c r="A492" s="80">
        <v>492</v>
      </c>
      <c r="B492" s="46" t="s">
        <v>1351</v>
      </c>
      <c r="C492" s="109" t="s">
        <v>3052</v>
      </c>
      <c r="D492" s="109" t="s">
        <v>3053</v>
      </c>
      <c r="E492" s="109" t="s">
        <v>1989</v>
      </c>
      <c r="F492" s="110" t="s">
        <v>2096</v>
      </c>
      <c r="G492" s="110" t="s">
        <v>2675</v>
      </c>
      <c r="H492" s="111" t="s">
        <v>2431</v>
      </c>
      <c r="I492" s="111" t="s">
        <v>2432</v>
      </c>
      <c r="J492" s="50" t="s">
        <v>2148</v>
      </c>
      <c r="K492" s="51" t="s">
        <v>269</v>
      </c>
      <c r="L492" s="51">
        <v>293</v>
      </c>
      <c r="M492" s="51" t="s">
        <v>2914</v>
      </c>
      <c r="N492" s="51"/>
      <c r="O492" s="51"/>
      <c r="P492" s="51" t="s">
        <v>2493</v>
      </c>
      <c r="Q492" s="51"/>
      <c r="R492" s="51"/>
      <c r="S492" s="194"/>
      <c r="T492" s="51"/>
    </row>
    <row r="493" spans="1:20" ht="89.25">
      <c r="A493" s="80">
        <v>493</v>
      </c>
      <c r="B493" s="46" t="s">
        <v>2004</v>
      </c>
      <c r="C493" s="107" t="s">
        <v>2343</v>
      </c>
      <c r="D493" s="107" t="s">
        <v>2514</v>
      </c>
      <c r="E493" s="107" t="s">
        <v>1955</v>
      </c>
      <c r="F493" s="108" t="s">
        <v>2096</v>
      </c>
      <c r="G493" s="108" t="s">
        <v>2675</v>
      </c>
      <c r="H493" s="118" t="s">
        <v>1352</v>
      </c>
      <c r="I493" s="118" t="s">
        <v>1353</v>
      </c>
      <c r="J493" s="50" t="s">
        <v>2120</v>
      </c>
      <c r="K493" s="51" t="s">
        <v>374</v>
      </c>
      <c r="L493" s="51"/>
      <c r="M493" s="51" t="s">
        <v>2914</v>
      </c>
      <c r="N493" s="51" t="s">
        <v>2651</v>
      </c>
      <c r="O493" s="51"/>
      <c r="P493" s="51" t="s">
        <v>1110</v>
      </c>
      <c r="Q493" s="51"/>
      <c r="R493" s="51"/>
      <c r="S493" s="194"/>
      <c r="T493" s="51"/>
    </row>
    <row r="494" spans="1:20" ht="102">
      <c r="A494" s="80">
        <v>494</v>
      </c>
      <c r="B494" s="46" t="s">
        <v>2004</v>
      </c>
      <c r="C494" s="109" t="s">
        <v>2343</v>
      </c>
      <c r="D494" s="109" t="s">
        <v>2514</v>
      </c>
      <c r="E494" s="109" t="s">
        <v>1995</v>
      </c>
      <c r="F494" s="110" t="s">
        <v>2096</v>
      </c>
      <c r="G494" s="110" t="s">
        <v>2675</v>
      </c>
      <c r="H494" s="111" t="s">
        <v>1354</v>
      </c>
      <c r="I494" s="111" t="s">
        <v>1355</v>
      </c>
      <c r="J494" s="50" t="s">
        <v>2120</v>
      </c>
      <c r="K494" s="51" t="s">
        <v>375</v>
      </c>
      <c r="L494" s="51">
        <v>494</v>
      </c>
      <c r="M494" s="51" t="s">
        <v>2914</v>
      </c>
      <c r="N494" s="51" t="s">
        <v>2651</v>
      </c>
      <c r="O494" s="51"/>
      <c r="P494" s="51" t="s">
        <v>1110</v>
      </c>
      <c r="Q494" s="51"/>
      <c r="R494" s="51"/>
      <c r="S494" s="194"/>
      <c r="T494" s="51"/>
    </row>
    <row r="495" spans="1:20" ht="102">
      <c r="A495" s="80">
        <v>495</v>
      </c>
      <c r="B495" s="46" t="s">
        <v>2004</v>
      </c>
      <c r="C495" s="109" t="s">
        <v>1795</v>
      </c>
      <c r="D495" s="109" t="s">
        <v>2514</v>
      </c>
      <c r="E495" s="109" t="s">
        <v>1579</v>
      </c>
      <c r="F495" s="110" t="s">
        <v>2096</v>
      </c>
      <c r="G495" s="110" t="s">
        <v>2675</v>
      </c>
      <c r="H495" s="111" t="s">
        <v>2407</v>
      </c>
      <c r="I495" s="111" t="s">
        <v>2408</v>
      </c>
      <c r="J495" s="50" t="s">
        <v>2120</v>
      </c>
      <c r="K495" s="121" t="s">
        <v>376</v>
      </c>
      <c r="L495" s="51">
        <v>494</v>
      </c>
      <c r="M495" s="51" t="s">
        <v>2914</v>
      </c>
      <c r="N495" s="51" t="s">
        <v>2651</v>
      </c>
      <c r="O495" s="51"/>
      <c r="P495" s="51" t="s">
        <v>1110</v>
      </c>
      <c r="Q495" s="51"/>
      <c r="R495" s="51"/>
      <c r="S495" s="194"/>
      <c r="T495" s="51"/>
    </row>
    <row r="496" spans="1:20" ht="102">
      <c r="A496" s="80">
        <v>496</v>
      </c>
      <c r="B496" s="46" t="s">
        <v>2004</v>
      </c>
      <c r="C496" s="109" t="s">
        <v>1547</v>
      </c>
      <c r="D496" s="109" t="s">
        <v>2170</v>
      </c>
      <c r="E496" s="109" t="s">
        <v>2028</v>
      </c>
      <c r="F496" s="110" t="s">
        <v>2096</v>
      </c>
      <c r="G496" s="110" t="s">
        <v>2675</v>
      </c>
      <c r="H496" s="111" t="s">
        <v>2409</v>
      </c>
      <c r="I496" s="111" t="s">
        <v>2410</v>
      </c>
      <c r="J496" s="50" t="s">
        <v>2120</v>
      </c>
      <c r="K496" s="51"/>
      <c r="L496" s="51"/>
      <c r="M496" s="51" t="s">
        <v>2914</v>
      </c>
      <c r="N496" s="51" t="s">
        <v>2651</v>
      </c>
      <c r="O496" s="51"/>
      <c r="P496" s="51" t="s">
        <v>1110</v>
      </c>
      <c r="Q496" s="51"/>
      <c r="R496" s="51"/>
      <c r="S496" s="194"/>
      <c r="T496" s="51"/>
    </row>
    <row r="497" spans="1:20" ht="63.75">
      <c r="A497" s="80">
        <v>497</v>
      </c>
      <c r="B497" s="46" t="s">
        <v>2004</v>
      </c>
      <c r="C497" s="109" t="s">
        <v>2343</v>
      </c>
      <c r="D497" s="109" t="s">
        <v>2885</v>
      </c>
      <c r="E497" s="109" t="s">
        <v>2577</v>
      </c>
      <c r="F497" s="110" t="s">
        <v>2497</v>
      </c>
      <c r="G497" s="110" t="s">
        <v>2675</v>
      </c>
      <c r="H497" s="111" t="s">
        <v>2411</v>
      </c>
      <c r="I497" s="111" t="s">
        <v>2412</v>
      </c>
      <c r="J497" s="50" t="s">
        <v>2120</v>
      </c>
      <c r="K497" s="51" t="s">
        <v>377</v>
      </c>
      <c r="L497" s="51"/>
      <c r="M497" s="51" t="s">
        <v>2914</v>
      </c>
      <c r="N497" s="51" t="s">
        <v>2651</v>
      </c>
      <c r="O497" s="51"/>
      <c r="P497" s="51" t="s">
        <v>2059</v>
      </c>
      <c r="Q497" s="51"/>
      <c r="R497" s="51"/>
      <c r="S497" s="194"/>
      <c r="T497" s="51"/>
    </row>
    <row r="498" spans="1:20" ht="229.5">
      <c r="A498" s="80">
        <v>498</v>
      </c>
      <c r="B498" s="46" t="s">
        <v>2004</v>
      </c>
      <c r="C498" s="109" t="s">
        <v>2413</v>
      </c>
      <c r="D498" s="109" t="s">
        <v>2709</v>
      </c>
      <c r="E498" s="109" t="s">
        <v>2307</v>
      </c>
      <c r="F498" s="110" t="s">
        <v>2096</v>
      </c>
      <c r="G498" s="110" t="s">
        <v>2675</v>
      </c>
      <c r="H498" s="111" t="s">
        <v>2414</v>
      </c>
      <c r="I498" s="111" t="s">
        <v>2415</v>
      </c>
      <c r="J498" s="50" t="s">
        <v>2148</v>
      </c>
      <c r="K498" s="51" t="s">
        <v>5</v>
      </c>
      <c r="L498" s="51"/>
      <c r="M498" s="51"/>
      <c r="N498" s="51"/>
      <c r="O498" s="51"/>
      <c r="P498" s="51" t="s">
        <v>1110</v>
      </c>
      <c r="Q498" s="51"/>
      <c r="R498" s="51"/>
      <c r="S498" s="194"/>
      <c r="T498" s="51"/>
    </row>
    <row r="499" spans="1:20" ht="255">
      <c r="A499" s="80">
        <v>499</v>
      </c>
      <c r="B499" s="46" t="s">
        <v>2004</v>
      </c>
      <c r="C499" s="109" t="s">
        <v>1547</v>
      </c>
      <c r="D499" s="109" t="s">
        <v>2709</v>
      </c>
      <c r="E499" s="109" t="s">
        <v>2307</v>
      </c>
      <c r="F499" s="110" t="s">
        <v>2096</v>
      </c>
      <c r="G499" s="110" t="s">
        <v>2675</v>
      </c>
      <c r="H499" s="111" t="s">
        <v>1826</v>
      </c>
      <c r="I499" s="111" t="s">
        <v>2415</v>
      </c>
      <c r="J499" s="50" t="s">
        <v>2148</v>
      </c>
      <c r="K499" s="51" t="s">
        <v>5</v>
      </c>
      <c r="L499" s="51"/>
      <c r="M499" s="51"/>
      <c r="N499" s="51"/>
      <c r="O499" s="51"/>
      <c r="P499" s="51" t="s">
        <v>1110</v>
      </c>
      <c r="Q499" s="51"/>
      <c r="R499" s="51"/>
      <c r="S499" s="194"/>
      <c r="T499" s="51"/>
    </row>
    <row r="500" spans="1:20" ht="102">
      <c r="A500" s="80">
        <v>500</v>
      </c>
      <c r="B500" s="46" t="s">
        <v>2004</v>
      </c>
      <c r="C500" s="109" t="s">
        <v>1827</v>
      </c>
      <c r="D500" s="109"/>
      <c r="E500" s="109"/>
      <c r="F500" s="110" t="s">
        <v>2096</v>
      </c>
      <c r="G500" s="110" t="s">
        <v>2675</v>
      </c>
      <c r="H500" s="111" t="s">
        <v>1828</v>
      </c>
      <c r="I500" s="111"/>
      <c r="J500" s="50" t="s">
        <v>2148</v>
      </c>
      <c r="K500" s="51" t="s">
        <v>453</v>
      </c>
      <c r="L500" s="51"/>
      <c r="M500" s="51"/>
      <c r="N500" s="51"/>
      <c r="O500" s="51"/>
      <c r="P500" s="51" t="s">
        <v>2122</v>
      </c>
      <c r="Q500" s="51"/>
      <c r="R500" s="51"/>
      <c r="S500" s="194"/>
      <c r="T500" s="51"/>
    </row>
    <row r="501" spans="1:20" ht="229.5">
      <c r="A501" s="80">
        <v>501</v>
      </c>
      <c r="B501" s="46" t="s">
        <v>2004</v>
      </c>
      <c r="C501" s="109" t="s">
        <v>1827</v>
      </c>
      <c r="D501" s="109"/>
      <c r="E501" s="109"/>
      <c r="F501" s="110" t="s">
        <v>2096</v>
      </c>
      <c r="G501" s="110" t="s">
        <v>2675</v>
      </c>
      <c r="H501" s="111" t="s">
        <v>1829</v>
      </c>
      <c r="I501" s="111" t="s">
        <v>1830</v>
      </c>
      <c r="J501" s="50" t="s">
        <v>2120</v>
      </c>
      <c r="K501" s="51" t="s">
        <v>2641</v>
      </c>
      <c r="L501" s="51"/>
      <c r="M501" s="51" t="s">
        <v>2914</v>
      </c>
      <c r="N501" s="51" t="s">
        <v>2651</v>
      </c>
      <c r="O501" s="51"/>
      <c r="P501" s="51" t="s">
        <v>2122</v>
      </c>
      <c r="Q501" s="51"/>
      <c r="R501" s="51"/>
      <c r="S501" s="194"/>
      <c r="T501" s="51"/>
    </row>
    <row r="502" spans="1:20" ht="89.25">
      <c r="A502" s="80">
        <v>502</v>
      </c>
      <c r="B502" s="46" t="s">
        <v>2004</v>
      </c>
      <c r="C502" s="109" t="s">
        <v>2098</v>
      </c>
      <c r="D502" s="109" t="s">
        <v>2709</v>
      </c>
      <c r="E502" s="109" t="s">
        <v>2496</v>
      </c>
      <c r="F502" s="110" t="s">
        <v>2096</v>
      </c>
      <c r="G502" s="110" t="s">
        <v>1831</v>
      </c>
      <c r="H502" s="111" t="s">
        <v>1832</v>
      </c>
      <c r="I502" s="118" t="s">
        <v>1833</v>
      </c>
      <c r="J502" s="50" t="s">
        <v>2121</v>
      </c>
      <c r="K502" s="201" t="s">
        <v>418</v>
      </c>
      <c r="L502" s="51"/>
      <c r="M502" s="51" t="s">
        <v>2914</v>
      </c>
      <c r="N502" s="51" t="s">
        <v>2651</v>
      </c>
      <c r="O502" s="51"/>
      <c r="P502" s="51" t="s">
        <v>2670</v>
      </c>
      <c r="Q502" s="51"/>
      <c r="R502" s="51"/>
      <c r="S502" s="194"/>
      <c r="T502" s="51"/>
    </row>
    <row r="503" spans="1:20" ht="89.25">
      <c r="A503" s="80">
        <v>503</v>
      </c>
      <c r="B503" s="46" t="s">
        <v>2004</v>
      </c>
      <c r="C503" s="109" t="s">
        <v>1834</v>
      </c>
      <c r="D503" s="109" t="s">
        <v>2311</v>
      </c>
      <c r="E503" s="109" t="s">
        <v>1950</v>
      </c>
      <c r="F503" s="110" t="s">
        <v>2096</v>
      </c>
      <c r="G503" s="110" t="s">
        <v>2675</v>
      </c>
      <c r="H503" s="111" t="s">
        <v>2452</v>
      </c>
      <c r="I503" s="111" t="s">
        <v>2453</v>
      </c>
      <c r="J503" s="50" t="s">
        <v>2148</v>
      </c>
      <c r="K503" s="51" t="s">
        <v>747</v>
      </c>
      <c r="L503" s="51"/>
      <c r="M503" s="51"/>
      <c r="N503" s="51"/>
      <c r="O503" s="51"/>
      <c r="P503" s="51" t="s">
        <v>2670</v>
      </c>
      <c r="Q503" s="51"/>
      <c r="R503" s="51"/>
      <c r="S503" s="194"/>
      <c r="T503" s="51"/>
    </row>
    <row r="504" spans="1:20" ht="76.5">
      <c r="A504" s="80">
        <v>504</v>
      </c>
      <c r="B504" s="46" t="s">
        <v>2004</v>
      </c>
      <c r="C504" s="109" t="s">
        <v>2454</v>
      </c>
      <c r="D504" s="109" t="s">
        <v>2455</v>
      </c>
      <c r="E504" s="109" t="s">
        <v>2062</v>
      </c>
      <c r="F504" s="110" t="s">
        <v>2497</v>
      </c>
      <c r="G504" s="110" t="s">
        <v>2674</v>
      </c>
      <c r="H504" s="111" t="s">
        <v>2456</v>
      </c>
      <c r="I504" s="111" t="s">
        <v>2457</v>
      </c>
      <c r="J504" s="50" t="s">
        <v>2120</v>
      </c>
      <c r="K504" s="51"/>
      <c r="L504" s="51"/>
      <c r="M504" s="51" t="s">
        <v>2914</v>
      </c>
      <c r="N504" s="51" t="s">
        <v>2915</v>
      </c>
      <c r="O504" s="51"/>
      <c r="P504" s="51"/>
      <c r="Q504" s="51"/>
      <c r="R504" s="51"/>
      <c r="S504" s="194"/>
      <c r="T504" s="51"/>
    </row>
    <row r="505" spans="1:20" ht="236.25">
      <c r="A505" s="80">
        <v>505</v>
      </c>
      <c r="B505" s="46" t="s">
        <v>2004</v>
      </c>
      <c r="C505" s="109" t="s">
        <v>2458</v>
      </c>
      <c r="D505" s="109" t="s">
        <v>1985</v>
      </c>
      <c r="E505" s="109" t="s">
        <v>1121</v>
      </c>
      <c r="F505" s="110" t="s">
        <v>2096</v>
      </c>
      <c r="G505" s="110" t="s">
        <v>2674</v>
      </c>
      <c r="H505" s="111" t="s">
        <v>2459</v>
      </c>
      <c r="I505" s="111" t="s">
        <v>2460</v>
      </c>
      <c r="J505" s="50" t="s">
        <v>2120</v>
      </c>
      <c r="K505" s="121" t="s">
        <v>454</v>
      </c>
      <c r="L505" s="51"/>
      <c r="M505" s="51" t="s">
        <v>2914</v>
      </c>
      <c r="N505" s="51" t="s">
        <v>2651</v>
      </c>
      <c r="O505" s="51"/>
      <c r="P505" s="51" t="s">
        <v>2122</v>
      </c>
      <c r="Q505" s="51"/>
      <c r="R505" s="51"/>
      <c r="S505" s="194"/>
      <c r="T505" s="51"/>
    </row>
    <row r="506" spans="1:20" ht="51">
      <c r="A506" s="80">
        <v>506</v>
      </c>
      <c r="B506" s="46" t="s">
        <v>2004</v>
      </c>
      <c r="C506" s="109" t="s">
        <v>2461</v>
      </c>
      <c r="D506" s="109" t="s">
        <v>3039</v>
      </c>
      <c r="E506" s="109" t="s">
        <v>2449</v>
      </c>
      <c r="F506" s="110" t="s">
        <v>2096</v>
      </c>
      <c r="G506" s="110" t="s">
        <v>2675</v>
      </c>
      <c r="H506" s="111" t="s">
        <v>2462</v>
      </c>
      <c r="I506" s="111" t="s">
        <v>2463</v>
      </c>
      <c r="J506" s="50" t="s">
        <v>2120</v>
      </c>
      <c r="K506" s="115" t="s">
        <v>729</v>
      </c>
      <c r="L506" s="51"/>
      <c r="M506" s="51" t="s">
        <v>2914</v>
      </c>
      <c r="N506" s="51" t="s">
        <v>2651</v>
      </c>
      <c r="O506" s="51"/>
      <c r="P506" s="51" t="s">
        <v>2670</v>
      </c>
      <c r="Q506" s="51"/>
      <c r="R506" s="51"/>
      <c r="S506" s="194"/>
      <c r="T506" s="51"/>
    </row>
    <row r="507" spans="1:20" ht="112.5">
      <c r="A507" s="80">
        <v>507</v>
      </c>
      <c r="B507" s="46" t="s">
        <v>2004</v>
      </c>
      <c r="C507" s="109" t="s">
        <v>1491</v>
      </c>
      <c r="D507" s="109" t="s">
        <v>1492</v>
      </c>
      <c r="E507" s="109" t="s">
        <v>1668</v>
      </c>
      <c r="F507" s="110" t="s">
        <v>2096</v>
      </c>
      <c r="G507" s="110" t="s">
        <v>2675</v>
      </c>
      <c r="H507" s="111" t="s">
        <v>2464</v>
      </c>
      <c r="I507" s="111" t="s">
        <v>2465</v>
      </c>
      <c r="J507" s="50" t="s">
        <v>2120</v>
      </c>
      <c r="K507" s="51" t="s">
        <v>731</v>
      </c>
      <c r="L507" s="51"/>
      <c r="M507" s="51" t="s">
        <v>2914</v>
      </c>
      <c r="N507" s="51" t="s">
        <v>2651</v>
      </c>
      <c r="O507" s="51"/>
      <c r="P507" s="51" t="s">
        <v>2670</v>
      </c>
      <c r="Q507" s="51"/>
      <c r="R507" s="51"/>
      <c r="S507" s="194"/>
      <c r="T507" s="51"/>
    </row>
    <row r="508" spans="1:20" ht="76.5">
      <c r="A508" s="80">
        <v>508</v>
      </c>
      <c r="B508" s="46" t="s">
        <v>2004</v>
      </c>
      <c r="C508" s="109" t="s">
        <v>2466</v>
      </c>
      <c r="D508" s="109" t="s">
        <v>2879</v>
      </c>
      <c r="E508" s="109" t="s">
        <v>2211</v>
      </c>
      <c r="F508" s="110" t="s">
        <v>2096</v>
      </c>
      <c r="G508" s="110" t="s">
        <v>2675</v>
      </c>
      <c r="H508" s="111" t="s">
        <v>3008</v>
      </c>
      <c r="I508" s="111"/>
      <c r="J508" s="50" t="s">
        <v>2120</v>
      </c>
      <c r="K508" s="51" t="s">
        <v>2153</v>
      </c>
      <c r="L508" s="51"/>
      <c r="M508" s="51" t="s">
        <v>2914</v>
      </c>
      <c r="N508" s="51" t="s">
        <v>2651</v>
      </c>
      <c r="O508" s="51"/>
      <c r="P508" s="51" t="s">
        <v>2670</v>
      </c>
      <c r="Q508" s="51"/>
      <c r="R508" s="51"/>
      <c r="S508" s="194"/>
      <c r="T508" s="51"/>
    </row>
    <row r="509" spans="1:20" ht="114.75">
      <c r="A509" s="80">
        <v>509</v>
      </c>
      <c r="B509" s="46" t="s">
        <v>2004</v>
      </c>
      <c r="C509" s="109" t="s">
        <v>3009</v>
      </c>
      <c r="D509" s="109" t="s">
        <v>2773</v>
      </c>
      <c r="E509" s="109" t="s">
        <v>2068</v>
      </c>
      <c r="F509" s="110" t="s">
        <v>2096</v>
      </c>
      <c r="G509" s="110" t="s">
        <v>2675</v>
      </c>
      <c r="H509" s="111" t="s">
        <v>3010</v>
      </c>
      <c r="I509" s="111" t="s">
        <v>3011</v>
      </c>
      <c r="J509" s="50" t="s">
        <v>2148</v>
      </c>
      <c r="K509" s="51" t="s">
        <v>18</v>
      </c>
      <c r="L509" s="51"/>
      <c r="M509" s="51"/>
      <c r="N509" s="51"/>
      <c r="O509" s="51"/>
      <c r="P509" s="51" t="s">
        <v>2668</v>
      </c>
      <c r="Q509" s="51"/>
      <c r="R509" s="51"/>
      <c r="S509" s="194"/>
      <c r="T509" s="51"/>
    </row>
    <row r="510" spans="1:20" ht="25.5">
      <c r="A510" s="80">
        <v>510</v>
      </c>
      <c r="B510" s="46" t="s">
        <v>2004</v>
      </c>
      <c r="C510" s="109" t="s">
        <v>1514</v>
      </c>
      <c r="D510" s="109" t="s">
        <v>2028</v>
      </c>
      <c r="E510" s="109" t="s">
        <v>3012</v>
      </c>
      <c r="F510" s="110" t="s">
        <v>2096</v>
      </c>
      <c r="G510" s="110" t="s">
        <v>2675</v>
      </c>
      <c r="H510" s="111" t="s">
        <v>3013</v>
      </c>
      <c r="I510" s="111" t="s">
        <v>3014</v>
      </c>
      <c r="J510" s="50" t="s">
        <v>2121</v>
      </c>
      <c r="K510" s="121" t="s">
        <v>11</v>
      </c>
      <c r="L510" s="51"/>
      <c r="M510" s="51" t="s">
        <v>2914</v>
      </c>
      <c r="N510" s="51" t="s">
        <v>2651</v>
      </c>
      <c r="O510" s="51"/>
      <c r="P510" s="51" t="s">
        <v>2668</v>
      </c>
      <c r="Q510" s="51"/>
      <c r="R510" s="51"/>
      <c r="S510" s="194"/>
      <c r="T510" s="51"/>
    </row>
    <row r="511" spans="1:20" ht="76.5">
      <c r="A511" s="80">
        <v>511</v>
      </c>
      <c r="B511" s="46" t="s">
        <v>2004</v>
      </c>
      <c r="C511" s="109" t="s">
        <v>1514</v>
      </c>
      <c r="D511" s="109" t="s">
        <v>2028</v>
      </c>
      <c r="E511" s="109" t="s">
        <v>1492</v>
      </c>
      <c r="F511" s="110" t="s">
        <v>2096</v>
      </c>
      <c r="G511" s="110" t="s">
        <v>2675</v>
      </c>
      <c r="H511" s="111" t="s">
        <v>3015</v>
      </c>
      <c r="I511" s="111" t="s">
        <v>3016</v>
      </c>
      <c r="J511" s="50" t="s">
        <v>2121</v>
      </c>
      <c r="K511" s="51" t="s">
        <v>11</v>
      </c>
      <c r="L511" s="51"/>
      <c r="M511" s="51" t="s">
        <v>2914</v>
      </c>
      <c r="N511" s="51" t="s">
        <v>2651</v>
      </c>
      <c r="O511" s="51"/>
      <c r="P511" s="51" t="s">
        <v>2668</v>
      </c>
      <c r="Q511" s="51"/>
      <c r="R511" s="51"/>
      <c r="S511" s="194"/>
      <c r="T511" s="51"/>
    </row>
    <row r="512" spans="1:20" ht="303.75">
      <c r="A512" s="80">
        <v>512</v>
      </c>
      <c r="B512" s="46" t="s">
        <v>2004</v>
      </c>
      <c r="C512" s="109" t="s">
        <v>1514</v>
      </c>
      <c r="D512" s="109" t="s">
        <v>2028</v>
      </c>
      <c r="E512" s="109" t="s">
        <v>1492</v>
      </c>
      <c r="F512" s="110" t="s">
        <v>2096</v>
      </c>
      <c r="G512" s="110" t="s">
        <v>2675</v>
      </c>
      <c r="H512" s="111" t="s">
        <v>3017</v>
      </c>
      <c r="I512" s="111" t="s">
        <v>3018</v>
      </c>
      <c r="J512" s="50" t="s">
        <v>2121</v>
      </c>
      <c r="K512" s="205" t="s">
        <v>205</v>
      </c>
      <c r="L512" s="51"/>
      <c r="M512" s="51" t="s">
        <v>2914</v>
      </c>
      <c r="N512" s="51" t="s">
        <v>2651</v>
      </c>
      <c r="O512" s="51"/>
      <c r="P512" s="51" t="s">
        <v>2668</v>
      </c>
      <c r="Q512" s="51"/>
      <c r="R512" s="51"/>
      <c r="S512" s="194"/>
      <c r="T512" s="51"/>
    </row>
    <row r="513" spans="1:20" ht="76.5">
      <c r="A513" s="80">
        <v>513</v>
      </c>
      <c r="B513" s="46" t="s">
        <v>2004</v>
      </c>
      <c r="C513" s="109" t="s">
        <v>1514</v>
      </c>
      <c r="D513" s="109" t="s">
        <v>2028</v>
      </c>
      <c r="E513" s="109" t="s">
        <v>2029</v>
      </c>
      <c r="F513" s="110" t="s">
        <v>2096</v>
      </c>
      <c r="G513" s="110" t="s">
        <v>2675</v>
      </c>
      <c r="H513" s="111" t="s">
        <v>3019</v>
      </c>
      <c r="I513" s="111" t="s">
        <v>3020</v>
      </c>
      <c r="J513" s="50" t="s">
        <v>2121</v>
      </c>
      <c r="K513" s="51" t="s">
        <v>11</v>
      </c>
      <c r="L513" s="51"/>
      <c r="M513" s="51" t="s">
        <v>2914</v>
      </c>
      <c r="N513" s="51" t="s">
        <v>2651</v>
      </c>
      <c r="O513" s="51"/>
      <c r="P513" s="51" t="s">
        <v>2668</v>
      </c>
      <c r="Q513" s="51"/>
      <c r="R513" s="51"/>
      <c r="S513" s="194"/>
      <c r="T513" s="51"/>
    </row>
    <row r="514" spans="1:20" ht="76.5">
      <c r="A514" s="80">
        <v>514</v>
      </c>
      <c r="B514" s="46" t="s">
        <v>2004</v>
      </c>
      <c r="C514" s="109" t="s">
        <v>1514</v>
      </c>
      <c r="D514" s="109" t="s">
        <v>2028</v>
      </c>
      <c r="E514" s="109" t="s">
        <v>2068</v>
      </c>
      <c r="F514" s="110" t="s">
        <v>2096</v>
      </c>
      <c r="G514" s="110" t="s">
        <v>2675</v>
      </c>
      <c r="H514" s="111" t="s">
        <v>3021</v>
      </c>
      <c r="I514" s="111" t="s">
        <v>3022</v>
      </c>
      <c r="J514" s="50" t="s">
        <v>2121</v>
      </c>
      <c r="K514" s="51" t="s">
        <v>11</v>
      </c>
      <c r="L514" s="51"/>
      <c r="M514" s="51" t="s">
        <v>2914</v>
      </c>
      <c r="N514" s="51" t="s">
        <v>2651</v>
      </c>
      <c r="O514" s="51"/>
      <c r="P514" s="51" t="s">
        <v>2668</v>
      </c>
      <c r="Q514" s="51"/>
      <c r="R514" s="51"/>
      <c r="S514" s="194"/>
      <c r="T514" s="51"/>
    </row>
    <row r="515" spans="1:20" ht="112.5">
      <c r="A515" s="80">
        <v>515</v>
      </c>
      <c r="B515" s="46" t="s">
        <v>2004</v>
      </c>
      <c r="C515" s="109" t="s">
        <v>2505</v>
      </c>
      <c r="D515" s="109" t="s">
        <v>2632</v>
      </c>
      <c r="E515" s="109" t="s">
        <v>2044</v>
      </c>
      <c r="F515" s="110" t="s">
        <v>2096</v>
      </c>
      <c r="G515" s="110" t="s">
        <v>2675</v>
      </c>
      <c r="H515" s="111" t="s">
        <v>3023</v>
      </c>
      <c r="I515" s="111"/>
      <c r="J515" s="50" t="s">
        <v>2120</v>
      </c>
      <c r="K515" s="51" t="s">
        <v>206</v>
      </c>
      <c r="L515" s="51"/>
      <c r="M515" s="51" t="s">
        <v>2914</v>
      </c>
      <c r="N515" s="51" t="s">
        <v>2651</v>
      </c>
      <c r="O515" s="51"/>
      <c r="P515" s="51" t="s">
        <v>2668</v>
      </c>
      <c r="Q515" s="51"/>
      <c r="R515" s="51"/>
      <c r="S515" s="194"/>
      <c r="T515" s="51"/>
    </row>
    <row r="516" spans="1:20" ht="114.75">
      <c r="A516" s="80">
        <v>516</v>
      </c>
      <c r="B516" s="46" t="s">
        <v>2004</v>
      </c>
      <c r="C516" s="109" t="s">
        <v>1514</v>
      </c>
      <c r="D516" s="109" t="s">
        <v>2028</v>
      </c>
      <c r="E516" s="109" t="s">
        <v>2029</v>
      </c>
      <c r="F516" s="110" t="s">
        <v>2096</v>
      </c>
      <c r="G516" s="110"/>
      <c r="H516" s="111" t="s">
        <v>3024</v>
      </c>
      <c r="I516" s="111" t="s">
        <v>3025</v>
      </c>
      <c r="J516" s="50" t="s">
        <v>2121</v>
      </c>
      <c r="K516" s="51" t="s">
        <v>11</v>
      </c>
      <c r="L516" s="51"/>
      <c r="M516" s="51" t="s">
        <v>2914</v>
      </c>
      <c r="N516" s="51" t="s">
        <v>2651</v>
      </c>
      <c r="O516" s="51"/>
      <c r="P516" s="51" t="s">
        <v>2668</v>
      </c>
      <c r="Q516" s="51"/>
      <c r="R516" s="51"/>
      <c r="S516" s="194"/>
      <c r="T516" s="51"/>
    </row>
    <row r="517" spans="1:20" ht="51">
      <c r="A517" s="80">
        <v>517</v>
      </c>
      <c r="B517" s="46" t="s">
        <v>2004</v>
      </c>
      <c r="C517" s="109" t="s">
        <v>2065</v>
      </c>
      <c r="D517" s="109" t="s">
        <v>2061</v>
      </c>
      <c r="E517" s="109" t="s">
        <v>2879</v>
      </c>
      <c r="F517" s="110" t="s">
        <v>2096</v>
      </c>
      <c r="G517" s="110" t="s">
        <v>2675</v>
      </c>
      <c r="H517" s="111" t="s">
        <v>3026</v>
      </c>
      <c r="I517" s="111"/>
      <c r="J517" s="50" t="s">
        <v>2120</v>
      </c>
      <c r="K517" s="51" t="s">
        <v>6</v>
      </c>
      <c r="L517" s="51"/>
      <c r="M517" s="51" t="s">
        <v>2914</v>
      </c>
      <c r="N517" s="51" t="s">
        <v>2651</v>
      </c>
      <c r="O517" s="51"/>
      <c r="P517" s="51" t="s">
        <v>2668</v>
      </c>
      <c r="Q517" s="51"/>
      <c r="R517" s="51"/>
      <c r="S517" s="194"/>
      <c r="T517" s="51"/>
    </row>
    <row r="518" spans="1:20" ht="56.25">
      <c r="A518" s="80">
        <v>518</v>
      </c>
      <c r="B518" s="46" t="s">
        <v>2004</v>
      </c>
      <c r="C518" s="109" t="s">
        <v>3027</v>
      </c>
      <c r="D518" s="109" t="s">
        <v>3028</v>
      </c>
      <c r="E518" s="109" t="s">
        <v>2039</v>
      </c>
      <c r="F518" s="110" t="s">
        <v>2096</v>
      </c>
      <c r="G518" s="110" t="s">
        <v>2675</v>
      </c>
      <c r="H518" s="111" t="s">
        <v>3029</v>
      </c>
      <c r="I518" s="111" t="s">
        <v>3030</v>
      </c>
      <c r="J518" s="50" t="s">
        <v>2148</v>
      </c>
      <c r="K518" s="51" t="s">
        <v>207</v>
      </c>
      <c r="L518" s="51"/>
      <c r="M518" s="51"/>
      <c r="N518" s="51"/>
      <c r="O518" s="51"/>
      <c r="P518" s="51" t="s">
        <v>2668</v>
      </c>
      <c r="Q518" s="51"/>
      <c r="R518" s="51"/>
      <c r="S518" s="194"/>
      <c r="T518" s="51"/>
    </row>
    <row r="519" spans="1:20" ht="202.5">
      <c r="A519" s="80">
        <v>519</v>
      </c>
      <c r="B519" s="46" t="s">
        <v>2004</v>
      </c>
      <c r="C519" s="109" t="s">
        <v>1834</v>
      </c>
      <c r="D519" s="109" t="s">
        <v>1438</v>
      </c>
      <c r="E519" s="109" t="s">
        <v>3031</v>
      </c>
      <c r="F519" s="110" t="s">
        <v>2096</v>
      </c>
      <c r="G519" s="110" t="s">
        <v>2675</v>
      </c>
      <c r="H519" s="111" t="s">
        <v>3032</v>
      </c>
      <c r="I519" s="111" t="s">
        <v>3033</v>
      </c>
      <c r="J519" s="50" t="s">
        <v>2121</v>
      </c>
      <c r="K519" s="51" t="s">
        <v>405</v>
      </c>
      <c r="L519" s="51"/>
      <c r="M519" s="51" t="s">
        <v>2914</v>
      </c>
      <c r="N519" s="51" t="s">
        <v>2651</v>
      </c>
      <c r="O519" s="51"/>
      <c r="P519" s="51" t="s">
        <v>2670</v>
      </c>
      <c r="Q519" s="51"/>
      <c r="R519" s="51"/>
      <c r="S519" s="194"/>
      <c r="T519" s="51"/>
    </row>
    <row r="520" spans="1:20" ht="165.75">
      <c r="A520" s="80">
        <v>520</v>
      </c>
      <c r="B520" s="46" t="s">
        <v>2004</v>
      </c>
      <c r="C520" s="109" t="s">
        <v>1834</v>
      </c>
      <c r="D520" s="109" t="s">
        <v>1438</v>
      </c>
      <c r="E520" s="109" t="s">
        <v>3031</v>
      </c>
      <c r="F520" s="110" t="s">
        <v>2096</v>
      </c>
      <c r="G520" s="110" t="s">
        <v>2675</v>
      </c>
      <c r="H520" s="111" t="s">
        <v>3034</v>
      </c>
      <c r="I520" s="111" t="s">
        <v>3035</v>
      </c>
      <c r="J520" s="50" t="s">
        <v>2121</v>
      </c>
      <c r="K520" s="51" t="s">
        <v>406</v>
      </c>
      <c r="L520" s="51"/>
      <c r="M520" s="51" t="s">
        <v>2914</v>
      </c>
      <c r="N520" s="51" t="s">
        <v>2651</v>
      </c>
      <c r="O520" s="51"/>
      <c r="P520" s="51" t="s">
        <v>2670</v>
      </c>
      <c r="Q520" s="51"/>
      <c r="R520" s="51"/>
      <c r="S520" s="194"/>
      <c r="T520" s="51"/>
    </row>
    <row r="521" spans="1:20" ht="153">
      <c r="A521" s="80">
        <v>521</v>
      </c>
      <c r="B521" s="46" t="s">
        <v>2004</v>
      </c>
      <c r="C521" s="109" t="s">
        <v>2857</v>
      </c>
      <c r="D521" s="109" t="s">
        <v>2858</v>
      </c>
      <c r="E521" s="109" t="s">
        <v>3039</v>
      </c>
      <c r="F521" s="110" t="s">
        <v>2096</v>
      </c>
      <c r="G521" s="110" t="s">
        <v>2675</v>
      </c>
      <c r="H521" s="111" t="s">
        <v>1422</v>
      </c>
      <c r="I521" s="111" t="s">
        <v>1423</v>
      </c>
      <c r="J521" s="50" t="s">
        <v>2120</v>
      </c>
      <c r="K521" s="51" t="s">
        <v>736</v>
      </c>
      <c r="L521" s="51"/>
      <c r="M521" s="51" t="s">
        <v>2914</v>
      </c>
      <c r="N521" s="51" t="s">
        <v>2651</v>
      </c>
      <c r="O521" s="51"/>
      <c r="P521" s="51" t="s">
        <v>2670</v>
      </c>
      <c r="Q521" s="51"/>
      <c r="R521" s="51"/>
      <c r="S521" s="194"/>
      <c r="T521" s="51"/>
    </row>
    <row r="522" spans="1:20" ht="63.75">
      <c r="A522" s="80">
        <v>522</v>
      </c>
      <c r="B522" s="46" t="s">
        <v>2004</v>
      </c>
      <c r="C522" s="109" t="s">
        <v>2857</v>
      </c>
      <c r="D522" s="109" t="s">
        <v>2858</v>
      </c>
      <c r="E522" s="109" t="s">
        <v>1674</v>
      </c>
      <c r="F522" s="110" t="s">
        <v>2096</v>
      </c>
      <c r="G522" s="110" t="s">
        <v>2675</v>
      </c>
      <c r="H522" s="111" t="s">
        <v>1424</v>
      </c>
      <c r="I522" s="111" t="s">
        <v>1425</v>
      </c>
      <c r="J522" s="50" t="s">
        <v>2120</v>
      </c>
      <c r="K522" s="51" t="s">
        <v>2153</v>
      </c>
      <c r="L522" s="51"/>
      <c r="M522" s="51" t="s">
        <v>2914</v>
      </c>
      <c r="N522" s="51" t="s">
        <v>2651</v>
      </c>
      <c r="O522" s="51"/>
      <c r="P522" s="51" t="s">
        <v>2670</v>
      </c>
      <c r="Q522" s="51"/>
      <c r="R522" s="51"/>
      <c r="S522" s="194"/>
      <c r="T522" s="51"/>
    </row>
    <row r="523" spans="1:20" ht="67.5">
      <c r="A523" s="80">
        <v>523</v>
      </c>
      <c r="B523" s="46" t="s">
        <v>2004</v>
      </c>
      <c r="C523" s="109" t="s">
        <v>2857</v>
      </c>
      <c r="D523" s="109" t="s">
        <v>2858</v>
      </c>
      <c r="E523" s="109" t="s">
        <v>1680</v>
      </c>
      <c r="F523" s="110" t="s">
        <v>2096</v>
      </c>
      <c r="G523" s="110" t="s">
        <v>2675</v>
      </c>
      <c r="H523" s="111" t="s">
        <v>1426</v>
      </c>
      <c r="I523" s="111" t="s">
        <v>1427</v>
      </c>
      <c r="J523" s="50" t="s">
        <v>2120</v>
      </c>
      <c r="K523" s="51" t="s">
        <v>739</v>
      </c>
      <c r="L523" s="51"/>
      <c r="M523" s="51" t="s">
        <v>2914</v>
      </c>
      <c r="N523" s="51" t="s">
        <v>2651</v>
      </c>
      <c r="O523" s="51"/>
      <c r="P523" s="51" t="s">
        <v>2670</v>
      </c>
      <c r="Q523" s="51"/>
      <c r="R523" s="51"/>
      <c r="S523" s="194"/>
      <c r="T523" s="51"/>
    </row>
    <row r="524" spans="1:20" ht="45">
      <c r="A524" s="80">
        <v>524</v>
      </c>
      <c r="B524" s="46" t="s">
        <v>2004</v>
      </c>
      <c r="C524" s="109" t="s">
        <v>2857</v>
      </c>
      <c r="D524" s="109" t="s">
        <v>2858</v>
      </c>
      <c r="E524" s="109" t="s">
        <v>2501</v>
      </c>
      <c r="F524" s="110" t="s">
        <v>2096</v>
      </c>
      <c r="G524" s="110" t="s">
        <v>2675</v>
      </c>
      <c r="H524" s="111" t="s">
        <v>1428</v>
      </c>
      <c r="I524" s="111"/>
      <c r="J524" s="50" t="s">
        <v>2120</v>
      </c>
      <c r="K524" s="51" t="s">
        <v>740</v>
      </c>
      <c r="L524" s="51"/>
      <c r="M524" s="51" t="s">
        <v>2914</v>
      </c>
      <c r="N524" s="51" t="s">
        <v>2651</v>
      </c>
      <c r="O524" s="51"/>
      <c r="P524" s="51" t="s">
        <v>2670</v>
      </c>
      <c r="Q524" s="51"/>
      <c r="R524" s="51"/>
      <c r="S524" s="194"/>
      <c r="T524" s="51"/>
    </row>
    <row r="525" spans="1:20" ht="101.25">
      <c r="A525" s="80">
        <v>525</v>
      </c>
      <c r="B525" s="46" t="s">
        <v>2004</v>
      </c>
      <c r="C525" s="109" t="s">
        <v>1429</v>
      </c>
      <c r="D525" s="109" t="s">
        <v>3028</v>
      </c>
      <c r="E525" s="109" t="s">
        <v>2044</v>
      </c>
      <c r="F525" s="110" t="s">
        <v>2096</v>
      </c>
      <c r="G525" s="110" t="s">
        <v>2675</v>
      </c>
      <c r="H525" s="111" t="s">
        <v>1430</v>
      </c>
      <c r="I525" s="111"/>
      <c r="J525" s="50" t="s">
        <v>2121</v>
      </c>
      <c r="K525" s="51" t="s">
        <v>208</v>
      </c>
      <c r="L525" s="51"/>
      <c r="M525" s="51" t="s">
        <v>2914</v>
      </c>
      <c r="N525" s="51" t="s">
        <v>2651</v>
      </c>
      <c r="O525" s="51"/>
      <c r="P525" s="51" t="s">
        <v>2668</v>
      </c>
      <c r="Q525" s="51"/>
      <c r="R525" s="51"/>
      <c r="S525" s="194"/>
      <c r="T525" s="51"/>
    </row>
    <row r="526" spans="1:20" ht="25.5">
      <c r="A526" s="80">
        <v>526</v>
      </c>
      <c r="B526" s="46" t="s">
        <v>2004</v>
      </c>
      <c r="C526" s="109" t="s">
        <v>1431</v>
      </c>
      <c r="D526" s="109" t="s">
        <v>1432</v>
      </c>
      <c r="E526" s="109" t="s">
        <v>1591</v>
      </c>
      <c r="F526" s="110" t="s">
        <v>2497</v>
      </c>
      <c r="G526" s="110" t="s">
        <v>2675</v>
      </c>
      <c r="H526" s="111" t="s">
        <v>1433</v>
      </c>
      <c r="I526" s="111"/>
      <c r="J526" s="50" t="s">
        <v>2120</v>
      </c>
      <c r="K526" s="51"/>
      <c r="L526" s="51"/>
      <c r="M526" s="51" t="s">
        <v>2914</v>
      </c>
      <c r="N526" s="51" t="s">
        <v>2915</v>
      </c>
      <c r="O526" s="51"/>
      <c r="P526" s="51"/>
      <c r="Q526" s="51"/>
      <c r="R526" s="51"/>
      <c r="S526" s="194"/>
      <c r="T526" s="51"/>
    </row>
    <row r="527" spans="1:20" ht="12.75">
      <c r="A527" s="80">
        <v>527</v>
      </c>
      <c r="B527" s="46" t="s">
        <v>2004</v>
      </c>
      <c r="C527" s="109" t="s">
        <v>1431</v>
      </c>
      <c r="D527" s="109" t="s">
        <v>1432</v>
      </c>
      <c r="E527" s="109" t="s">
        <v>2062</v>
      </c>
      <c r="F527" s="110" t="s">
        <v>2096</v>
      </c>
      <c r="G527" s="110" t="s">
        <v>2675</v>
      </c>
      <c r="H527" s="111" t="s">
        <v>1434</v>
      </c>
      <c r="I527" s="111"/>
      <c r="J527" s="50" t="s">
        <v>2120</v>
      </c>
      <c r="K527" s="51" t="s">
        <v>2153</v>
      </c>
      <c r="L527" s="51"/>
      <c r="M527" s="51" t="s">
        <v>2914</v>
      </c>
      <c r="N527" s="51" t="s">
        <v>2651</v>
      </c>
      <c r="O527" s="51"/>
      <c r="P527" s="51" t="s">
        <v>2670</v>
      </c>
      <c r="Q527" s="51"/>
      <c r="R527" s="51"/>
      <c r="S527" s="194"/>
      <c r="T527" s="51"/>
    </row>
    <row r="528" spans="1:20" ht="140.25">
      <c r="A528" s="80">
        <v>528</v>
      </c>
      <c r="B528" s="46" t="s">
        <v>2004</v>
      </c>
      <c r="C528" s="109" t="s">
        <v>1431</v>
      </c>
      <c r="D528" s="109" t="s">
        <v>1432</v>
      </c>
      <c r="E528" s="109" t="s">
        <v>2068</v>
      </c>
      <c r="F528" s="110" t="s">
        <v>2096</v>
      </c>
      <c r="G528" s="110" t="s">
        <v>2675</v>
      </c>
      <c r="H528" s="111" t="s">
        <v>1435</v>
      </c>
      <c r="I528" s="111"/>
      <c r="J528" s="50" t="s">
        <v>2148</v>
      </c>
      <c r="K528" s="51" t="s">
        <v>742</v>
      </c>
      <c r="L528" s="51"/>
      <c r="M528" s="51"/>
      <c r="N528" s="51"/>
      <c r="O528" s="51"/>
      <c r="P528" s="51" t="s">
        <v>2670</v>
      </c>
      <c r="Q528" s="51"/>
      <c r="R528" s="51"/>
      <c r="S528" s="194"/>
      <c r="T528" s="51"/>
    </row>
    <row r="529" spans="1:20" ht="63.75">
      <c r="A529" s="80">
        <v>529</v>
      </c>
      <c r="B529" s="46" t="s">
        <v>2004</v>
      </c>
      <c r="C529" s="109" t="s">
        <v>1431</v>
      </c>
      <c r="D529" s="109" t="s">
        <v>1432</v>
      </c>
      <c r="E529" s="109" t="s">
        <v>2632</v>
      </c>
      <c r="F529" s="110" t="s">
        <v>2096</v>
      </c>
      <c r="G529" s="110" t="s">
        <v>2675</v>
      </c>
      <c r="H529" s="111" t="s">
        <v>984</v>
      </c>
      <c r="I529" s="111" t="s">
        <v>985</v>
      </c>
      <c r="J529" s="50" t="s">
        <v>2120</v>
      </c>
      <c r="K529" s="51" t="s">
        <v>2153</v>
      </c>
      <c r="L529" s="51"/>
      <c r="M529" s="51" t="s">
        <v>2914</v>
      </c>
      <c r="N529" s="51" t="s">
        <v>2651</v>
      </c>
      <c r="O529" s="51"/>
      <c r="P529" s="51" t="s">
        <v>2670</v>
      </c>
      <c r="Q529" s="51"/>
      <c r="R529" s="51"/>
      <c r="S529" s="194"/>
      <c r="T529" s="51"/>
    </row>
    <row r="530" spans="1:20" ht="202.5">
      <c r="A530" s="80">
        <v>530</v>
      </c>
      <c r="B530" s="46" t="s">
        <v>2004</v>
      </c>
      <c r="C530" s="109" t="s">
        <v>986</v>
      </c>
      <c r="D530" s="109" t="s">
        <v>987</v>
      </c>
      <c r="E530" s="109" t="s">
        <v>2825</v>
      </c>
      <c r="F530" s="110" t="s">
        <v>2096</v>
      </c>
      <c r="G530" s="110" t="s">
        <v>2675</v>
      </c>
      <c r="H530" s="111" t="s">
        <v>988</v>
      </c>
      <c r="I530" s="111" t="s">
        <v>2412</v>
      </c>
      <c r="J530" s="50" t="s">
        <v>2121</v>
      </c>
      <c r="K530" s="51" t="s">
        <v>745</v>
      </c>
      <c r="L530" s="51"/>
      <c r="M530" s="51" t="s">
        <v>2914</v>
      </c>
      <c r="N530" s="51" t="s">
        <v>2651</v>
      </c>
      <c r="O530" s="51"/>
      <c r="P530" s="51" t="s">
        <v>2670</v>
      </c>
      <c r="Q530" s="51"/>
      <c r="R530" s="51"/>
      <c r="S530" s="194"/>
      <c r="T530" s="51"/>
    </row>
    <row r="531" spans="1:20" ht="51">
      <c r="A531" s="80">
        <v>531</v>
      </c>
      <c r="B531" s="46" t="s">
        <v>2004</v>
      </c>
      <c r="C531" s="109" t="s">
        <v>2940</v>
      </c>
      <c r="D531" s="109" t="s">
        <v>1438</v>
      </c>
      <c r="E531" s="109" t="s">
        <v>2879</v>
      </c>
      <c r="F531" s="110" t="s">
        <v>2096</v>
      </c>
      <c r="G531" s="110" t="s">
        <v>2675</v>
      </c>
      <c r="H531" s="111" t="s">
        <v>989</v>
      </c>
      <c r="I531" s="111"/>
      <c r="J531" s="50" t="s">
        <v>2120</v>
      </c>
      <c r="K531" s="47" t="s">
        <v>2153</v>
      </c>
      <c r="L531" s="50"/>
      <c r="M531" s="51" t="s">
        <v>2914</v>
      </c>
      <c r="N531" s="51" t="s">
        <v>2651</v>
      </c>
      <c r="O531" s="51"/>
      <c r="P531" s="51" t="s">
        <v>2670</v>
      </c>
      <c r="Q531" s="51"/>
      <c r="R531" s="51"/>
      <c r="S531" s="194"/>
      <c r="T531" s="51"/>
    </row>
    <row r="532" spans="1:20" ht="76.5">
      <c r="A532" s="80">
        <v>532</v>
      </c>
      <c r="B532" s="46" t="s">
        <v>2004</v>
      </c>
      <c r="C532" s="109" t="s">
        <v>2940</v>
      </c>
      <c r="D532" s="109" t="s">
        <v>1438</v>
      </c>
      <c r="E532" s="109" t="s">
        <v>2495</v>
      </c>
      <c r="F532" s="110" t="s">
        <v>2096</v>
      </c>
      <c r="G532" s="110" t="s">
        <v>2675</v>
      </c>
      <c r="H532" s="111" t="s">
        <v>990</v>
      </c>
      <c r="I532" s="111" t="s">
        <v>991</v>
      </c>
      <c r="J532" s="50" t="s">
        <v>2121</v>
      </c>
      <c r="K532" s="51" t="s">
        <v>751</v>
      </c>
      <c r="L532" s="51"/>
      <c r="M532" s="51" t="s">
        <v>2914</v>
      </c>
      <c r="N532" s="51" t="s">
        <v>2651</v>
      </c>
      <c r="O532" s="51"/>
      <c r="P532" s="51" t="s">
        <v>2670</v>
      </c>
      <c r="Q532" s="51"/>
      <c r="R532" s="51"/>
      <c r="S532" s="194"/>
      <c r="T532" s="51"/>
    </row>
    <row r="533" spans="1:20" ht="51">
      <c r="A533" s="80">
        <v>533</v>
      </c>
      <c r="B533" s="46" t="s">
        <v>2004</v>
      </c>
      <c r="C533" s="109" t="s">
        <v>2940</v>
      </c>
      <c r="D533" s="109" t="s">
        <v>1438</v>
      </c>
      <c r="E533" s="109" t="s">
        <v>2776</v>
      </c>
      <c r="F533" s="110" t="s">
        <v>2096</v>
      </c>
      <c r="G533" s="110" t="s">
        <v>2675</v>
      </c>
      <c r="H533" s="111" t="s">
        <v>992</v>
      </c>
      <c r="I533" s="111"/>
      <c r="J533" s="50" t="s">
        <v>2120</v>
      </c>
      <c r="K533" s="51" t="s">
        <v>752</v>
      </c>
      <c r="L533" s="51"/>
      <c r="M533" s="51" t="s">
        <v>2914</v>
      </c>
      <c r="N533" s="51" t="s">
        <v>2651</v>
      </c>
      <c r="O533" s="51"/>
      <c r="P533" s="51" t="s">
        <v>2670</v>
      </c>
      <c r="Q533" s="51"/>
      <c r="R533" s="51"/>
      <c r="S533" s="194"/>
      <c r="T533" s="51"/>
    </row>
    <row r="534" spans="1:20" ht="38.25">
      <c r="A534" s="80">
        <v>534</v>
      </c>
      <c r="B534" s="46" t="s">
        <v>2004</v>
      </c>
      <c r="C534" s="109" t="s">
        <v>2940</v>
      </c>
      <c r="D534" s="109" t="s">
        <v>1438</v>
      </c>
      <c r="E534" s="109" t="s">
        <v>2449</v>
      </c>
      <c r="F534" s="110" t="s">
        <v>2096</v>
      </c>
      <c r="G534" s="110" t="s">
        <v>2675</v>
      </c>
      <c r="H534" s="111" t="s">
        <v>993</v>
      </c>
      <c r="I534" s="111"/>
      <c r="J534" s="50" t="s">
        <v>2120</v>
      </c>
      <c r="K534" s="51" t="s">
        <v>2153</v>
      </c>
      <c r="L534" s="51"/>
      <c r="M534" s="51" t="s">
        <v>2914</v>
      </c>
      <c r="N534" s="51" t="s">
        <v>2651</v>
      </c>
      <c r="O534" s="51"/>
      <c r="P534" s="51" t="s">
        <v>2670</v>
      </c>
      <c r="Q534" s="51"/>
      <c r="R534" s="51"/>
      <c r="S534" s="194"/>
      <c r="T534" s="51"/>
    </row>
    <row r="535" spans="1:20" ht="127.5">
      <c r="A535" s="80">
        <v>535</v>
      </c>
      <c r="B535" s="46" t="s">
        <v>2004</v>
      </c>
      <c r="C535" s="109" t="s">
        <v>2940</v>
      </c>
      <c r="D535" s="109" t="s">
        <v>1438</v>
      </c>
      <c r="E535" s="109" t="s">
        <v>2449</v>
      </c>
      <c r="F535" s="110" t="s">
        <v>2096</v>
      </c>
      <c r="G535" s="110" t="s">
        <v>2675</v>
      </c>
      <c r="H535" s="111" t="s">
        <v>994</v>
      </c>
      <c r="I535" s="111"/>
      <c r="J535" s="50" t="s">
        <v>2121</v>
      </c>
      <c r="K535" s="51" t="s">
        <v>753</v>
      </c>
      <c r="L535" s="51"/>
      <c r="M535" s="51" t="s">
        <v>2914</v>
      </c>
      <c r="N535" s="51" t="s">
        <v>2651</v>
      </c>
      <c r="O535" s="51"/>
      <c r="P535" s="51" t="s">
        <v>2670</v>
      </c>
      <c r="Q535" s="51"/>
      <c r="R535" s="51"/>
      <c r="S535" s="194"/>
      <c r="T535" s="51"/>
    </row>
    <row r="536" spans="1:20" ht="63.75">
      <c r="A536" s="80">
        <v>536</v>
      </c>
      <c r="B536" s="46" t="s">
        <v>2004</v>
      </c>
      <c r="C536" s="109" t="s">
        <v>2940</v>
      </c>
      <c r="D536" s="109" t="s">
        <v>1438</v>
      </c>
      <c r="E536" s="109" t="s">
        <v>2449</v>
      </c>
      <c r="F536" s="110" t="s">
        <v>2096</v>
      </c>
      <c r="G536" s="110" t="s">
        <v>2675</v>
      </c>
      <c r="H536" s="111" t="s">
        <v>995</v>
      </c>
      <c r="I536" s="111" t="s">
        <v>996</v>
      </c>
      <c r="J536" s="50" t="s">
        <v>2121</v>
      </c>
      <c r="K536" s="51" t="s">
        <v>754</v>
      </c>
      <c r="L536" s="51"/>
      <c r="M536" s="51" t="s">
        <v>2914</v>
      </c>
      <c r="N536" s="51" t="s">
        <v>2651</v>
      </c>
      <c r="O536" s="51"/>
      <c r="P536" s="51" t="s">
        <v>2670</v>
      </c>
      <c r="Q536" s="51"/>
      <c r="R536" s="51"/>
      <c r="S536" s="194"/>
      <c r="T536" s="51"/>
    </row>
    <row r="537" spans="1:20" ht="67.5">
      <c r="A537" s="80">
        <v>537</v>
      </c>
      <c r="B537" s="46" t="s">
        <v>2004</v>
      </c>
      <c r="C537" s="109" t="s">
        <v>2940</v>
      </c>
      <c r="D537" s="109" t="s">
        <v>1438</v>
      </c>
      <c r="E537" s="109" t="s">
        <v>1579</v>
      </c>
      <c r="F537" s="110" t="s">
        <v>2096</v>
      </c>
      <c r="G537" s="110" t="s">
        <v>2675</v>
      </c>
      <c r="H537" s="111" t="s">
        <v>997</v>
      </c>
      <c r="I537" s="111" t="s">
        <v>2412</v>
      </c>
      <c r="J537" s="50" t="s">
        <v>2121</v>
      </c>
      <c r="K537" s="51" t="s">
        <v>403</v>
      </c>
      <c r="L537" s="51"/>
      <c r="M537" s="51" t="s">
        <v>2914</v>
      </c>
      <c r="N537" s="51" t="s">
        <v>2651</v>
      </c>
      <c r="O537" s="51"/>
      <c r="P537" s="51" t="s">
        <v>2670</v>
      </c>
      <c r="Q537" s="51"/>
      <c r="R537" s="51"/>
      <c r="S537" s="194"/>
      <c r="T537" s="51"/>
    </row>
    <row r="538" spans="1:20" ht="191.25">
      <c r="A538" s="80">
        <v>538</v>
      </c>
      <c r="B538" s="46" t="s">
        <v>2004</v>
      </c>
      <c r="C538" s="109" t="s">
        <v>2940</v>
      </c>
      <c r="D538" s="109" t="s">
        <v>1438</v>
      </c>
      <c r="E538" s="109" t="s">
        <v>2044</v>
      </c>
      <c r="F538" s="110" t="s">
        <v>2096</v>
      </c>
      <c r="G538" s="110" t="s">
        <v>2675</v>
      </c>
      <c r="H538" s="111" t="s">
        <v>998</v>
      </c>
      <c r="I538" s="111" t="s">
        <v>999</v>
      </c>
      <c r="J538" s="50" t="s">
        <v>2120</v>
      </c>
      <c r="K538" s="51"/>
      <c r="L538" s="51"/>
      <c r="M538" s="51" t="s">
        <v>2914</v>
      </c>
      <c r="N538" s="51" t="s">
        <v>2651</v>
      </c>
      <c r="O538" s="51"/>
      <c r="P538" s="51" t="s">
        <v>2670</v>
      </c>
      <c r="Q538" s="51"/>
      <c r="R538" s="51"/>
      <c r="S538" s="194"/>
      <c r="T538" s="51"/>
    </row>
    <row r="539" spans="1:20" ht="63.75">
      <c r="A539" s="80">
        <v>539</v>
      </c>
      <c r="B539" s="46" t="s">
        <v>2004</v>
      </c>
      <c r="C539" s="109" t="s">
        <v>2940</v>
      </c>
      <c r="D539" s="109" t="s">
        <v>1000</v>
      </c>
      <c r="E539" s="109" t="s">
        <v>1923</v>
      </c>
      <c r="F539" s="110" t="s">
        <v>2096</v>
      </c>
      <c r="G539" s="110" t="s">
        <v>2675</v>
      </c>
      <c r="H539" s="111" t="s">
        <v>1001</v>
      </c>
      <c r="I539" s="111" t="s">
        <v>1002</v>
      </c>
      <c r="J539" s="50" t="s">
        <v>2120</v>
      </c>
      <c r="K539" s="51" t="s">
        <v>455</v>
      </c>
      <c r="L539" s="51"/>
      <c r="M539" s="51" t="s">
        <v>2914</v>
      </c>
      <c r="N539" s="51" t="s">
        <v>2651</v>
      </c>
      <c r="O539" s="51"/>
      <c r="P539" s="51" t="s">
        <v>2122</v>
      </c>
      <c r="Q539" s="51"/>
      <c r="R539" s="51"/>
      <c r="S539" s="194"/>
      <c r="T539" s="51"/>
    </row>
    <row r="540" spans="1:20" ht="90">
      <c r="A540" s="80">
        <v>540</v>
      </c>
      <c r="B540" s="46" t="s">
        <v>2004</v>
      </c>
      <c r="C540" s="109" t="s">
        <v>2940</v>
      </c>
      <c r="D540" s="109" t="s">
        <v>1000</v>
      </c>
      <c r="E540" s="109" t="s">
        <v>2781</v>
      </c>
      <c r="F540" s="110" t="s">
        <v>2096</v>
      </c>
      <c r="G540" s="110" t="s">
        <v>2675</v>
      </c>
      <c r="H540" s="111" t="s">
        <v>1003</v>
      </c>
      <c r="I540" s="111" t="s">
        <v>1004</v>
      </c>
      <c r="J540" s="50" t="s">
        <v>2120</v>
      </c>
      <c r="K540" s="51" t="s">
        <v>209</v>
      </c>
      <c r="L540" s="51"/>
      <c r="M540" s="51" t="s">
        <v>2914</v>
      </c>
      <c r="N540" s="51" t="s">
        <v>2651</v>
      </c>
      <c r="O540" s="51"/>
      <c r="P540" s="51" t="s">
        <v>2668</v>
      </c>
      <c r="Q540" s="51"/>
      <c r="R540" s="51"/>
      <c r="S540" s="194"/>
      <c r="T540" s="51"/>
    </row>
    <row r="541" spans="1:20" ht="153">
      <c r="A541" s="80">
        <v>541</v>
      </c>
      <c r="B541" s="46" t="s">
        <v>2004</v>
      </c>
      <c r="C541" s="109" t="s">
        <v>1005</v>
      </c>
      <c r="D541" s="109" t="s">
        <v>1006</v>
      </c>
      <c r="E541" s="109" t="s">
        <v>2577</v>
      </c>
      <c r="F541" s="110" t="s">
        <v>2096</v>
      </c>
      <c r="G541" s="110" t="s">
        <v>2675</v>
      </c>
      <c r="H541" s="111" t="s">
        <v>1007</v>
      </c>
      <c r="I541" s="111" t="s">
        <v>1008</v>
      </c>
      <c r="J541" s="50" t="s">
        <v>2121</v>
      </c>
      <c r="K541" s="51" t="s">
        <v>282</v>
      </c>
      <c r="L541" s="51"/>
      <c r="M541" s="51" t="s">
        <v>2914</v>
      </c>
      <c r="N541" s="113" t="s">
        <v>2651</v>
      </c>
      <c r="O541" s="51"/>
      <c r="P541" s="51" t="s">
        <v>2493</v>
      </c>
      <c r="Q541" s="51"/>
      <c r="R541" s="51"/>
      <c r="S541" s="194"/>
      <c r="T541" s="51"/>
    </row>
    <row r="542" spans="1:20" ht="63.75">
      <c r="A542" s="80">
        <v>542</v>
      </c>
      <c r="B542" s="46" t="s">
        <v>2004</v>
      </c>
      <c r="C542" s="109" t="s">
        <v>2351</v>
      </c>
      <c r="D542" s="109" t="s">
        <v>1009</v>
      </c>
      <c r="E542" s="109" t="s">
        <v>2676</v>
      </c>
      <c r="F542" s="110" t="s">
        <v>2096</v>
      </c>
      <c r="G542" s="110" t="s">
        <v>2675</v>
      </c>
      <c r="H542" s="111" t="s">
        <v>1010</v>
      </c>
      <c r="I542" s="111" t="s">
        <v>1011</v>
      </c>
      <c r="J542" s="50" t="s">
        <v>2121</v>
      </c>
      <c r="K542" s="51" t="s">
        <v>278</v>
      </c>
      <c r="L542" s="51"/>
      <c r="M542" s="51" t="s">
        <v>2914</v>
      </c>
      <c r="N542" s="113" t="s">
        <v>2651</v>
      </c>
      <c r="O542" s="51"/>
      <c r="P542" s="51" t="s">
        <v>2493</v>
      </c>
      <c r="Q542" s="51"/>
      <c r="R542" s="51"/>
      <c r="S542" s="194"/>
      <c r="T542" s="51"/>
    </row>
    <row r="543" spans="1:20" ht="33.75">
      <c r="A543" s="80">
        <v>543</v>
      </c>
      <c r="B543" s="46" t="s">
        <v>2004</v>
      </c>
      <c r="C543" s="109" t="s">
        <v>1012</v>
      </c>
      <c r="D543" s="109" t="s">
        <v>1013</v>
      </c>
      <c r="E543" s="109" t="s">
        <v>2825</v>
      </c>
      <c r="F543" s="110" t="s">
        <v>2096</v>
      </c>
      <c r="G543" s="110" t="s">
        <v>2675</v>
      </c>
      <c r="H543" s="111" t="s">
        <v>1014</v>
      </c>
      <c r="I543" s="111" t="s">
        <v>1015</v>
      </c>
      <c r="J543" s="50" t="s">
        <v>2121</v>
      </c>
      <c r="K543" s="51" t="s">
        <v>378</v>
      </c>
      <c r="L543" s="51"/>
      <c r="M543" s="51" t="s">
        <v>2914</v>
      </c>
      <c r="N543" s="51" t="s">
        <v>2651</v>
      </c>
      <c r="O543" s="51"/>
      <c r="P543" s="51" t="s">
        <v>1110</v>
      </c>
      <c r="Q543" s="51"/>
      <c r="R543" s="51"/>
      <c r="S543" s="194"/>
      <c r="T543" s="51"/>
    </row>
    <row r="544" spans="1:20" ht="102">
      <c r="A544" s="80">
        <v>544</v>
      </c>
      <c r="B544" s="46" t="s">
        <v>2004</v>
      </c>
      <c r="C544" s="109" t="s">
        <v>2283</v>
      </c>
      <c r="D544" s="109" t="s">
        <v>2167</v>
      </c>
      <c r="E544" s="109" t="s">
        <v>2034</v>
      </c>
      <c r="F544" s="110" t="s">
        <v>2096</v>
      </c>
      <c r="G544" s="110" t="s">
        <v>2675</v>
      </c>
      <c r="H544" s="111" t="s">
        <v>1016</v>
      </c>
      <c r="I544" s="111" t="s">
        <v>1017</v>
      </c>
      <c r="J544" s="50" t="s">
        <v>2148</v>
      </c>
      <c r="K544" s="51" t="s">
        <v>210</v>
      </c>
      <c r="L544" s="51"/>
      <c r="M544" s="51"/>
      <c r="N544" s="51"/>
      <c r="O544" s="51"/>
      <c r="P544" s="51" t="s">
        <v>2668</v>
      </c>
      <c r="Q544" s="51"/>
      <c r="R544" s="51"/>
      <c r="S544" s="194"/>
      <c r="T544" s="51"/>
    </row>
    <row r="545" spans="1:20" ht="127.5">
      <c r="A545" s="80">
        <v>545</v>
      </c>
      <c r="B545" s="46" t="s">
        <v>2004</v>
      </c>
      <c r="C545" s="109" t="s">
        <v>2283</v>
      </c>
      <c r="D545" s="109" t="s">
        <v>2167</v>
      </c>
      <c r="E545" s="109" t="s">
        <v>2211</v>
      </c>
      <c r="F545" s="110" t="s">
        <v>2096</v>
      </c>
      <c r="G545" s="110" t="s">
        <v>2675</v>
      </c>
      <c r="H545" s="111" t="s">
        <v>1018</v>
      </c>
      <c r="I545" s="111" t="s">
        <v>1996</v>
      </c>
      <c r="J545" s="50" t="s">
        <v>2148</v>
      </c>
      <c r="K545" s="51" t="s">
        <v>211</v>
      </c>
      <c r="L545" s="51"/>
      <c r="M545" s="51"/>
      <c r="N545" s="51"/>
      <c r="O545" s="51"/>
      <c r="P545" s="51" t="s">
        <v>2668</v>
      </c>
      <c r="Q545" s="51"/>
      <c r="R545" s="51"/>
      <c r="S545" s="194"/>
      <c r="T545" s="51"/>
    </row>
    <row r="546" spans="1:20" ht="76.5">
      <c r="A546" s="80">
        <v>546</v>
      </c>
      <c r="B546" s="46" t="s">
        <v>2004</v>
      </c>
      <c r="C546" s="109" t="s">
        <v>986</v>
      </c>
      <c r="D546" s="109" t="s">
        <v>2207</v>
      </c>
      <c r="E546" s="109" t="s">
        <v>2307</v>
      </c>
      <c r="F546" s="110" t="s">
        <v>2096</v>
      </c>
      <c r="G546" s="110" t="s">
        <v>2675</v>
      </c>
      <c r="H546" s="111" t="s">
        <v>1997</v>
      </c>
      <c r="I546" s="111" t="s">
        <v>1998</v>
      </c>
      <c r="J546" s="50" t="s">
        <v>2120</v>
      </c>
      <c r="K546" s="51" t="s">
        <v>1179</v>
      </c>
      <c r="L546" s="51"/>
      <c r="M546" s="51" t="s">
        <v>2914</v>
      </c>
      <c r="N546" s="51" t="s">
        <v>2651</v>
      </c>
      <c r="O546" s="51"/>
      <c r="P546" s="51" t="s">
        <v>2671</v>
      </c>
      <c r="Q546" s="51"/>
      <c r="R546" s="51"/>
      <c r="S546" s="194"/>
      <c r="T546" s="51"/>
    </row>
    <row r="547" spans="1:20" ht="180">
      <c r="A547" s="80">
        <v>547</v>
      </c>
      <c r="B547" s="46" t="s">
        <v>2004</v>
      </c>
      <c r="C547" s="109" t="s">
        <v>2098</v>
      </c>
      <c r="D547" s="109" t="s">
        <v>2709</v>
      </c>
      <c r="E547" s="109" t="s">
        <v>2676</v>
      </c>
      <c r="F547" s="110" t="s">
        <v>2096</v>
      </c>
      <c r="G547" s="110" t="s">
        <v>2675</v>
      </c>
      <c r="H547" s="111" t="s">
        <v>1999</v>
      </c>
      <c r="I547" s="111" t="s">
        <v>2000</v>
      </c>
      <c r="J547" s="50" t="s">
        <v>2121</v>
      </c>
      <c r="K547" s="51" t="s">
        <v>950</v>
      </c>
      <c r="L547" s="51"/>
      <c r="M547" s="51" t="s">
        <v>2914</v>
      </c>
      <c r="N547" s="51" t="s">
        <v>2651</v>
      </c>
      <c r="O547" s="51"/>
      <c r="P547" s="51" t="s">
        <v>2671</v>
      </c>
      <c r="Q547" s="51"/>
      <c r="R547" s="51"/>
      <c r="S547" s="194"/>
      <c r="T547" s="51"/>
    </row>
    <row r="548" spans="1:20" ht="38.25">
      <c r="A548" s="80">
        <v>548</v>
      </c>
      <c r="B548" s="46" t="s">
        <v>2004</v>
      </c>
      <c r="C548" s="109" t="s">
        <v>2098</v>
      </c>
      <c r="D548" s="109" t="s">
        <v>2709</v>
      </c>
      <c r="E548" s="109" t="s">
        <v>2038</v>
      </c>
      <c r="F548" s="110" t="s">
        <v>2497</v>
      </c>
      <c r="G548" s="110" t="s">
        <v>2675</v>
      </c>
      <c r="H548" s="111" t="s">
        <v>2001</v>
      </c>
      <c r="I548" s="111"/>
      <c r="J548" s="50" t="s">
        <v>2120</v>
      </c>
      <c r="K548" s="51"/>
      <c r="L548" s="51"/>
      <c r="M548" s="51" t="s">
        <v>2914</v>
      </c>
      <c r="N548" s="51" t="s">
        <v>2915</v>
      </c>
      <c r="O548" s="51"/>
      <c r="P548" s="51"/>
      <c r="Q548" s="51"/>
      <c r="R548" s="51"/>
      <c r="S548" s="194"/>
      <c r="T548" s="51"/>
    </row>
    <row r="549" spans="1:20" ht="51">
      <c r="A549" s="80">
        <v>549</v>
      </c>
      <c r="B549" s="46" t="s">
        <v>2004</v>
      </c>
      <c r="C549" s="109" t="s">
        <v>2098</v>
      </c>
      <c r="D549" s="109" t="s">
        <v>2709</v>
      </c>
      <c r="E549" s="109" t="s">
        <v>1962</v>
      </c>
      <c r="F549" s="110" t="s">
        <v>2096</v>
      </c>
      <c r="G549" s="110" t="s">
        <v>2675</v>
      </c>
      <c r="H549" s="111" t="s">
        <v>2002</v>
      </c>
      <c r="I549" s="111" t="s">
        <v>2003</v>
      </c>
      <c r="J549" s="50" t="s">
        <v>2121</v>
      </c>
      <c r="K549" s="51" t="s">
        <v>419</v>
      </c>
      <c r="L549" s="51"/>
      <c r="M549" s="51" t="s">
        <v>2914</v>
      </c>
      <c r="N549" s="51" t="s">
        <v>2651</v>
      </c>
      <c r="O549" s="51"/>
      <c r="P549" s="51" t="s">
        <v>2670</v>
      </c>
      <c r="Q549" s="51"/>
      <c r="R549" s="51"/>
      <c r="S549" s="194"/>
      <c r="T549" s="51"/>
    </row>
    <row r="550" spans="1:20" ht="127.5">
      <c r="A550" s="80">
        <v>550</v>
      </c>
      <c r="B550" s="46" t="s">
        <v>2006</v>
      </c>
      <c r="C550" s="109" t="s">
        <v>2348</v>
      </c>
      <c r="D550" s="109" t="s">
        <v>2005</v>
      </c>
      <c r="E550" s="109" t="s">
        <v>3040</v>
      </c>
      <c r="F550" s="110" t="s">
        <v>2096</v>
      </c>
      <c r="G550" s="110" t="s">
        <v>2675</v>
      </c>
      <c r="H550" s="111" t="s">
        <v>2007</v>
      </c>
      <c r="I550" s="111" t="s">
        <v>2008</v>
      </c>
      <c r="J550" s="50" t="s">
        <v>2148</v>
      </c>
      <c r="K550" s="51" t="s">
        <v>182</v>
      </c>
      <c r="L550" s="51"/>
      <c r="M550" s="51"/>
      <c r="N550" s="51"/>
      <c r="O550" s="51"/>
      <c r="P550" s="51" t="s">
        <v>1112</v>
      </c>
      <c r="Q550" s="51"/>
      <c r="R550" s="51"/>
      <c r="S550" s="194"/>
      <c r="T550" s="51"/>
    </row>
    <row r="551" spans="1:20" ht="51">
      <c r="A551" s="80">
        <v>551</v>
      </c>
      <c r="B551" s="46" t="s">
        <v>2009</v>
      </c>
      <c r="C551" s="109" t="s">
        <v>2122</v>
      </c>
      <c r="D551" s="109"/>
      <c r="E551" s="109"/>
      <c r="F551" s="108" t="s">
        <v>2096</v>
      </c>
      <c r="G551" s="110" t="s">
        <v>2675</v>
      </c>
      <c r="H551" s="111" t="s">
        <v>2010</v>
      </c>
      <c r="I551" s="111" t="s">
        <v>2011</v>
      </c>
      <c r="J551" s="50" t="s">
        <v>2648</v>
      </c>
      <c r="K551" s="51"/>
      <c r="L551" s="51"/>
      <c r="M551" s="51" t="s">
        <v>2914</v>
      </c>
      <c r="N551" s="51"/>
      <c r="O551" s="51"/>
      <c r="P551" s="51" t="s">
        <v>2122</v>
      </c>
      <c r="Q551" s="51"/>
      <c r="R551" s="51"/>
      <c r="S551" s="194"/>
      <c r="T551" s="51"/>
    </row>
    <row r="552" spans="1:20" ht="38.25">
      <c r="A552" s="80">
        <v>552</v>
      </c>
      <c r="B552" s="46" t="s">
        <v>1078</v>
      </c>
      <c r="C552" s="107" t="s">
        <v>2037</v>
      </c>
      <c r="D552" s="107" t="s">
        <v>2038</v>
      </c>
      <c r="E552" s="107" t="s">
        <v>1930</v>
      </c>
      <c r="F552" s="108" t="s">
        <v>2096</v>
      </c>
      <c r="G552" s="108" t="s">
        <v>2675</v>
      </c>
      <c r="H552" s="118" t="s">
        <v>2012</v>
      </c>
      <c r="I552" s="118" t="s">
        <v>2013</v>
      </c>
      <c r="J552" s="50" t="s">
        <v>2148</v>
      </c>
      <c r="K552" s="111" t="s">
        <v>201</v>
      </c>
      <c r="L552" s="50">
        <v>446</v>
      </c>
      <c r="M552" s="51"/>
      <c r="N552" s="51"/>
      <c r="O552" s="51"/>
      <c r="P552" s="51" t="s">
        <v>2058</v>
      </c>
      <c r="Q552" s="51"/>
      <c r="R552" s="51"/>
      <c r="S552" s="194"/>
      <c r="T552" s="51"/>
    </row>
    <row r="553" spans="1:20" ht="89.25">
      <c r="A553" s="80">
        <v>553</v>
      </c>
      <c r="B553" s="46" t="s">
        <v>1078</v>
      </c>
      <c r="C553" s="109" t="s">
        <v>1934</v>
      </c>
      <c r="D553" s="109" t="s">
        <v>3044</v>
      </c>
      <c r="E553" s="109" t="s">
        <v>2773</v>
      </c>
      <c r="F553" s="110" t="s">
        <v>2096</v>
      </c>
      <c r="G553" s="110" t="s">
        <v>2675</v>
      </c>
      <c r="H553" s="111" t="s">
        <v>2014</v>
      </c>
      <c r="I553" s="111" t="s">
        <v>2015</v>
      </c>
      <c r="J553" s="50" t="s">
        <v>2148</v>
      </c>
      <c r="K553" s="207" t="s">
        <v>89</v>
      </c>
      <c r="L553" s="51"/>
      <c r="M553" s="51"/>
      <c r="N553" s="51"/>
      <c r="O553" s="51"/>
      <c r="P553" s="51" t="s">
        <v>2669</v>
      </c>
      <c r="Q553" s="51"/>
      <c r="R553" s="51"/>
      <c r="S553" s="194"/>
      <c r="T553" s="51"/>
    </row>
    <row r="554" spans="1:20" ht="38.25">
      <c r="A554" s="80">
        <v>554</v>
      </c>
      <c r="B554" s="46" t="s">
        <v>1078</v>
      </c>
      <c r="C554" s="109" t="s">
        <v>1939</v>
      </c>
      <c r="D554" s="109" t="s">
        <v>1940</v>
      </c>
      <c r="E554" s="109" t="s">
        <v>2840</v>
      </c>
      <c r="F554" s="110" t="s">
        <v>2096</v>
      </c>
      <c r="G554" s="110" t="s">
        <v>2675</v>
      </c>
      <c r="H554" s="111" t="s">
        <v>2016</v>
      </c>
      <c r="I554" s="111" t="s">
        <v>2017</v>
      </c>
      <c r="J554" s="50" t="s">
        <v>2120</v>
      </c>
      <c r="K554" s="207" t="s">
        <v>2243</v>
      </c>
      <c r="L554" s="51">
        <v>554</v>
      </c>
      <c r="M554" s="51" t="s">
        <v>2914</v>
      </c>
      <c r="N554" s="51" t="s">
        <v>2651</v>
      </c>
      <c r="O554" s="51"/>
      <c r="P554" s="51" t="s">
        <v>2669</v>
      </c>
      <c r="Q554" s="51"/>
      <c r="R554" s="51"/>
      <c r="S554" s="194"/>
      <c r="T554" s="51"/>
    </row>
    <row r="555" spans="1:20" ht="38.25">
      <c r="A555" s="80">
        <v>555</v>
      </c>
      <c r="B555" s="46" t="s">
        <v>1078</v>
      </c>
      <c r="C555" s="109" t="s">
        <v>3047</v>
      </c>
      <c r="D555" s="109" t="s">
        <v>1590</v>
      </c>
      <c r="E555" s="109" t="s">
        <v>2495</v>
      </c>
      <c r="F555" s="110" t="s">
        <v>2096</v>
      </c>
      <c r="G555" s="110" t="s">
        <v>2675</v>
      </c>
      <c r="H555" s="111" t="s">
        <v>2018</v>
      </c>
      <c r="I555" s="111" t="s">
        <v>2019</v>
      </c>
      <c r="J555" s="50" t="s">
        <v>2120</v>
      </c>
      <c r="K555" s="51" t="s">
        <v>1509</v>
      </c>
      <c r="L555" s="51">
        <v>555</v>
      </c>
      <c r="M555" s="51" t="s">
        <v>2914</v>
      </c>
      <c r="N555" s="51" t="s">
        <v>2651</v>
      </c>
      <c r="O555" s="51"/>
      <c r="P555" s="51" t="s">
        <v>2672</v>
      </c>
      <c r="Q555" s="51"/>
      <c r="R555" s="51"/>
      <c r="S555" s="194"/>
      <c r="T555" s="51"/>
    </row>
    <row r="556" spans="1:20" ht="127.5">
      <c r="A556" s="80">
        <v>556</v>
      </c>
      <c r="B556" s="46" t="s">
        <v>1078</v>
      </c>
      <c r="C556" s="109" t="s">
        <v>3047</v>
      </c>
      <c r="D556" s="109" t="s">
        <v>3048</v>
      </c>
      <c r="E556" s="109" t="s">
        <v>2039</v>
      </c>
      <c r="F556" s="110" t="s">
        <v>2096</v>
      </c>
      <c r="G556" s="110" t="s">
        <v>2675</v>
      </c>
      <c r="H556" s="111" t="s">
        <v>2020</v>
      </c>
      <c r="I556" s="111" t="s">
        <v>2021</v>
      </c>
      <c r="J556" s="50" t="s">
        <v>2120</v>
      </c>
      <c r="K556" s="51" t="s">
        <v>34</v>
      </c>
      <c r="L556" s="51">
        <v>556</v>
      </c>
      <c r="M556" s="51" t="s">
        <v>2914</v>
      </c>
      <c r="N556" s="51" t="s">
        <v>2651</v>
      </c>
      <c r="O556" s="51"/>
      <c r="P556" s="51" t="s">
        <v>2672</v>
      </c>
      <c r="Q556" s="51"/>
      <c r="R556" s="51"/>
      <c r="S556" s="194"/>
      <c r="T556" s="51"/>
    </row>
    <row r="557" spans="1:20" ht="127.5">
      <c r="A557" s="80">
        <v>557</v>
      </c>
      <c r="B557" s="46" t="s">
        <v>1078</v>
      </c>
      <c r="C557" s="109" t="s">
        <v>2425</v>
      </c>
      <c r="D557" s="109" t="s">
        <v>2426</v>
      </c>
      <c r="E557" s="109" t="s">
        <v>2039</v>
      </c>
      <c r="F557" s="110" t="s">
        <v>2096</v>
      </c>
      <c r="G557" s="110" t="s">
        <v>2675</v>
      </c>
      <c r="H557" s="111" t="s">
        <v>1486</v>
      </c>
      <c r="I557" s="111" t="s">
        <v>1487</v>
      </c>
      <c r="J557" s="50" t="s">
        <v>2121</v>
      </c>
      <c r="K557" s="51" t="s">
        <v>258</v>
      </c>
      <c r="L557" s="51"/>
      <c r="M557" s="51" t="s">
        <v>2914</v>
      </c>
      <c r="N557" s="113" t="s">
        <v>2651</v>
      </c>
      <c r="O557" s="51"/>
      <c r="P557" s="51" t="s">
        <v>2493</v>
      </c>
      <c r="Q557" s="51"/>
      <c r="R557" s="51"/>
      <c r="S557" s="194"/>
      <c r="T557" s="51"/>
    </row>
    <row r="558" spans="1:20" ht="63.75">
      <c r="A558" s="80">
        <v>558</v>
      </c>
      <c r="B558" s="46" t="s">
        <v>1078</v>
      </c>
      <c r="C558" s="109" t="s">
        <v>1904</v>
      </c>
      <c r="D558" s="109" t="s">
        <v>1905</v>
      </c>
      <c r="E558" s="109" t="s">
        <v>3039</v>
      </c>
      <c r="F558" s="110" t="s">
        <v>2096</v>
      </c>
      <c r="G558" s="110" t="s">
        <v>2675</v>
      </c>
      <c r="H558" s="111" t="s">
        <v>1488</v>
      </c>
      <c r="I558" s="111" t="s">
        <v>1489</v>
      </c>
      <c r="J558" s="50" t="s">
        <v>2121</v>
      </c>
      <c r="K558" s="51" t="s">
        <v>275</v>
      </c>
      <c r="L558" s="51"/>
      <c r="M558" s="51" t="s">
        <v>2914</v>
      </c>
      <c r="N558" s="113" t="s">
        <v>2651</v>
      </c>
      <c r="O558" s="51"/>
      <c r="P558" s="51" t="s">
        <v>2493</v>
      </c>
      <c r="Q558" s="51"/>
      <c r="R558" s="51"/>
      <c r="S558" s="194"/>
      <c r="T558" s="51"/>
    </row>
    <row r="559" spans="1:20" ht="51">
      <c r="A559" s="80">
        <v>559</v>
      </c>
      <c r="B559" s="46" t="s">
        <v>1078</v>
      </c>
      <c r="C559" s="109" t="s">
        <v>1904</v>
      </c>
      <c r="D559" s="109" t="s">
        <v>1905</v>
      </c>
      <c r="E559" s="109" t="s">
        <v>3040</v>
      </c>
      <c r="F559" s="110" t="s">
        <v>2096</v>
      </c>
      <c r="G559" s="110" t="s">
        <v>2675</v>
      </c>
      <c r="H559" s="111" t="s">
        <v>1057</v>
      </c>
      <c r="I559" s="111" t="s">
        <v>1058</v>
      </c>
      <c r="J559" s="50" t="s">
        <v>2121</v>
      </c>
      <c r="K559" s="51" t="s">
        <v>275</v>
      </c>
      <c r="L559" s="51"/>
      <c r="M559" s="51" t="s">
        <v>2914</v>
      </c>
      <c r="N559" s="113" t="s">
        <v>2651</v>
      </c>
      <c r="O559" s="51"/>
      <c r="P559" s="51" t="s">
        <v>2493</v>
      </c>
      <c r="Q559" s="51"/>
      <c r="R559" s="51"/>
      <c r="S559" s="194"/>
      <c r="T559" s="51"/>
    </row>
    <row r="560" spans="1:20" ht="63.75">
      <c r="A560" s="80">
        <v>560</v>
      </c>
      <c r="B560" s="46" t="s">
        <v>1078</v>
      </c>
      <c r="C560" s="109" t="s">
        <v>1904</v>
      </c>
      <c r="D560" s="109" t="s">
        <v>1905</v>
      </c>
      <c r="E560" s="109" t="s">
        <v>1583</v>
      </c>
      <c r="F560" s="110" t="s">
        <v>2096</v>
      </c>
      <c r="G560" s="110" t="s">
        <v>2675</v>
      </c>
      <c r="H560" s="111" t="s">
        <v>1059</v>
      </c>
      <c r="I560" s="111" t="s">
        <v>1060</v>
      </c>
      <c r="J560" s="50" t="s">
        <v>2121</v>
      </c>
      <c r="K560" s="51" t="s">
        <v>275</v>
      </c>
      <c r="L560" s="51"/>
      <c r="M560" s="51" t="s">
        <v>2914</v>
      </c>
      <c r="N560" s="113" t="s">
        <v>2651</v>
      </c>
      <c r="O560" s="51"/>
      <c r="P560" s="51" t="s">
        <v>2493</v>
      </c>
      <c r="Q560" s="51"/>
      <c r="R560" s="51"/>
      <c r="S560" s="194"/>
      <c r="T560" s="51"/>
    </row>
    <row r="561" spans="1:20" ht="168.75">
      <c r="A561" s="80">
        <v>561</v>
      </c>
      <c r="B561" s="46" t="s">
        <v>1078</v>
      </c>
      <c r="C561" s="109" t="s">
        <v>1061</v>
      </c>
      <c r="D561" s="109" t="s">
        <v>2488</v>
      </c>
      <c r="E561" s="109" t="s">
        <v>1492</v>
      </c>
      <c r="F561" s="110" t="s">
        <v>2497</v>
      </c>
      <c r="G561" s="110" t="s">
        <v>2674</v>
      </c>
      <c r="H561" s="111" t="s">
        <v>1062</v>
      </c>
      <c r="I561" s="111" t="s">
        <v>1063</v>
      </c>
      <c r="J561" s="50" t="s">
        <v>2120</v>
      </c>
      <c r="K561" s="51" t="s">
        <v>2368</v>
      </c>
      <c r="L561" s="51"/>
      <c r="M561" s="51" t="s">
        <v>2914</v>
      </c>
      <c r="N561" s="51" t="s">
        <v>2915</v>
      </c>
      <c r="O561" s="51"/>
      <c r="P561" s="51"/>
      <c r="Q561" s="51"/>
      <c r="R561" s="51"/>
      <c r="S561" s="194"/>
      <c r="T561" s="51"/>
    </row>
    <row r="562" spans="1:20" ht="25.5">
      <c r="A562" s="80">
        <v>562</v>
      </c>
      <c r="B562" s="46" t="s">
        <v>1078</v>
      </c>
      <c r="C562" s="109" t="s">
        <v>1061</v>
      </c>
      <c r="D562" s="109" t="s">
        <v>2488</v>
      </c>
      <c r="E562" s="109" t="s">
        <v>1590</v>
      </c>
      <c r="F562" s="110" t="s">
        <v>2096</v>
      </c>
      <c r="G562" s="110" t="s">
        <v>2675</v>
      </c>
      <c r="H562" s="111" t="s">
        <v>1064</v>
      </c>
      <c r="I562" s="111" t="s">
        <v>1065</v>
      </c>
      <c r="J562" s="50" t="s">
        <v>2121</v>
      </c>
      <c r="K562" s="51" t="s">
        <v>227</v>
      </c>
      <c r="L562" s="51"/>
      <c r="M562" s="51" t="s">
        <v>2914</v>
      </c>
      <c r="N562" s="113" t="s">
        <v>2651</v>
      </c>
      <c r="O562" s="51"/>
      <c r="P562" s="51" t="s">
        <v>2493</v>
      </c>
      <c r="Q562" s="51"/>
      <c r="R562" s="51"/>
      <c r="S562" s="194"/>
      <c r="T562" s="51"/>
    </row>
    <row r="563" spans="1:20" ht="51">
      <c r="A563" s="80">
        <v>563</v>
      </c>
      <c r="B563" s="46" t="s">
        <v>1078</v>
      </c>
      <c r="C563" s="109" t="s">
        <v>1061</v>
      </c>
      <c r="D563" s="109" t="s">
        <v>1244</v>
      </c>
      <c r="E563" s="109" t="s">
        <v>2840</v>
      </c>
      <c r="F563" s="110" t="s">
        <v>2096</v>
      </c>
      <c r="G563" s="110" t="s">
        <v>2675</v>
      </c>
      <c r="H563" s="111" t="s">
        <v>1066</v>
      </c>
      <c r="I563" s="111" t="s">
        <v>1067</v>
      </c>
      <c r="J563" s="50" t="s">
        <v>2120</v>
      </c>
      <c r="K563" s="51" t="s">
        <v>227</v>
      </c>
      <c r="L563" s="51"/>
      <c r="M563" s="51" t="s">
        <v>2914</v>
      </c>
      <c r="N563" s="113" t="s">
        <v>2651</v>
      </c>
      <c r="O563" s="51"/>
      <c r="P563" s="51" t="s">
        <v>2493</v>
      </c>
      <c r="Q563" s="51"/>
      <c r="R563" s="51"/>
      <c r="S563" s="194"/>
      <c r="T563" s="51"/>
    </row>
    <row r="564" spans="1:20" ht="12.75">
      <c r="A564" s="80">
        <v>564</v>
      </c>
      <c r="B564" s="46" t="s">
        <v>1078</v>
      </c>
      <c r="C564" s="109" t="s">
        <v>2065</v>
      </c>
      <c r="D564" s="109" t="s">
        <v>2061</v>
      </c>
      <c r="E564" s="109" t="s">
        <v>2506</v>
      </c>
      <c r="F564" s="110" t="s">
        <v>2497</v>
      </c>
      <c r="G564" s="110" t="s">
        <v>2674</v>
      </c>
      <c r="H564" s="111" t="s">
        <v>1068</v>
      </c>
      <c r="I564" s="111" t="s">
        <v>1069</v>
      </c>
      <c r="J564" s="50" t="s">
        <v>2121</v>
      </c>
      <c r="K564" s="51" t="s">
        <v>2369</v>
      </c>
      <c r="L564" s="51"/>
      <c r="M564" s="51" t="s">
        <v>2914</v>
      </c>
      <c r="N564" s="51" t="s">
        <v>2915</v>
      </c>
      <c r="O564" s="51"/>
      <c r="P564" s="51"/>
      <c r="Q564" s="51"/>
      <c r="R564" s="51"/>
      <c r="S564" s="194"/>
      <c r="T564" s="51"/>
    </row>
    <row r="565" spans="1:20" ht="76.5">
      <c r="A565" s="80">
        <v>565</v>
      </c>
      <c r="B565" s="46" t="s">
        <v>1078</v>
      </c>
      <c r="C565" s="109" t="s">
        <v>2065</v>
      </c>
      <c r="D565" s="109" t="s">
        <v>2061</v>
      </c>
      <c r="E565" s="109" t="s">
        <v>2307</v>
      </c>
      <c r="F565" s="110" t="s">
        <v>2096</v>
      </c>
      <c r="G565" s="110" t="s">
        <v>2675</v>
      </c>
      <c r="H565" s="111" t="s">
        <v>1070</v>
      </c>
      <c r="I565" s="111" t="s">
        <v>1071</v>
      </c>
      <c r="J565" s="50" t="s">
        <v>2120</v>
      </c>
      <c r="K565" s="205" t="s">
        <v>6</v>
      </c>
      <c r="L565" s="51"/>
      <c r="M565" s="51" t="s">
        <v>2914</v>
      </c>
      <c r="N565" s="51" t="s">
        <v>2651</v>
      </c>
      <c r="O565" s="51"/>
      <c r="P565" s="51" t="s">
        <v>2668</v>
      </c>
      <c r="Q565" s="51"/>
      <c r="R565" s="51"/>
      <c r="S565" s="194"/>
      <c r="T565" s="51"/>
    </row>
    <row r="566" spans="1:20" ht="123.75">
      <c r="A566" s="80">
        <v>566</v>
      </c>
      <c r="B566" s="46" t="s">
        <v>1078</v>
      </c>
      <c r="C566" s="109" t="s">
        <v>3027</v>
      </c>
      <c r="D566" s="109" t="s">
        <v>3028</v>
      </c>
      <c r="E566" s="109" t="s">
        <v>1680</v>
      </c>
      <c r="F566" s="110" t="s">
        <v>2096</v>
      </c>
      <c r="G566" s="110" t="s">
        <v>2675</v>
      </c>
      <c r="H566" s="111" t="s">
        <v>1072</v>
      </c>
      <c r="I566" s="111" t="s">
        <v>1073</v>
      </c>
      <c r="J566" s="50" t="s">
        <v>2120</v>
      </c>
      <c r="K566" s="51" t="s">
        <v>212</v>
      </c>
      <c r="L566" s="51"/>
      <c r="M566" s="51" t="s">
        <v>2914</v>
      </c>
      <c r="N566" s="51" t="s">
        <v>2651</v>
      </c>
      <c r="O566" s="51"/>
      <c r="P566" s="51" t="s">
        <v>2668</v>
      </c>
      <c r="Q566" s="51"/>
      <c r="R566" s="51"/>
      <c r="S566" s="194"/>
      <c r="T566" s="51"/>
    </row>
    <row r="567" spans="1:20" ht="63.75">
      <c r="A567" s="80">
        <v>567</v>
      </c>
      <c r="B567" s="46" t="s">
        <v>1078</v>
      </c>
      <c r="C567" s="109" t="s">
        <v>2857</v>
      </c>
      <c r="D567" s="109" t="s">
        <v>2858</v>
      </c>
      <c r="E567" s="109" t="s">
        <v>2632</v>
      </c>
      <c r="F567" s="110" t="s">
        <v>2497</v>
      </c>
      <c r="G567" s="110" t="s">
        <v>2674</v>
      </c>
      <c r="H567" s="111" t="s">
        <v>1074</v>
      </c>
      <c r="I567" s="111" t="s">
        <v>1075</v>
      </c>
      <c r="J567" s="50" t="s">
        <v>2120</v>
      </c>
      <c r="K567" s="51" t="s">
        <v>2371</v>
      </c>
      <c r="L567" s="51"/>
      <c r="M567" s="51" t="s">
        <v>2914</v>
      </c>
      <c r="N567" s="51" t="s">
        <v>2915</v>
      </c>
      <c r="O567" s="51"/>
      <c r="P567" s="51"/>
      <c r="Q567" s="51"/>
      <c r="R567" s="51"/>
      <c r="S567" s="194"/>
      <c r="T567" s="51"/>
    </row>
    <row r="568" spans="1:20" ht="51">
      <c r="A568" s="80">
        <v>568</v>
      </c>
      <c r="B568" s="46" t="s">
        <v>1078</v>
      </c>
      <c r="C568" s="109" t="s">
        <v>1431</v>
      </c>
      <c r="D568" s="109" t="s">
        <v>1432</v>
      </c>
      <c r="E568" s="109" t="s">
        <v>1590</v>
      </c>
      <c r="F568" s="110" t="s">
        <v>2096</v>
      </c>
      <c r="G568" s="110" t="s">
        <v>2675</v>
      </c>
      <c r="H568" s="111" t="s">
        <v>1076</v>
      </c>
      <c r="I568" s="111" t="s">
        <v>1075</v>
      </c>
      <c r="J568" s="50" t="s">
        <v>2120</v>
      </c>
      <c r="K568" s="51" t="s">
        <v>2153</v>
      </c>
      <c r="L568" s="51"/>
      <c r="M568" s="51" t="s">
        <v>2914</v>
      </c>
      <c r="N568" s="51" t="s">
        <v>2651</v>
      </c>
      <c r="O568" s="51"/>
      <c r="P568" s="51" t="s">
        <v>2670</v>
      </c>
      <c r="Q568" s="51"/>
      <c r="R568" s="51"/>
      <c r="S568" s="194"/>
      <c r="T568" s="51"/>
    </row>
    <row r="569" spans="1:20" ht="89.25">
      <c r="A569" s="80">
        <v>569</v>
      </c>
      <c r="B569" s="46" t="s">
        <v>1078</v>
      </c>
      <c r="C569" s="109" t="s">
        <v>1431</v>
      </c>
      <c r="D569" s="109" t="s">
        <v>1432</v>
      </c>
      <c r="E569" s="109" t="s">
        <v>1582</v>
      </c>
      <c r="F569" s="110" t="s">
        <v>2096</v>
      </c>
      <c r="G569" s="110" t="s">
        <v>2675</v>
      </c>
      <c r="H569" s="111" t="s">
        <v>1077</v>
      </c>
      <c r="I569" s="111" t="s">
        <v>2926</v>
      </c>
      <c r="J569" s="50" t="s">
        <v>2120</v>
      </c>
      <c r="K569" s="51" t="s">
        <v>743</v>
      </c>
      <c r="L569" s="51"/>
      <c r="M569" s="51" t="s">
        <v>2914</v>
      </c>
      <c r="N569" s="51" t="s">
        <v>2651</v>
      </c>
      <c r="O569" s="51"/>
      <c r="P569" s="51" t="s">
        <v>2670</v>
      </c>
      <c r="Q569" s="51"/>
      <c r="R569" s="51"/>
      <c r="S569" s="194"/>
      <c r="T569" s="51"/>
    </row>
    <row r="570" spans="1:20" ht="51">
      <c r="A570" s="80">
        <v>570</v>
      </c>
      <c r="B570" s="46" t="s">
        <v>1528</v>
      </c>
      <c r="C570" s="107" t="s">
        <v>1079</v>
      </c>
      <c r="D570" s="107" t="s">
        <v>1080</v>
      </c>
      <c r="E570" s="107" t="s">
        <v>1081</v>
      </c>
      <c r="F570" s="108" t="s">
        <v>1082</v>
      </c>
      <c r="G570" s="108" t="s">
        <v>1083</v>
      </c>
      <c r="H570" s="118" t="s">
        <v>1084</v>
      </c>
      <c r="I570" s="118" t="s">
        <v>1520</v>
      </c>
      <c r="J570" s="50" t="s">
        <v>2120</v>
      </c>
      <c r="K570" s="51" t="s">
        <v>213</v>
      </c>
      <c r="L570" s="51"/>
      <c r="M570" s="51" t="s">
        <v>2914</v>
      </c>
      <c r="N570" s="51" t="s">
        <v>2651</v>
      </c>
      <c r="O570" s="51"/>
      <c r="P570" s="51" t="s">
        <v>2668</v>
      </c>
      <c r="Q570" s="51"/>
      <c r="R570" s="51"/>
      <c r="S570" s="194"/>
      <c r="T570" s="51"/>
    </row>
    <row r="571" spans="1:20" ht="165.75">
      <c r="A571" s="80">
        <v>571</v>
      </c>
      <c r="B571" s="46" t="s">
        <v>1528</v>
      </c>
      <c r="C571" s="109" t="s">
        <v>1521</v>
      </c>
      <c r="D571" s="109" t="s">
        <v>1522</v>
      </c>
      <c r="E571" s="191" t="s">
        <v>1523</v>
      </c>
      <c r="F571" s="110" t="s">
        <v>1524</v>
      </c>
      <c r="G571" s="110" t="s">
        <v>1525</v>
      </c>
      <c r="H571" s="111" t="s">
        <v>1526</v>
      </c>
      <c r="I571" s="111" t="s">
        <v>1527</v>
      </c>
      <c r="J571" s="50" t="s">
        <v>2148</v>
      </c>
      <c r="K571" s="51" t="s">
        <v>214</v>
      </c>
      <c r="L571" s="51"/>
      <c r="M571" s="51"/>
      <c r="N571" s="51"/>
      <c r="O571" s="51"/>
      <c r="P571" s="51" t="s">
        <v>2668</v>
      </c>
      <c r="Q571" s="51"/>
      <c r="R571" s="51"/>
      <c r="S571" s="194"/>
      <c r="T571" s="51"/>
    </row>
    <row r="572" spans="1:20" ht="178.5">
      <c r="A572" s="80">
        <v>572</v>
      </c>
      <c r="B572" s="46" t="s">
        <v>1535</v>
      </c>
      <c r="C572" s="107" t="s">
        <v>1939</v>
      </c>
      <c r="D572" s="107" t="s">
        <v>2502</v>
      </c>
      <c r="E572" s="107" t="s">
        <v>1529</v>
      </c>
      <c r="F572" s="108" t="s">
        <v>2096</v>
      </c>
      <c r="G572" s="108" t="s">
        <v>2675</v>
      </c>
      <c r="H572" s="118" t="s">
        <v>1530</v>
      </c>
      <c r="I572" s="118" t="s">
        <v>1531</v>
      </c>
      <c r="J572" s="50" t="s">
        <v>2121</v>
      </c>
      <c r="K572" s="116" t="s">
        <v>90</v>
      </c>
      <c r="L572" s="51"/>
      <c r="M572" s="51" t="s">
        <v>2914</v>
      </c>
      <c r="N572" s="51" t="s">
        <v>2651</v>
      </c>
      <c r="O572" s="51"/>
      <c r="P572" s="51" t="s">
        <v>2669</v>
      </c>
      <c r="Q572" s="51"/>
      <c r="R572" s="51"/>
      <c r="S572" s="194"/>
      <c r="T572" s="51"/>
    </row>
    <row r="573" spans="1:20" ht="63.75">
      <c r="A573" s="80">
        <v>573</v>
      </c>
      <c r="B573" s="46" t="s">
        <v>1535</v>
      </c>
      <c r="C573" s="109" t="s">
        <v>3047</v>
      </c>
      <c r="D573" s="109" t="s">
        <v>1582</v>
      </c>
      <c r="E573" s="109" t="s">
        <v>1532</v>
      </c>
      <c r="F573" s="110" t="s">
        <v>2096</v>
      </c>
      <c r="G573" s="110" t="s">
        <v>2675</v>
      </c>
      <c r="H573" s="111" t="s">
        <v>1533</v>
      </c>
      <c r="I573" s="111" t="s">
        <v>1534</v>
      </c>
      <c r="J573" s="50" t="s">
        <v>2121</v>
      </c>
      <c r="K573" s="51" t="s">
        <v>35</v>
      </c>
      <c r="L573" s="51"/>
      <c r="M573" s="51" t="s">
        <v>2914</v>
      </c>
      <c r="N573" s="51" t="s">
        <v>2651</v>
      </c>
      <c r="O573" s="51"/>
      <c r="P573" s="51" t="s">
        <v>2672</v>
      </c>
      <c r="Q573" s="51"/>
      <c r="R573" s="51"/>
      <c r="S573" s="194"/>
      <c r="T573" s="51"/>
    </row>
    <row r="574" spans="1:20" ht="38.25">
      <c r="A574" s="80">
        <v>574</v>
      </c>
      <c r="B574" s="46" t="s">
        <v>1536</v>
      </c>
      <c r="C574" s="107" t="s">
        <v>2037</v>
      </c>
      <c r="D574" s="107" t="s">
        <v>2038</v>
      </c>
      <c r="E574" s="107" t="s">
        <v>1930</v>
      </c>
      <c r="F574" s="108" t="s">
        <v>2096</v>
      </c>
      <c r="G574" s="108" t="s">
        <v>2675</v>
      </c>
      <c r="H574" s="118" t="s">
        <v>2012</v>
      </c>
      <c r="I574" s="118" t="s">
        <v>2013</v>
      </c>
      <c r="J574" s="50" t="s">
        <v>2148</v>
      </c>
      <c r="K574" s="51" t="s">
        <v>201</v>
      </c>
      <c r="L574" s="51">
        <v>446</v>
      </c>
      <c r="M574" s="51"/>
      <c r="N574" s="51"/>
      <c r="O574" s="51"/>
      <c r="P574" s="51" t="s">
        <v>2058</v>
      </c>
      <c r="Q574" s="51"/>
      <c r="R574" s="51"/>
      <c r="S574" s="194"/>
      <c r="T574" s="51"/>
    </row>
    <row r="575" spans="1:20" ht="89.25">
      <c r="A575" s="80">
        <v>575</v>
      </c>
      <c r="B575" s="46" t="s">
        <v>1536</v>
      </c>
      <c r="C575" s="109" t="s">
        <v>1934</v>
      </c>
      <c r="D575" s="109" t="s">
        <v>3044</v>
      </c>
      <c r="E575" s="109" t="s">
        <v>2773</v>
      </c>
      <c r="F575" s="110" t="s">
        <v>2096</v>
      </c>
      <c r="G575" s="110" t="s">
        <v>2675</v>
      </c>
      <c r="H575" s="111" t="s">
        <v>2014</v>
      </c>
      <c r="I575" s="111" t="s">
        <v>2015</v>
      </c>
      <c r="J575" s="50" t="s">
        <v>2148</v>
      </c>
      <c r="K575" s="207" t="s">
        <v>89</v>
      </c>
      <c r="L575" s="51"/>
      <c r="M575" s="51"/>
      <c r="N575" s="51"/>
      <c r="O575" s="51"/>
      <c r="P575" s="51" t="s">
        <v>2669</v>
      </c>
      <c r="Q575" s="51"/>
      <c r="R575" s="51"/>
      <c r="S575" s="194"/>
      <c r="T575" s="51"/>
    </row>
    <row r="576" spans="1:20" ht="38.25">
      <c r="A576" s="80">
        <v>576</v>
      </c>
      <c r="B576" s="46" t="s">
        <v>1536</v>
      </c>
      <c r="C576" s="109" t="s">
        <v>1939</v>
      </c>
      <c r="D576" s="109" t="s">
        <v>1940</v>
      </c>
      <c r="E576" s="109" t="s">
        <v>2840</v>
      </c>
      <c r="F576" s="110" t="s">
        <v>2096</v>
      </c>
      <c r="G576" s="110" t="s">
        <v>2675</v>
      </c>
      <c r="H576" s="111" t="s">
        <v>2016</v>
      </c>
      <c r="I576" s="111" t="s">
        <v>2017</v>
      </c>
      <c r="J576" s="50" t="s">
        <v>2120</v>
      </c>
      <c r="K576" s="207" t="s">
        <v>2243</v>
      </c>
      <c r="L576" s="51">
        <v>554</v>
      </c>
      <c r="M576" s="51" t="s">
        <v>2914</v>
      </c>
      <c r="N576" s="51" t="s">
        <v>2651</v>
      </c>
      <c r="O576" s="51"/>
      <c r="P576" s="51" t="s">
        <v>2669</v>
      </c>
      <c r="Q576" s="51"/>
      <c r="R576" s="51"/>
      <c r="S576" s="194"/>
      <c r="T576" s="51"/>
    </row>
    <row r="577" spans="1:20" ht="38.25">
      <c r="A577" s="80">
        <v>577</v>
      </c>
      <c r="B577" s="46" t="s">
        <v>1536</v>
      </c>
      <c r="C577" s="109" t="s">
        <v>3047</v>
      </c>
      <c r="D577" s="109" t="s">
        <v>1590</v>
      </c>
      <c r="E577" s="109" t="s">
        <v>2495</v>
      </c>
      <c r="F577" s="110" t="s">
        <v>2096</v>
      </c>
      <c r="G577" s="110" t="s">
        <v>2675</v>
      </c>
      <c r="H577" s="111" t="s">
        <v>2018</v>
      </c>
      <c r="I577" s="111" t="s">
        <v>2019</v>
      </c>
      <c r="J577" s="50" t="s">
        <v>2120</v>
      </c>
      <c r="K577" s="51" t="s">
        <v>1509</v>
      </c>
      <c r="L577" s="51">
        <v>555</v>
      </c>
      <c r="M577" s="51" t="s">
        <v>2914</v>
      </c>
      <c r="N577" s="51" t="s">
        <v>2651</v>
      </c>
      <c r="O577" s="51"/>
      <c r="P577" s="51" t="s">
        <v>2672</v>
      </c>
      <c r="Q577" s="51"/>
      <c r="R577" s="51"/>
      <c r="S577" s="194"/>
      <c r="T577" s="51"/>
    </row>
    <row r="578" spans="1:20" ht="127.5">
      <c r="A578" s="80">
        <v>578</v>
      </c>
      <c r="B578" s="46" t="s">
        <v>1536</v>
      </c>
      <c r="C578" s="109" t="s">
        <v>3047</v>
      </c>
      <c r="D578" s="109" t="s">
        <v>3048</v>
      </c>
      <c r="E578" s="109" t="s">
        <v>2039</v>
      </c>
      <c r="F578" s="110" t="s">
        <v>2096</v>
      </c>
      <c r="G578" s="110" t="s">
        <v>2675</v>
      </c>
      <c r="H578" s="111" t="s">
        <v>2020</v>
      </c>
      <c r="I578" s="111" t="s">
        <v>2021</v>
      </c>
      <c r="J578" s="50" t="s">
        <v>2120</v>
      </c>
      <c r="K578" s="51" t="s">
        <v>36</v>
      </c>
      <c r="L578" s="51">
        <v>578</v>
      </c>
      <c r="M578" s="51" t="s">
        <v>2914</v>
      </c>
      <c r="N578" s="51" t="s">
        <v>2651</v>
      </c>
      <c r="O578" s="51"/>
      <c r="P578" s="51" t="s">
        <v>2672</v>
      </c>
      <c r="Q578" s="51"/>
      <c r="R578" s="51"/>
      <c r="S578" s="194"/>
      <c r="T578" s="51"/>
    </row>
    <row r="579" spans="1:20" ht="127.5">
      <c r="A579" s="80">
        <v>579</v>
      </c>
      <c r="B579" s="46" t="s">
        <v>1536</v>
      </c>
      <c r="C579" s="109" t="s">
        <v>2425</v>
      </c>
      <c r="D579" s="109" t="s">
        <v>2426</v>
      </c>
      <c r="E579" s="109" t="s">
        <v>2039</v>
      </c>
      <c r="F579" s="110" t="s">
        <v>2096</v>
      </c>
      <c r="G579" s="110" t="s">
        <v>2675</v>
      </c>
      <c r="H579" s="111" t="s">
        <v>1486</v>
      </c>
      <c r="I579" s="111" t="s">
        <v>1487</v>
      </c>
      <c r="J579" s="50" t="s">
        <v>2121</v>
      </c>
      <c r="K579" s="51" t="s">
        <v>258</v>
      </c>
      <c r="L579" s="51"/>
      <c r="M579" s="51" t="s">
        <v>2914</v>
      </c>
      <c r="N579" s="113" t="s">
        <v>2651</v>
      </c>
      <c r="O579" s="51"/>
      <c r="P579" s="51" t="s">
        <v>2493</v>
      </c>
      <c r="Q579" s="51"/>
      <c r="R579" s="51"/>
      <c r="S579" s="194"/>
      <c r="T579" s="51"/>
    </row>
    <row r="580" spans="1:20" ht="63.75">
      <c r="A580" s="80">
        <v>580</v>
      </c>
      <c r="B580" s="46" t="s">
        <v>1090</v>
      </c>
      <c r="C580" s="109" t="s">
        <v>2850</v>
      </c>
      <c r="D580" s="109" t="s">
        <v>1591</v>
      </c>
      <c r="E580" s="109" t="s">
        <v>1668</v>
      </c>
      <c r="F580" s="110" t="s">
        <v>2096</v>
      </c>
      <c r="G580" s="110" t="s">
        <v>2675</v>
      </c>
      <c r="H580" s="111" t="s">
        <v>1537</v>
      </c>
      <c r="I580" s="111" t="s">
        <v>2422</v>
      </c>
      <c r="J580" s="50" t="s">
        <v>2148</v>
      </c>
      <c r="K580" s="51" t="s">
        <v>240</v>
      </c>
      <c r="L580" s="51"/>
      <c r="M580" s="51"/>
      <c r="N580" s="51"/>
      <c r="O580" s="51"/>
      <c r="P580" s="51" t="s">
        <v>2493</v>
      </c>
      <c r="Q580" s="51"/>
      <c r="R580" s="51"/>
      <c r="S580" s="194"/>
      <c r="T580" s="51"/>
    </row>
    <row r="581" spans="1:20" ht="38.25">
      <c r="A581" s="80">
        <v>581</v>
      </c>
      <c r="B581" s="46" t="s">
        <v>1090</v>
      </c>
      <c r="C581" s="109" t="s">
        <v>2850</v>
      </c>
      <c r="D581" s="109" t="s">
        <v>1591</v>
      </c>
      <c r="E581" s="109" t="s">
        <v>1668</v>
      </c>
      <c r="F581" s="110" t="s">
        <v>2096</v>
      </c>
      <c r="G581" s="110" t="s">
        <v>2675</v>
      </c>
      <c r="H581" s="111" t="s">
        <v>1538</v>
      </c>
      <c r="I581" s="111" t="s">
        <v>1539</v>
      </c>
      <c r="J581" s="50" t="s">
        <v>2148</v>
      </c>
      <c r="K581" s="51" t="s">
        <v>240</v>
      </c>
      <c r="L581" s="51"/>
      <c r="M581" s="51"/>
      <c r="N581" s="51"/>
      <c r="O581" s="51"/>
      <c r="P581" s="51" t="s">
        <v>2493</v>
      </c>
      <c r="Q581" s="51"/>
      <c r="R581" s="51"/>
      <c r="S581" s="194"/>
      <c r="T581" s="51"/>
    </row>
    <row r="582" spans="1:20" ht="67.5">
      <c r="A582" s="80">
        <v>582</v>
      </c>
      <c r="B582" s="46" t="s">
        <v>1090</v>
      </c>
      <c r="C582" s="109" t="s">
        <v>1540</v>
      </c>
      <c r="D582" s="109" t="s">
        <v>1541</v>
      </c>
      <c r="E582" s="109"/>
      <c r="F582" s="110" t="s">
        <v>2096</v>
      </c>
      <c r="G582" s="110" t="s">
        <v>2675</v>
      </c>
      <c r="H582" s="111" t="s">
        <v>1542</v>
      </c>
      <c r="I582" s="111" t="s">
        <v>1543</v>
      </c>
      <c r="J582" s="50" t="s">
        <v>2121</v>
      </c>
      <c r="K582" s="51" t="s">
        <v>19</v>
      </c>
      <c r="L582" s="51">
        <v>582</v>
      </c>
      <c r="M582" s="51" t="s">
        <v>2914</v>
      </c>
      <c r="N582" s="113" t="s">
        <v>2651</v>
      </c>
      <c r="O582" s="51"/>
      <c r="P582" s="51" t="s">
        <v>2493</v>
      </c>
      <c r="Q582" s="51"/>
      <c r="R582" s="51"/>
      <c r="S582" s="194"/>
      <c r="T582" s="51"/>
    </row>
    <row r="583" spans="1:20" ht="63.75">
      <c r="A583" s="80">
        <v>583</v>
      </c>
      <c r="B583" s="46" t="s">
        <v>1090</v>
      </c>
      <c r="C583" s="109" t="s">
        <v>2122</v>
      </c>
      <c r="D583" s="109"/>
      <c r="E583" s="109"/>
      <c r="F583" s="110" t="s">
        <v>2096</v>
      </c>
      <c r="G583" s="110" t="s">
        <v>2675</v>
      </c>
      <c r="H583" s="111" t="s">
        <v>1544</v>
      </c>
      <c r="I583" s="111" t="s">
        <v>1089</v>
      </c>
      <c r="J583" s="50" t="s">
        <v>2121</v>
      </c>
      <c r="K583" s="51" t="s">
        <v>456</v>
      </c>
      <c r="L583" s="51"/>
      <c r="M583" s="51" t="s">
        <v>2914</v>
      </c>
      <c r="N583" s="51" t="s">
        <v>2651</v>
      </c>
      <c r="O583" s="51"/>
      <c r="P583" s="51" t="s">
        <v>2122</v>
      </c>
      <c r="Q583" s="51"/>
      <c r="R583" s="51"/>
      <c r="S583" s="194"/>
      <c r="T583" s="51"/>
    </row>
    <row r="584" spans="1:20" ht="127.5">
      <c r="A584" s="80">
        <v>584</v>
      </c>
      <c r="B584" s="46" t="s">
        <v>686</v>
      </c>
      <c r="C584" s="109" t="s">
        <v>2850</v>
      </c>
      <c r="D584" s="109" t="s">
        <v>2801</v>
      </c>
      <c r="E584" s="109" t="s">
        <v>1940</v>
      </c>
      <c r="F584" s="110" t="s">
        <v>2096</v>
      </c>
      <c r="G584" s="110" t="s">
        <v>2675</v>
      </c>
      <c r="H584" s="111" t="s">
        <v>1091</v>
      </c>
      <c r="I584" s="118" t="s">
        <v>1092</v>
      </c>
      <c r="J584" s="50" t="s">
        <v>2120</v>
      </c>
      <c r="K584" s="51" t="s">
        <v>233</v>
      </c>
      <c r="L584" s="51"/>
      <c r="M584" s="51" t="s">
        <v>2914</v>
      </c>
      <c r="N584" s="113" t="s">
        <v>2651</v>
      </c>
      <c r="O584" s="51"/>
      <c r="P584" s="51" t="s">
        <v>2493</v>
      </c>
      <c r="Q584" s="51"/>
      <c r="R584" s="51"/>
      <c r="S584" s="194"/>
      <c r="T584" s="51"/>
    </row>
    <row r="585" spans="1:20" ht="89.25">
      <c r="A585" s="80">
        <v>585</v>
      </c>
      <c r="B585" s="46" t="s">
        <v>686</v>
      </c>
      <c r="C585" s="109" t="s">
        <v>1540</v>
      </c>
      <c r="D585" s="109" t="s">
        <v>1909</v>
      </c>
      <c r="E585" s="109" t="s">
        <v>1492</v>
      </c>
      <c r="F585" s="110" t="s">
        <v>2096</v>
      </c>
      <c r="G585" s="110" t="s">
        <v>2675</v>
      </c>
      <c r="H585" s="111" t="s">
        <v>1093</v>
      </c>
      <c r="I585" s="111" t="s">
        <v>1094</v>
      </c>
      <c r="J585" s="50" t="s">
        <v>2148</v>
      </c>
      <c r="K585" s="51" t="s">
        <v>283</v>
      </c>
      <c r="L585" s="51"/>
      <c r="M585" s="51"/>
      <c r="N585" s="51"/>
      <c r="O585" s="51"/>
      <c r="P585" s="51" t="s">
        <v>2493</v>
      </c>
      <c r="Q585" s="51"/>
      <c r="R585" s="51"/>
      <c r="S585" s="194"/>
      <c r="T585" s="51"/>
    </row>
    <row r="586" spans="1:20" ht="114.75">
      <c r="A586" s="80">
        <v>586</v>
      </c>
      <c r="B586" s="46" t="s">
        <v>686</v>
      </c>
      <c r="C586" s="109" t="s">
        <v>1218</v>
      </c>
      <c r="D586" s="109" t="s">
        <v>2163</v>
      </c>
      <c r="E586" s="109" t="s">
        <v>2632</v>
      </c>
      <c r="F586" s="110" t="s">
        <v>2096</v>
      </c>
      <c r="G586" s="110" t="s">
        <v>2675</v>
      </c>
      <c r="H586" s="111" t="s">
        <v>1095</v>
      </c>
      <c r="I586" s="111" t="s">
        <v>1096</v>
      </c>
      <c r="J586" s="50" t="s">
        <v>2121</v>
      </c>
      <c r="K586" s="51" t="s">
        <v>290</v>
      </c>
      <c r="L586" s="51"/>
      <c r="M586" s="51" t="s">
        <v>2914</v>
      </c>
      <c r="N586" s="113" t="s">
        <v>2651</v>
      </c>
      <c r="O586" s="51"/>
      <c r="P586" s="51" t="s">
        <v>2493</v>
      </c>
      <c r="Q586" s="51"/>
      <c r="R586" s="51"/>
      <c r="S586" s="194"/>
      <c r="T586" s="51"/>
    </row>
    <row r="587" spans="1:20" ht="51">
      <c r="A587" s="80">
        <v>587</v>
      </c>
      <c r="B587" s="46" t="s">
        <v>686</v>
      </c>
      <c r="C587" s="109" t="s">
        <v>2048</v>
      </c>
      <c r="D587" s="109" t="s">
        <v>2574</v>
      </c>
      <c r="E587" s="109" t="s">
        <v>1950</v>
      </c>
      <c r="F587" s="110" t="s">
        <v>2096</v>
      </c>
      <c r="G587" s="110" t="s">
        <v>2675</v>
      </c>
      <c r="H587" s="111" t="s">
        <v>1097</v>
      </c>
      <c r="I587" s="111" t="s">
        <v>1098</v>
      </c>
      <c r="J587" s="50" t="s">
        <v>2120</v>
      </c>
      <c r="K587" s="115" t="s">
        <v>457</v>
      </c>
      <c r="L587" s="51"/>
      <c r="M587" s="51" t="s">
        <v>2914</v>
      </c>
      <c r="N587" s="51" t="s">
        <v>2651</v>
      </c>
      <c r="O587" s="51"/>
      <c r="P587" s="51" t="s">
        <v>2122</v>
      </c>
      <c r="Q587" s="51"/>
      <c r="R587" s="51"/>
      <c r="S587" s="194"/>
      <c r="T587" s="51"/>
    </row>
    <row r="588" spans="1:20" ht="292.5">
      <c r="A588" s="80">
        <v>588</v>
      </c>
      <c r="B588" s="46" t="s">
        <v>686</v>
      </c>
      <c r="C588" s="109" t="s">
        <v>1981</v>
      </c>
      <c r="D588" s="109" t="s">
        <v>1982</v>
      </c>
      <c r="E588" s="109" t="s">
        <v>2039</v>
      </c>
      <c r="F588" s="110" t="s">
        <v>2096</v>
      </c>
      <c r="G588" s="110" t="s">
        <v>2675</v>
      </c>
      <c r="H588" s="111" t="s">
        <v>1099</v>
      </c>
      <c r="I588" s="111" t="s">
        <v>1100</v>
      </c>
      <c r="J588" s="50" t="s">
        <v>2120</v>
      </c>
      <c r="K588" s="51" t="s">
        <v>951</v>
      </c>
      <c r="L588" s="51"/>
      <c r="M588" s="51" t="s">
        <v>2914</v>
      </c>
      <c r="N588" s="51" t="s">
        <v>2651</v>
      </c>
      <c r="O588" s="51"/>
      <c r="P588" s="51" t="s">
        <v>2671</v>
      </c>
      <c r="Q588" s="51"/>
      <c r="R588" s="51"/>
      <c r="S588" s="194"/>
      <c r="T588" s="51"/>
    </row>
    <row r="589" spans="1:20" ht="67.5">
      <c r="A589" s="80">
        <v>589</v>
      </c>
      <c r="B589" s="46" t="s">
        <v>686</v>
      </c>
      <c r="C589" s="109" t="s">
        <v>1981</v>
      </c>
      <c r="D589" s="109" t="s">
        <v>1982</v>
      </c>
      <c r="E589" s="109" t="s">
        <v>2773</v>
      </c>
      <c r="F589" s="110" t="s">
        <v>2096</v>
      </c>
      <c r="G589" s="110" t="s">
        <v>2675</v>
      </c>
      <c r="H589" s="111" t="s">
        <v>1101</v>
      </c>
      <c r="I589" s="111" t="s">
        <v>1102</v>
      </c>
      <c r="J589" s="50" t="s">
        <v>2148</v>
      </c>
      <c r="K589" s="51" t="s">
        <v>952</v>
      </c>
      <c r="L589" s="51"/>
      <c r="M589" s="51"/>
      <c r="N589" s="51"/>
      <c r="O589" s="51"/>
      <c r="P589" s="51" t="s">
        <v>2671</v>
      </c>
      <c r="Q589" s="51"/>
      <c r="R589" s="51"/>
      <c r="S589" s="194"/>
      <c r="T589" s="51"/>
    </row>
    <row r="590" spans="1:20" ht="326.25">
      <c r="A590" s="80">
        <v>590</v>
      </c>
      <c r="B590" s="46" t="s">
        <v>686</v>
      </c>
      <c r="C590" s="109" t="s">
        <v>1553</v>
      </c>
      <c r="D590" s="109" t="s">
        <v>1103</v>
      </c>
      <c r="E590" s="109" t="s">
        <v>2879</v>
      </c>
      <c r="F590" s="110" t="s">
        <v>2096</v>
      </c>
      <c r="G590" s="110" t="s">
        <v>2704</v>
      </c>
      <c r="H590" s="111" t="s">
        <v>677</v>
      </c>
      <c r="I590" s="111" t="s">
        <v>678</v>
      </c>
      <c r="J590" s="50" t="s">
        <v>2120</v>
      </c>
      <c r="K590" s="51" t="s">
        <v>548</v>
      </c>
      <c r="L590" s="51"/>
      <c r="M590" s="51" t="s">
        <v>2914</v>
      </c>
      <c r="N590" s="51" t="s">
        <v>2651</v>
      </c>
      <c r="O590" s="51"/>
      <c r="P590" s="51" t="s">
        <v>2094</v>
      </c>
      <c r="Q590" s="51"/>
      <c r="R590" s="51"/>
      <c r="S590" s="194"/>
      <c r="T590" s="51"/>
    </row>
    <row r="591" spans="1:20" ht="180">
      <c r="A591" s="80">
        <v>591</v>
      </c>
      <c r="B591" s="46" t="s">
        <v>686</v>
      </c>
      <c r="C591" s="109" t="s">
        <v>1331</v>
      </c>
      <c r="D591" s="109" t="s">
        <v>2176</v>
      </c>
      <c r="E591" s="109" t="s">
        <v>2577</v>
      </c>
      <c r="F591" s="110" t="s">
        <v>2096</v>
      </c>
      <c r="G591" s="110" t="s">
        <v>2675</v>
      </c>
      <c r="H591" s="111" t="s">
        <v>679</v>
      </c>
      <c r="I591" s="111" t="s">
        <v>680</v>
      </c>
      <c r="J591" s="50" t="s">
        <v>2121</v>
      </c>
      <c r="K591" s="51" t="s">
        <v>202</v>
      </c>
      <c r="L591" s="51"/>
      <c r="M591" s="51" t="s">
        <v>2914</v>
      </c>
      <c r="N591" s="51" t="s">
        <v>2651</v>
      </c>
      <c r="O591" s="51"/>
      <c r="P591" s="51" t="s">
        <v>2058</v>
      </c>
      <c r="Q591" s="51"/>
      <c r="R591" s="51"/>
      <c r="S591" s="194"/>
      <c r="T591" s="51"/>
    </row>
    <row r="592" spans="1:20" ht="12.75">
      <c r="A592" s="80">
        <v>592</v>
      </c>
      <c r="B592" s="46" t="s">
        <v>686</v>
      </c>
      <c r="C592" s="109" t="s">
        <v>681</v>
      </c>
      <c r="D592" s="109" t="s">
        <v>2210</v>
      </c>
      <c r="E592" s="109" t="s">
        <v>1967</v>
      </c>
      <c r="F592" s="110" t="s">
        <v>2096</v>
      </c>
      <c r="G592" s="110" t="s">
        <v>2675</v>
      </c>
      <c r="H592" s="111" t="s">
        <v>682</v>
      </c>
      <c r="I592" s="111" t="s">
        <v>683</v>
      </c>
      <c r="J592" s="50" t="s">
        <v>2120</v>
      </c>
      <c r="K592" s="51" t="s">
        <v>458</v>
      </c>
      <c r="L592" s="51"/>
      <c r="M592" s="51" t="s">
        <v>2914</v>
      </c>
      <c r="N592" s="51"/>
      <c r="O592" s="51"/>
      <c r="P592" s="51" t="s">
        <v>2122</v>
      </c>
      <c r="Q592" s="51"/>
      <c r="R592" s="51"/>
      <c r="S592" s="194"/>
      <c r="T592" s="51"/>
    </row>
    <row r="593" spans="1:20" ht="25.5">
      <c r="A593" s="80">
        <v>593</v>
      </c>
      <c r="B593" s="46" t="s">
        <v>686</v>
      </c>
      <c r="C593" s="109" t="s">
        <v>2186</v>
      </c>
      <c r="D593" s="109" t="s">
        <v>2190</v>
      </c>
      <c r="E593" s="109" t="s">
        <v>2835</v>
      </c>
      <c r="F593" s="110" t="s">
        <v>2096</v>
      </c>
      <c r="G593" s="110" t="s">
        <v>2675</v>
      </c>
      <c r="H593" s="111" t="s">
        <v>684</v>
      </c>
      <c r="I593" s="111" t="s">
        <v>685</v>
      </c>
      <c r="J593" s="50" t="s">
        <v>2121</v>
      </c>
      <c r="K593" s="51" t="s">
        <v>291</v>
      </c>
      <c r="L593" s="51"/>
      <c r="M593" s="51" t="s">
        <v>2914</v>
      </c>
      <c r="N593" s="113" t="s">
        <v>2651</v>
      </c>
      <c r="O593" s="51"/>
      <c r="P593" s="51" t="s">
        <v>2493</v>
      </c>
      <c r="Q593" s="51"/>
      <c r="R593" s="51"/>
      <c r="S593" s="194"/>
      <c r="T593" s="51"/>
    </row>
    <row r="594" spans="1:20" ht="76.5">
      <c r="A594" s="80">
        <v>594</v>
      </c>
      <c r="B594" s="46" t="s">
        <v>1184</v>
      </c>
      <c r="C594" s="109" t="s">
        <v>2850</v>
      </c>
      <c r="D594" s="109" t="s">
        <v>2801</v>
      </c>
      <c r="E594" s="109" t="s">
        <v>3039</v>
      </c>
      <c r="F594" s="110" t="s">
        <v>2096</v>
      </c>
      <c r="G594" s="110" t="s">
        <v>2675</v>
      </c>
      <c r="H594" s="111" t="s">
        <v>687</v>
      </c>
      <c r="I594" s="111" t="s">
        <v>688</v>
      </c>
      <c r="J594" s="50" t="s">
        <v>2120</v>
      </c>
      <c r="K594" s="51" t="s">
        <v>227</v>
      </c>
      <c r="L594" s="51"/>
      <c r="M594" s="51" t="s">
        <v>2914</v>
      </c>
      <c r="N594" s="113" t="s">
        <v>2651</v>
      </c>
      <c r="O594" s="51"/>
      <c r="P594" s="51" t="s">
        <v>2493</v>
      </c>
      <c r="Q594" s="51"/>
      <c r="R594" s="51"/>
      <c r="S594" s="194"/>
      <c r="T594" s="51"/>
    </row>
    <row r="595" spans="1:20" ht="67.5">
      <c r="A595" s="80">
        <v>595</v>
      </c>
      <c r="B595" s="46" t="s">
        <v>1184</v>
      </c>
      <c r="C595" s="109" t="s">
        <v>2850</v>
      </c>
      <c r="D595" s="109" t="s">
        <v>2801</v>
      </c>
      <c r="E595" s="109" t="s">
        <v>3039</v>
      </c>
      <c r="F595" s="110" t="s">
        <v>2096</v>
      </c>
      <c r="G595" s="110" t="s">
        <v>2675</v>
      </c>
      <c r="H595" s="111" t="s">
        <v>689</v>
      </c>
      <c r="I595" s="111" t="s">
        <v>690</v>
      </c>
      <c r="J595" s="50" t="s">
        <v>2148</v>
      </c>
      <c r="K595" s="51" t="s">
        <v>232</v>
      </c>
      <c r="L595" s="51"/>
      <c r="M595" s="51"/>
      <c r="N595" s="51"/>
      <c r="O595" s="51"/>
      <c r="P595" s="51" t="s">
        <v>2493</v>
      </c>
      <c r="Q595" s="51"/>
      <c r="R595" s="51"/>
      <c r="S595" s="194"/>
      <c r="T595" s="51"/>
    </row>
    <row r="596" spans="1:20" ht="38.25">
      <c r="A596" s="80">
        <v>596</v>
      </c>
      <c r="B596" s="46" t="s">
        <v>1184</v>
      </c>
      <c r="C596" s="109" t="s">
        <v>2850</v>
      </c>
      <c r="D596" s="109" t="s">
        <v>2801</v>
      </c>
      <c r="E596" s="109" t="s">
        <v>1121</v>
      </c>
      <c r="F596" s="110" t="s">
        <v>2096</v>
      </c>
      <c r="G596" s="110" t="s">
        <v>2675</v>
      </c>
      <c r="H596" s="111" t="s">
        <v>691</v>
      </c>
      <c r="I596" s="111" t="s">
        <v>692</v>
      </c>
      <c r="J596" s="50" t="s">
        <v>2148</v>
      </c>
      <c r="K596" s="51"/>
      <c r="L596" s="51"/>
      <c r="M596" s="51"/>
      <c r="N596" s="51"/>
      <c r="O596" s="51"/>
      <c r="P596" s="51" t="s">
        <v>2493</v>
      </c>
      <c r="Q596" s="51"/>
      <c r="R596" s="51"/>
      <c r="S596" s="194"/>
      <c r="T596" s="51"/>
    </row>
    <row r="597" spans="1:20" ht="25.5">
      <c r="A597" s="80">
        <v>597</v>
      </c>
      <c r="B597" s="46" t="s">
        <v>1184</v>
      </c>
      <c r="C597" s="109" t="s">
        <v>1949</v>
      </c>
      <c r="D597" s="109" t="s">
        <v>1591</v>
      </c>
      <c r="E597" s="109" t="s">
        <v>2577</v>
      </c>
      <c r="F597" s="110" t="s">
        <v>2096</v>
      </c>
      <c r="G597" s="110" t="s">
        <v>2675</v>
      </c>
      <c r="H597" s="111" t="s">
        <v>693</v>
      </c>
      <c r="I597" s="111" t="s">
        <v>694</v>
      </c>
      <c r="J597" s="50" t="s">
        <v>2148</v>
      </c>
      <c r="K597" s="51" t="s">
        <v>240</v>
      </c>
      <c r="L597" s="51"/>
      <c r="M597" s="51"/>
      <c r="N597" s="51"/>
      <c r="O597" s="51"/>
      <c r="P597" s="51" t="s">
        <v>2493</v>
      </c>
      <c r="Q597" s="51"/>
      <c r="R597" s="51"/>
      <c r="S597" s="194"/>
      <c r="T597" s="51"/>
    </row>
    <row r="598" spans="1:20" ht="76.5">
      <c r="A598" s="80">
        <v>598</v>
      </c>
      <c r="B598" s="46" t="s">
        <v>1184</v>
      </c>
      <c r="C598" s="109" t="s">
        <v>1216</v>
      </c>
      <c r="D598" s="109" t="s">
        <v>2061</v>
      </c>
      <c r="E598" s="109" t="s">
        <v>2039</v>
      </c>
      <c r="F598" s="109" t="s">
        <v>2096</v>
      </c>
      <c r="G598" s="110" t="s">
        <v>2096</v>
      </c>
      <c r="H598" s="111" t="s">
        <v>687</v>
      </c>
      <c r="I598" s="111" t="s">
        <v>688</v>
      </c>
      <c r="J598" s="50" t="s">
        <v>2120</v>
      </c>
      <c r="K598" s="164" t="s">
        <v>227</v>
      </c>
      <c r="L598" s="51"/>
      <c r="M598" s="51" t="s">
        <v>2914</v>
      </c>
      <c r="N598" s="113" t="s">
        <v>2651</v>
      </c>
      <c r="O598" s="51"/>
      <c r="P598" s="51" t="s">
        <v>2493</v>
      </c>
      <c r="Q598" s="51"/>
      <c r="R598" s="51"/>
      <c r="S598" s="194"/>
      <c r="T598" s="51"/>
    </row>
    <row r="599" spans="1:20" ht="51">
      <c r="A599" s="80">
        <v>599</v>
      </c>
      <c r="B599" s="46" t="s">
        <v>1184</v>
      </c>
      <c r="C599" s="109" t="s">
        <v>1216</v>
      </c>
      <c r="D599" s="109" t="s">
        <v>2061</v>
      </c>
      <c r="E599" s="109" t="s">
        <v>2039</v>
      </c>
      <c r="F599" s="110" t="s">
        <v>2096</v>
      </c>
      <c r="G599" s="110" t="s">
        <v>2675</v>
      </c>
      <c r="H599" s="111" t="s">
        <v>695</v>
      </c>
      <c r="I599" s="111" t="s">
        <v>696</v>
      </c>
      <c r="J599" s="50" t="s">
        <v>2148</v>
      </c>
      <c r="K599" s="164" t="s">
        <v>231</v>
      </c>
      <c r="L599" s="51"/>
      <c r="M599" s="51"/>
      <c r="N599" s="51"/>
      <c r="O599" s="51"/>
      <c r="P599" s="51" t="s">
        <v>2493</v>
      </c>
      <c r="Q599" s="51"/>
      <c r="R599" s="51"/>
      <c r="S599" s="194"/>
      <c r="T599" s="51"/>
    </row>
    <row r="600" spans="1:20" ht="51">
      <c r="A600" s="80">
        <v>600</v>
      </c>
      <c r="B600" s="46" t="s">
        <v>1184</v>
      </c>
      <c r="C600" s="109" t="s">
        <v>2961</v>
      </c>
      <c r="D600" s="109" t="s">
        <v>2868</v>
      </c>
      <c r="E600" s="109" t="s">
        <v>1590</v>
      </c>
      <c r="F600" s="110" t="s">
        <v>2096</v>
      </c>
      <c r="G600" s="110" t="s">
        <v>2675</v>
      </c>
      <c r="H600" s="111" t="s">
        <v>695</v>
      </c>
      <c r="I600" s="111" t="s">
        <v>696</v>
      </c>
      <c r="J600" s="50" t="s">
        <v>2148</v>
      </c>
      <c r="K600" s="51" t="s">
        <v>281</v>
      </c>
      <c r="L600" s="51"/>
      <c r="M600" s="51"/>
      <c r="N600" s="51"/>
      <c r="O600" s="51"/>
      <c r="P600" s="51" t="s">
        <v>2493</v>
      </c>
      <c r="Q600" s="51"/>
      <c r="R600" s="51"/>
      <c r="S600" s="194"/>
      <c r="T600" s="51"/>
    </row>
    <row r="601" spans="1:20" ht="112.5">
      <c r="A601" s="80">
        <v>601</v>
      </c>
      <c r="B601" s="46" t="s">
        <v>1184</v>
      </c>
      <c r="C601" s="109" t="s">
        <v>1540</v>
      </c>
      <c r="D601" s="109" t="s">
        <v>1909</v>
      </c>
      <c r="E601" s="109" t="s">
        <v>1492</v>
      </c>
      <c r="F601" s="110" t="s">
        <v>2096</v>
      </c>
      <c r="G601" s="110" t="s">
        <v>2675</v>
      </c>
      <c r="H601" s="111" t="s">
        <v>695</v>
      </c>
      <c r="I601" s="111" t="s">
        <v>696</v>
      </c>
      <c r="J601" s="50" t="s">
        <v>2148</v>
      </c>
      <c r="K601" s="51" t="s">
        <v>284</v>
      </c>
      <c r="L601" s="51"/>
      <c r="M601" s="51"/>
      <c r="N601" s="51"/>
      <c r="O601" s="51"/>
      <c r="P601" s="51" t="s">
        <v>2493</v>
      </c>
      <c r="Q601" s="51"/>
      <c r="R601" s="51"/>
      <c r="S601" s="194"/>
      <c r="T601" s="51"/>
    </row>
    <row r="602" spans="1:20" ht="306">
      <c r="A602" s="80">
        <v>602</v>
      </c>
      <c r="B602" s="46" t="s">
        <v>697</v>
      </c>
      <c r="C602" s="109"/>
      <c r="D602" s="109"/>
      <c r="E602" s="109"/>
      <c r="F602" s="110" t="s">
        <v>2096</v>
      </c>
      <c r="G602" s="110"/>
      <c r="H602" s="111" t="s">
        <v>698</v>
      </c>
      <c r="I602" s="111"/>
      <c r="J602" s="50" t="s">
        <v>2148</v>
      </c>
      <c r="K602" s="51" t="s">
        <v>2644</v>
      </c>
      <c r="L602" s="51">
        <v>37</v>
      </c>
      <c r="M602" s="51"/>
      <c r="N602" s="51"/>
      <c r="O602" s="51"/>
      <c r="P602" s="51" t="s">
        <v>2122</v>
      </c>
      <c r="Q602" s="51"/>
      <c r="R602" s="51"/>
      <c r="S602" s="194"/>
      <c r="T602" s="51"/>
    </row>
    <row r="603" spans="1:20" ht="63.75">
      <c r="A603" s="80">
        <v>603</v>
      </c>
      <c r="B603" s="46" t="s">
        <v>2218</v>
      </c>
      <c r="C603" s="109" t="s">
        <v>2122</v>
      </c>
      <c r="D603" s="109"/>
      <c r="E603" s="109"/>
      <c r="F603" s="110" t="s">
        <v>2096</v>
      </c>
      <c r="G603" s="110" t="s">
        <v>2675</v>
      </c>
      <c r="H603" s="111" t="s">
        <v>699</v>
      </c>
      <c r="I603" s="111" t="s">
        <v>700</v>
      </c>
      <c r="J603" s="50" t="s">
        <v>2120</v>
      </c>
      <c r="K603" s="51" t="s">
        <v>1509</v>
      </c>
      <c r="L603" s="51"/>
      <c r="M603" s="51" t="s">
        <v>2914</v>
      </c>
      <c r="N603" s="51" t="s">
        <v>2651</v>
      </c>
      <c r="O603" s="51"/>
      <c r="P603" s="51" t="s">
        <v>2122</v>
      </c>
      <c r="Q603" s="51"/>
      <c r="R603" s="51"/>
      <c r="S603" s="194"/>
      <c r="T603" s="51"/>
    </row>
    <row r="604" spans="1:20" ht="102">
      <c r="A604" s="80">
        <v>604</v>
      </c>
      <c r="B604" s="46" t="s">
        <v>2218</v>
      </c>
      <c r="C604" s="109" t="s">
        <v>2879</v>
      </c>
      <c r="D604" s="109" t="s">
        <v>701</v>
      </c>
      <c r="E604" s="109" t="s">
        <v>2511</v>
      </c>
      <c r="F604" s="110" t="s">
        <v>2497</v>
      </c>
      <c r="G604" s="110" t="s">
        <v>2674</v>
      </c>
      <c r="H604" s="111" t="s">
        <v>1126</v>
      </c>
      <c r="I604" s="111" t="s">
        <v>1127</v>
      </c>
      <c r="J604" s="50" t="s">
        <v>2120</v>
      </c>
      <c r="K604" s="51" t="s">
        <v>1153</v>
      </c>
      <c r="L604" s="51"/>
      <c r="M604" s="51" t="s">
        <v>2914</v>
      </c>
      <c r="N604" s="51" t="s">
        <v>2915</v>
      </c>
      <c r="O604" s="51"/>
      <c r="P604" s="51"/>
      <c r="Q604" s="51"/>
      <c r="R604" s="51"/>
      <c r="S604" s="194"/>
      <c r="T604" s="51"/>
    </row>
    <row r="605" spans="1:20" ht="38.25">
      <c r="A605" s="80">
        <v>605</v>
      </c>
      <c r="B605" s="46" t="s">
        <v>2218</v>
      </c>
      <c r="C605" s="109" t="s">
        <v>2879</v>
      </c>
      <c r="D605" s="109" t="s">
        <v>1000</v>
      </c>
      <c r="E605" s="109" t="s">
        <v>1677</v>
      </c>
      <c r="F605" s="110" t="s">
        <v>2497</v>
      </c>
      <c r="G605" s="110" t="s">
        <v>2674</v>
      </c>
      <c r="H605" s="111" t="s">
        <v>1128</v>
      </c>
      <c r="I605" s="111" t="s">
        <v>1129</v>
      </c>
      <c r="J605" s="50" t="s">
        <v>2120</v>
      </c>
      <c r="K605" s="51"/>
      <c r="L605" s="51"/>
      <c r="M605" s="51" t="s">
        <v>2914</v>
      </c>
      <c r="N605" s="51" t="s">
        <v>2915</v>
      </c>
      <c r="O605" s="51"/>
      <c r="P605" s="51"/>
      <c r="Q605" s="51"/>
      <c r="R605" s="51"/>
      <c r="S605" s="194"/>
      <c r="T605" s="51"/>
    </row>
    <row r="606" spans="1:20" ht="51">
      <c r="A606" s="80">
        <v>606</v>
      </c>
      <c r="B606" s="46" t="s">
        <v>2218</v>
      </c>
      <c r="C606" s="109" t="s">
        <v>2879</v>
      </c>
      <c r="D606" s="109" t="s">
        <v>1000</v>
      </c>
      <c r="E606" s="109" t="s">
        <v>1923</v>
      </c>
      <c r="F606" s="110" t="s">
        <v>2497</v>
      </c>
      <c r="G606" s="110" t="s">
        <v>2674</v>
      </c>
      <c r="H606" s="111" t="s">
        <v>1130</v>
      </c>
      <c r="I606" s="111" t="s">
        <v>1127</v>
      </c>
      <c r="J606" s="50" t="s">
        <v>2120</v>
      </c>
      <c r="K606" s="51"/>
      <c r="L606" s="51"/>
      <c r="M606" s="51" t="s">
        <v>2914</v>
      </c>
      <c r="N606" s="51" t="s">
        <v>2915</v>
      </c>
      <c r="O606" s="51"/>
      <c r="P606" s="51"/>
      <c r="Q606" s="51"/>
      <c r="R606" s="51"/>
      <c r="S606" s="194"/>
      <c r="T606" s="51"/>
    </row>
    <row r="607" spans="1:20" ht="38.25">
      <c r="A607" s="80">
        <v>607</v>
      </c>
      <c r="B607" s="46" t="s">
        <v>2218</v>
      </c>
      <c r="C607" s="109" t="s">
        <v>2879</v>
      </c>
      <c r="D607" s="109" t="s">
        <v>2893</v>
      </c>
      <c r="E607" s="109" t="s">
        <v>1492</v>
      </c>
      <c r="F607" s="110" t="s">
        <v>2497</v>
      </c>
      <c r="G607" s="110" t="s">
        <v>2674</v>
      </c>
      <c r="H607" s="111" t="s">
        <v>1131</v>
      </c>
      <c r="I607" s="111" t="s">
        <v>1127</v>
      </c>
      <c r="J607" s="50" t="s">
        <v>2120</v>
      </c>
      <c r="K607" s="51"/>
      <c r="L607" s="51"/>
      <c r="M607" s="51" t="s">
        <v>2090</v>
      </c>
      <c r="N607" s="51" t="s">
        <v>3068</v>
      </c>
      <c r="O607" s="51"/>
      <c r="P607" s="51"/>
      <c r="Q607" s="51"/>
      <c r="R607" s="51"/>
      <c r="S607" s="194"/>
      <c r="T607" s="51"/>
    </row>
    <row r="608" spans="1:20" ht="76.5">
      <c r="A608" s="80">
        <v>608</v>
      </c>
      <c r="B608" s="46" t="s">
        <v>2218</v>
      </c>
      <c r="C608" s="109" t="s">
        <v>2879</v>
      </c>
      <c r="D608" s="109" t="s">
        <v>2901</v>
      </c>
      <c r="E608" s="109" t="s">
        <v>1582</v>
      </c>
      <c r="F608" s="110" t="s">
        <v>2497</v>
      </c>
      <c r="G608" s="110" t="s">
        <v>2674</v>
      </c>
      <c r="H608" s="111" t="s">
        <v>1132</v>
      </c>
      <c r="I608" s="111" t="s">
        <v>1127</v>
      </c>
      <c r="J608" s="50" t="s">
        <v>2120</v>
      </c>
      <c r="K608" s="51"/>
      <c r="L608" s="51"/>
      <c r="M608" s="51" t="s">
        <v>2914</v>
      </c>
      <c r="N608" s="51" t="s">
        <v>2915</v>
      </c>
      <c r="O608" s="51"/>
      <c r="P608" s="51"/>
      <c r="Q608" s="51"/>
      <c r="R608" s="51"/>
      <c r="S608" s="194"/>
      <c r="T608" s="51"/>
    </row>
    <row r="609" spans="1:20" ht="67.5">
      <c r="A609" s="80">
        <v>609</v>
      </c>
      <c r="B609" s="46" t="s">
        <v>2218</v>
      </c>
      <c r="C609" s="109" t="s">
        <v>1133</v>
      </c>
      <c r="D609" s="109" t="s">
        <v>2055</v>
      </c>
      <c r="E609" s="109" t="s">
        <v>2828</v>
      </c>
      <c r="F609" s="110" t="s">
        <v>2096</v>
      </c>
      <c r="G609" s="110" t="s">
        <v>2674</v>
      </c>
      <c r="H609" s="111" t="s">
        <v>1134</v>
      </c>
      <c r="I609" s="111" t="s">
        <v>1127</v>
      </c>
      <c r="J609" s="50" t="s">
        <v>2121</v>
      </c>
      <c r="K609" s="51" t="s">
        <v>459</v>
      </c>
      <c r="L609" s="51"/>
      <c r="M609" s="51" t="s">
        <v>2914</v>
      </c>
      <c r="N609" s="51" t="s">
        <v>2651</v>
      </c>
      <c r="O609" s="51"/>
      <c r="P609" s="51" t="s">
        <v>2122</v>
      </c>
      <c r="Q609" s="51"/>
      <c r="R609" s="51"/>
      <c r="S609" s="194"/>
      <c r="T609" s="51"/>
    </row>
    <row r="610" spans="1:20" ht="22.5">
      <c r="A610" s="80">
        <v>610</v>
      </c>
      <c r="B610" s="46" t="s">
        <v>2218</v>
      </c>
      <c r="C610" s="109" t="s">
        <v>1929</v>
      </c>
      <c r="D610" s="109" t="s">
        <v>1930</v>
      </c>
      <c r="E610" s="109" t="s">
        <v>2068</v>
      </c>
      <c r="F610" s="110" t="s">
        <v>2096</v>
      </c>
      <c r="G610" s="110" t="s">
        <v>2675</v>
      </c>
      <c r="H610" s="111" t="s">
        <v>1135</v>
      </c>
      <c r="I610" s="111" t="s">
        <v>1136</v>
      </c>
      <c r="J610" s="50" t="s">
        <v>2120</v>
      </c>
      <c r="K610" s="116" t="s">
        <v>27</v>
      </c>
      <c r="L610" s="51">
        <v>20</v>
      </c>
      <c r="M610" s="51" t="s">
        <v>2914</v>
      </c>
      <c r="N610" s="51" t="s">
        <v>2651</v>
      </c>
      <c r="O610" s="51"/>
      <c r="P610" s="51" t="s">
        <v>2669</v>
      </c>
      <c r="Q610" s="51"/>
      <c r="R610" s="51"/>
      <c r="S610" s="194"/>
      <c r="T610" s="51"/>
    </row>
    <row r="611" spans="1:20" ht="112.5">
      <c r="A611" s="80">
        <v>611</v>
      </c>
      <c r="B611" s="46" t="s">
        <v>2218</v>
      </c>
      <c r="C611" s="109" t="s">
        <v>1137</v>
      </c>
      <c r="D611" s="109" t="s">
        <v>1680</v>
      </c>
      <c r="E611" s="109" t="s">
        <v>3044</v>
      </c>
      <c r="F611" s="110" t="s">
        <v>2096</v>
      </c>
      <c r="G611" s="110" t="s">
        <v>2675</v>
      </c>
      <c r="H611" s="111" t="s">
        <v>1138</v>
      </c>
      <c r="I611" s="111" t="s">
        <v>1139</v>
      </c>
      <c r="J611" s="50" t="s">
        <v>2120</v>
      </c>
      <c r="K611" s="51" t="s">
        <v>460</v>
      </c>
      <c r="L611" s="51"/>
      <c r="M611" s="51" t="s">
        <v>2914</v>
      </c>
      <c r="N611" s="51" t="s">
        <v>2651</v>
      </c>
      <c r="O611" s="51"/>
      <c r="P611" s="51" t="s">
        <v>2122</v>
      </c>
      <c r="Q611" s="51"/>
      <c r="R611" s="51"/>
      <c r="S611" s="194"/>
      <c r="T611" s="51"/>
    </row>
    <row r="612" spans="1:20" ht="63.75">
      <c r="A612" s="80">
        <v>612</v>
      </c>
      <c r="B612" s="46" t="s">
        <v>2218</v>
      </c>
      <c r="C612" s="109" t="s">
        <v>1140</v>
      </c>
      <c r="D612" s="109" t="s">
        <v>2495</v>
      </c>
      <c r="E612" s="109" t="s">
        <v>1940</v>
      </c>
      <c r="F612" s="110" t="s">
        <v>2497</v>
      </c>
      <c r="G612" s="110" t="s">
        <v>2675</v>
      </c>
      <c r="H612" s="111" t="s">
        <v>1141</v>
      </c>
      <c r="I612" s="111" t="s">
        <v>1142</v>
      </c>
      <c r="J612" s="50" t="s">
        <v>2120</v>
      </c>
      <c r="K612" s="51"/>
      <c r="L612" s="51"/>
      <c r="M612" s="51" t="s">
        <v>2914</v>
      </c>
      <c r="N612" s="51" t="s">
        <v>2915</v>
      </c>
      <c r="O612" s="51"/>
      <c r="P612" s="51"/>
      <c r="Q612" s="51"/>
      <c r="R612" s="51"/>
      <c r="S612" s="194"/>
      <c r="T612" s="51"/>
    </row>
    <row r="613" spans="1:20" ht="63.75">
      <c r="A613" s="80">
        <v>613</v>
      </c>
      <c r="B613" s="46" t="s">
        <v>2218</v>
      </c>
      <c r="C613" s="109" t="s">
        <v>2037</v>
      </c>
      <c r="D613" s="109" t="s">
        <v>2068</v>
      </c>
      <c r="E613" s="109" t="s">
        <v>2044</v>
      </c>
      <c r="F613" s="110" t="s">
        <v>2497</v>
      </c>
      <c r="G613" s="110" t="s">
        <v>2675</v>
      </c>
      <c r="H613" s="111" t="s">
        <v>1143</v>
      </c>
      <c r="I613" s="111" t="s">
        <v>1144</v>
      </c>
      <c r="J613" s="50" t="s">
        <v>2120</v>
      </c>
      <c r="K613" s="51" t="s">
        <v>641</v>
      </c>
      <c r="L613" s="51"/>
      <c r="M613" s="51" t="s">
        <v>2914</v>
      </c>
      <c r="N613" s="51" t="s">
        <v>2915</v>
      </c>
      <c r="O613" s="51"/>
      <c r="P613" s="51"/>
      <c r="Q613" s="51"/>
      <c r="R613" s="51"/>
      <c r="S613" s="194"/>
      <c r="T613" s="51"/>
    </row>
    <row r="614" spans="1:20" ht="25.5">
      <c r="A614" s="80">
        <v>614</v>
      </c>
      <c r="B614" s="46" t="s">
        <v>2218</v>
      </c>
      <c r="C614" s="109" t="s">
        <v>1929</v>
      </c>
      <c r="D614" s="109" t="s">
        <v>1930</v>
      </c>
      <c r="E614" s="109" t="s">
        <v>2776</v>
      </c>
      <c r="F614" s="110" t="s">
        <v>2497</v>
      </c>
      <c r="G614" s="110" t="s">
        <v>2674</v>
      </c>
      <c r="H614" s="111" t="s">
        <v>1145</v>
      </c>
      <c r="I614" s="111" t="s">
        <v>1127</v>
      </c>
      <c r="J614" s="50" t="s">
        <v>2120</v>
      </c>
      <c r="K614" s="51"/>
      <c r="L614" s="51"/>
      <c r="M614" s="51" t="s">
        <v>2914</v>
      </c>
      <c r="N614" s="51" t="s">
        <v>2915</v>
      </c>
      <c r="O614" s="51"/>
      <c r="P614" s="51"/>
      <c r="Q614" s="51"/>
      <c r="R614" s="51"/>
      <c r="S614" s="199"/>
      <c r="T614" s="51"/>
    </row>
    <row r="615" spans="1:20" ht="76.5">
      <c r="A615" s="80">
        <v>615</v>
      </c>
      <c r="B615" s="46" t="s">
        <v>2218</v>
      </c>
      <c r="C615" s="109" t="s">
        <v>1939</v>
      </c>
      <c r="D615" s="109" t="s">
        <v>2095</v>
      </c>
      <c r="E615" s="109" t="s">
        <v>1590</v>
      </c>
      <c r="F615" s="110" t="s">
        <v>2497</v>
      </c>
      <c r="G615" s="110" t="s">
        <v>2674</v>
      </c>
      <c r="H615" s="111" t="s">
        <v>1146</v>
      </c>
      <c r="I615" s="111" t="s">
        <v>1127</v>
      </c>
      <c r="J615" s="50" t="s">
        <v>2120</v>
      </c>
      <c r="K615" s="51"/>
      <c r="L615" s="51"/>
      <c r="M615" s="51" t="s">
        <v>2914</v>
      </c>
      <c r="N615" s="51" t="s">
        <v>2915</v>
      </c>
      <c r="O615" s="51"/>
      <c r="P615" s="51"/>
      <c r="Q615" s="51"/>
      <c r="R615" s="51"/>
      <c r="S615" s="194"/>
      <c r="T615" s="51"/>
    </row>
    <row r="616" spans="1:20" ht="51">
      <c r="A616" s="80">
        <v>616</v>
      </c>
      <c r="B616" s="46" t="s">
        <v>2218</v>
      </c>
      <c r="C616" s="109" t="s">
        <v>1120</v>
      </c>
      <c r="D616" s="109" t="s">
        <v>2097</v>
      </c>
      <c r="E616" s="109" t="s">
        <v>1985</v>
      </c>
      <c r="F616" s="110" t="s">
        <v>2096</v>
      </c>
      <c r="G616" s="110" t="s">
        <v>2674</v>
      </c>
      <c r="H616" s="111" t="s">
        <v>1592</v>
      </c>
      <c r="I616" s="111" t="s">
        <v>1127</v>
      </c>
      <c r="J616" s="50" t="s">
        <v>2148</v>
      </c>
      <c r="K616" s="116" t="s">
        <v>91</v>
      </c>
      <c r="L616" s="51"/>
      <c r="M616" s="51"/>
      <c r="N616" s="51"/>
      <c r="O616" s="51"/>
      <c r="P616" s="51" t="s">
        <v>2669</v>
      </c>
      <c r="Q616" s="51"/>
      <c r="R616" s="51"/>
      <c r="S616" s="194"/>
      <c r="T616" s="51"/>
    </row>
    <row r="617" spans="1:20" ht="102">
      <c r="A617" s="80">
        <v>617</v>
      </c>
      <c r="B617" s="46" t="s">
        <v>2218</v>
      </c>
      <c r="C617" s="109" t="s">
        <v>2673</v>
      </c>
      <c r="D617" s="109" t="s">
        <v>1593</v>
      </c>
      <c r="E617" s="109" t="s">
        <v>2798</v>
      </c>
      <c r="F617" s="110" t="s">
        <v>2096</v>
      </c>
      <c r="G617" s="110" t="s">
        <v>2674</v>
      </c>
      <c r="H617" s="111" t="s">
        <v>2213</v>
      </c>
      <c r="I617" s="111" t="s">
        <v>1127</v>
      </c>
      <c r="J617" s="50" t="s">
        <v>2121</v>
      </c>
      <c r="K617" s="51" t="s">
        <v>1</v>
      </c>
      <c r="L617" s="51"/>
      <c r="M617" s="51" t="s">
        <v>2914</v>
      </c>
      <c r="N617" s="51" t="s">
        <v>2651</v>
      </c>
      <c r="O617" s="51"/>
      <c r="P617" s="51" t="s">
        <v>2081</v>
      </c>
      <c r="Q617" s="51"/>
      <c r="R617" s="51"/>
      <c r="S617" s="194"/>
      <c r="T617" s="51"/>
    </row>
    <row r="618" spans="1:20" ht="12.75">
      <c r="A618" s="80">
        <v>618</v>
      </c>
      <c r="B618" s="46" t="s">
        <v>2218</v>
      </c>
      <c r="C618" s="109" t="s">
        <v>2200</v>
      </c>
      <c r="D618" s="109" t="s">
        <v>1950</v>
      </c>
      <c r="E618" s="109" t="s">
        <v>1989</v>
      </c>
      <c r="F618" s="110" t="s">
        <v>2497</v>
      </c>
      <c r="G618" s="110" t="s">
        <v>2674</v>
      </c>
      <c r="H618" s="111" t="s">
        <v>2214</v>
      </c>
      <c r="I618" s="111" t="s">
        <v>1127</v>
      </c>
      <c r="J618" s="50" t="s">
        <v>2120</v>
      </c>
      <c r="K618" s="51"/>
      <c r="L618" s="51"/>
      <c r="M618" s="51" t="s">
        <v>2914</v>
      </c>
      <c r="N618" s="51" t="s">
        <v>2915</v>
      </c>
      <c r="O618" s="51"/>
      <c r="P618" s="51"/>
      <c r="Q618" s="51"/>
      <c r="R618" s="51"/>
      <c r="S618" s="194"/>
      <c r="T618" s="51"/>
    </row>
    <row r="619" spans="1:20" ht="63.75">
      <c r="A619" s="80">
        <v>619</v>
      </c>
      <c r="B619" s="46" t="s">
        <v>2218</v>
      </c>
      <c r="C619" s="109" t="s">
        <v>1954</v>
      </c>
      <c r="D619" s="109" t="s">
        <v>1955</v>
      </c>
      <c r="E619" s="109" t="s">
        <v>2034</v>
      </c>
      <c r="F619" s="110" t="s">
        <v>2096</v>
      </c>
      <c r="G619" s="110" t="s">
        <v>2674</v>
      </c>
      <c r="H619" s="111" t="s">
        <v>2215</v>
      </c>
      <c r="I619" s="111" t="s">
        <v>1127</v>
      </c>
      <c r="J619" s="50" t="s">
        <v>2121</v>
      </c>
      <c r="K619" s="51" t="s">
        <v>256</v>
      </c>
      <c r="L619" s="51"/>
      <c r="M619" s="51" t="s">
        <v>2914</v>
      </c>
      <c r="N619" s="113" t="s">
        <v>2651</v>
      </c>
      <c r="O619" s="51"/>
      <c r="P619" s="51" t="s">
        <v>2493</v>
      </c>
      <c r="Q619" s="51"/>
      <c r="R619" s="51"/>
      <c r="S619" s="194"/>
      <c r="T619" s="51"/>
    </row>
    <row r="620" spans="1:20" ht="78.75">
      <c r="A620" s="80">
        <v>620</v>
      </c>
      <c r="B620" s="46" t="s">
        <v>2218</v>
      </c>
      <c r="C620" s="109" t="s">
        <v>2673</v>
      </c>
      <c r="D620" s="109" t="s">
        <v>1593</v>
      </c>
      <c r="E620" s="109" t="s">
        <v>2060</v>
      </c>
      <c r="F620" s="110" t="s">
        <v>2096</v>
      </c>
      <c r="G620" s="110" t="s">
        <v>2674</v>
      </c>
      <c r="H620" s="111" t="s">
        <v>2216</v>
      </c>
      <c r="I620" s="111" t="s">
        <v>1127</v>
      </c>
      <c r="J620" s="50" t="s">
        <v>2121</v>
      </c>
      <c r="K620" s="51" t="s">
        <v>2</v>
      </c>
      <c r="L620" s="51"/>
      <c r="M620" s="51" t="s">
        <v>2914</v>
      </c>
      <c r="N620" s="51" t="s">
        <v>2651</v>
      </c>
      <c r="O620" s="51"/>
      <c r="P620" s="51" t="s">
        <v>2081</v>
      </c>
      <c r="Q620" s="51"/>
      <c r="R620" s="51"/>
      <c r="S620" s="194"/>
      <c r="T620" s="51"/>
    </row>
    <row r="621" spans="1:20" ht="63.75">
      <c r="A621" s="80">
        <v>621</v>
      </c>
      <c r="B621" s="46" t="s">
        <v>2218</v>
      </c>
      <c r="C621" s="109" t="s">
        <v>3052</v>
      </c>
      <c r="D621" s="109" t="s">
        <v>3053</v>
      </c>
      <c r="E621" s="109" t="s">
        <v>1923</v>
      </c>
      <c r="F621" s="110" t="s">
        <v>2096</v>
      </c>
      <c r="G621" s="110" t="s">
        <v>2675</v>
      </c>
      <c r="H621" s="111" t="s">
        <v>2217</v>
      </c>
      <c r="I621" s="111" t="s">
        <v>1127</v>
      </c>
      <c r="J621" s="50" t="s">
        <v>2121</v>
      </c>
      <c r="K621" s="51" t="s">
        <v>266</v>
      </c>
      <c r="L621" s="51"/>
      <c r="M621" s="51" t="s">
        <v>2914</v>
      </c>
      <c r="N621" s="113" t="s">
        <v>2651</v>
      </c>
      <c r="O621" s="51"/>
      <c r="P621" s="51" t="s">
        <v>2493</v>
      </c>
      <c r="Q621" s="51"/>
      <c r="R621" s="51"/>
      <c r="S621" s="194"/>
      <c r="T621" s="51"/>
    </row>
    <row r="622" spans="1:20" ht="63.75">
      <c r="A622" s="80">
        <v>622</v>
      </c>
      <c r="B622" s="46" t="s">
        <v>2726</v>
      </c>
      <c r="C622" s="107" t="s">
        <v>2461</v>
      </c>
      <c r="D622" s="107" t="s">
        <v>3039</v>
      </c>
      <c r="E622" s="107" t="s">
        <v>2449</v>
      </c>
      <c r="F622" s="108" t="s">
        <v>2096</v>
      </c>
      <c r="G622" s="108" t="s">
        <v>2675</v>
      </c>
      <c r="H622" s="118" t="s">
        <v>2219</v>
      </c>
      <c r="I622" s="118" t="s">
        <v>2220</v>
      </c>
      <c r="J622" s="50" t="s">
        <v>2120</v>
      </c>
      <c r="K622" s="51" t="s">
        <v>730</v>
      </c>
      <c r="L622" s="51"/>
      <c r="M622" s="51" t="s">
        <v>2914</v>
      </c>
      <c r="N622" s="51" t="s">
        <v>2651</v>
      </c>
      <c r="O622" s="51"/>
      <c r="P622" s="51" t="s">
        <v>2670</v>
      </c>
      <c r="Q622" s="51"/>
      <c r="R622" s="51"/>
      <c r="S622" s="194"/>
      <c r="T622" s="51"/>
    </row>
    <row r="623" spans="1:20" ht="25.5">
      <c r="A623" s="80">
        <v>623</v>
      </c>
      <c r="B623" s="46" t="s">
        <v>2726</v>
      </c>
      <c r="C623" s="109" t="s">
        <v>1491</v>
      </c>
      <c r="D623" s="109" t="s">
        <v>1492</v>
      </c>
      <c r="E623" s="109" t="s">
        <v>1930</v>
      </c>
      <c r="F623" s="110" t="s">
        <v>2497</v>
      </c>
      <c r="G623" s="110" t="s">
        <v>2675</v>
      </c>
      <c r="H623" s="111" t="s">
        <v>2221</v>
      </c>
      <c r="I623" s="111" t="s">
        <v>2222</v>
      </c>
      <c r="J623" s="50" t="s">
        <v>2120</v>
      </c>
      <c r="K623" s="51"/>
      <c r="L623" s="51"/>
      <c r="M623" s="51" t="s">
        <v>2914</v>
      </c>
      <c r="N623" s="51" t="s">
        <v>2915</v>
      </c>
      <c r="O623" s="51"/>
      <c r="P623" s="51"/>
      <c r="Q623" s="51"/>
      <c r="R623" s="51"/>
      <c r="S623" s="194"/>
      <c r="T623" s="51"/>
    </row>
    <row r="624" spans="1:20" ht="25.5">
      <c r="A624" s="80">
        <v>624</v>
      </c>
      <c r="B624" s="46" t="s">
        <v>2726</v>
      </c>
      <c r="C624" s="109" t="s">
        <v>2223</v>
      </c>
      <c r="D624" s="109" t="s">
        <v>1492</v>
      </c>
      <c r="E624" s="109" t="s">
        <v>1950</v>
      </c>
      <c r="F624" s="110" t="s">
        <v>2096</v>
      </c>
      <c r="G624" s="110" t="s">
        <v>2675</v>
      </c>
      <c r="H624" s="111" t="s">
        <v>2224</v>
      </c>
      <c r="I624" s="111" t="s">
        <v>2225</v>
      </c>
      <c r="J624" s="50" t="s">
        <v>2120</v>
      </c>
      <c r="K624" s="51"/>
      <c r="L624" s="51"/>
      <c r="M624" s="51" t="s">
        <v>2914</v>
      </c>
      <c r="N624" s="51" t="s">
        <v>2651</v>
      </c>
      <c r="O624" s="51"/>
      <c r="P624" s="51" t="s">
        <v>2667</v>
      </c>
      <c r="Q624" s="51"/>
      <c r="R624" s="51"/>
      <c r="S624" s="194"/>
      <c r="T624" s="51"/>
    </row>
    <row r="625" spans="1:20" ht="204">
      <c r="A625" s="80">
        <v>625</v>
      </c>
      <c r="B625" s="46" t="s">
        <v>2726</v>
      </c>
      <c r="C625" s="109" t="s">
        <v>2223</v>
      </c>
      <c r="D625" s="109" t="s">
        <v>1492</v>
      </c>
      <c r="E625" s="109" t="s">
        <v>1115</v>
      </c>
      <c r="F625" s="110" t="s">
        <v>2096</v>
      </c>
      <c r="G625" s="110" t="s">
        <v>2675</v>
      </c>
      <c r="H625" s="111" t="s">
        <v>2226</v>
      </c>
      <c r="I625" s="111" t="s">
        <v>2227</v>
      </c>
      <c r="J625" s="50" t="s">
        <v>2120</v>
      </c>
      <c r="K625" s="51" t="s">
        <v>165</v>
      </c>
      <c r="L625" s="51"/>
      <c r="M625" s="51" t="s">
        <v>2914</v>
      </c>
      <c r="N625" s="51" t="s">
        <v>2651</v>
      </c>
      <c r="O625" s="51"/>
      <c r="P625" s="51" t="s">
        <v>2667</v>
      </c>
      <c r="Q625" s="51"/>
      <c r="R625" s="51"/>
      <c r="S625" s="194"/>
      <c r="T625" s="51"/>
    </row>
    <row r="626" spans="1:20" ht="12.75">
      <c r="A626" s="80">
        <v>626</v>
      </c>
      <c r="B626" s="46" t="s">
        <v>2726</v>
      </c>
      <c r="C626" s="109" t="s">
        <v>2745</v>
      </c>
      <c r="D626" s="109" t="s">
        <v>3040</v>
      </c>
      <c r="E626" s="109" t="s">
        <v>1677</v>
      </c>
      <c r="F626" s="110" t="s">
        <v>2497</v>
      </c>
      <c r="G626" s="110" t="s">
        <v>2674</v>
      </c>
      <c r="H626" s="111" t="s">
        <v>2228</v>
      </c>
      <c r="I626" s="111" t="s">
        <v>2229</v>
      </c>
      <c r="J626" s="50" t="s">
        <v>2120</v>
      </c>
      <c r="K626" s="51"/>
      <c r="L626" s="50"/>
      <c r="M626" s="51" t="s">
        <v>2914</v>
      </c>
      <c r="N626" s="51" t="s">
        <v>2915</v>
      </c>
      <c r="O626" s="51"/>
      <c r="P626" s="51"/>
      <c r="Q626" s="51"/>
      <c r="R626" s="51"/>
      <c r="S626" s="194"/>
      <c r="T626" s="51"/>
    </row>
    <row r="627" spans="1:20" ht="25.5">
      <c r="A627" s="80">
        <v>627</v>
      </c>
      <c r="B627" s="46" t="s">
        <v>2726</v>
      </c>
      <c r="C627" s="109" t="s">
        <v>2745</v>
      </c>
      <c r="D627" s="109" t="s">
        <v>3040</v>
      </c>
      <c r="E627" s="109" t="s">
        <v>2066</v>
      </c>
      <c r="F627" s="110" t="s">
        <v>2497</v>
      </c>
      <c r="G627" s="110" t="s">
        <v>2675</v>
      </c>
      <c r="H627" s="111" t="s">
        <v>1605</v>
      </c>
      <c r="I627" s="111" t="s">
        <v>1606</v>
      </c>
      <c r="J627" s="50" t="s">
        <v>2120</v>
      </c>
      <c r="K627" s="51"/>
      <c r="L627" s="50"/>
      <c r="M627" s="51" t="s">
        <v>2914</v>
      </c>
      <c r="N627" s="51" t="s">
        <v>2915</v>
      </c>
      <c r="O627" s="51"/>
      <c r="P627" s="51"/>
      <c r="Q627" s="51"/>
      <c r="R627" s="51"/>
      <c r="S627" s="194"/>
      <c r="T627" s="51"/>
    </row>
    <row r="628" spans="1:20" ht="204">
      <c r="A628" s="80">
        <v>628</v>
      </c>
      <c r="B628" s="46" t="s">
        <v>2726</v>
      </c>
      <c r="C628" s="109" t="s">
        <v>1607</v>
      </c>
      <c r="D628" s="109" t="s">
        <v>2879</v>
      </c>
      <c r="E628" s="109" t="s">
        <v>1962</v>
      </c>
      <c r="F628" s="110" t="s">
        <v>2497</v>
      </c>
      <c r="G628" s="110" t="s">
        <v>2674</v>
      </c>
      <c r="H628" s="111" t="s">
        <v>1608</v>
      </c>
      <c r="I628" s="111" t="s">
        <v>1609</v>
      </c>
      <c r="J628" s="50" t="s">
        <v>2120</v>
      </c>
      <c r="K628" s="51"/>
      <c r="L628" s="51"/>
      <c r="M628" s="51" t="s">
        <v>2914</v>
      </c>
      <c r="N628" s="51" t="s">
        <v>2915</v>
      </c>
      <c r="O628" s="51"/>
      <c r="P628" s="51"/>
      <c r="Q628" s="51"/>
      <c r="R628" s="51"/>
      <c r="S628" s="194"/>
      <c r="T628" s="51"/>
    </row>
    <row r="629" spans="1:20" ht="51">
      <c r="A629" s="80">
        <v>629</v>
      </c>
      <c r="B629" s="46" t="s">
        <v>2726</v>
      </c>
      <c r="C629" s="109" t="s">
        <v>1514</v>
      </c>
      <c r="D629" s="109" t="s">
        <v>2028</v>
      </c>
      <c r="E629" s="109" t="s">
        <v>2039</v>
      </c>
      <c r="F629" s="110" t="s">
        <v>2096</v>
      </c>
      <c r="G629" s="110" t="s">
        <v>2674</v>
      </c>
      <c r="H629" s="111" t="s">
        <v>1610</v>
      </c>
      <c r="I629" s="111"/>
      <c r="J629" s="50" t="s">
        <v>2121</v>
      </c>
      <c r="K629" s="111" t="s">
        <v>215</v>
      </c>
      <c r="L629" s="51"/>
      <c r="M629" s="51" t="s">
        <v>2914</v>
      </c>
      <c r="N629" s="51" t="s">
        <v>2651</v>
      </c>
      <c r="O629" s="51"/>
      <c r="P629" s="51" t="s">
        <v>2668</v>
      </c>
      <c r="Q629" s="51"/>
      <c r="R629" s="51"/>
      <c r="S629" s="194"/>
      <c r="T629" s="51"/>
    </row>
    <row r="630" spans="1:20" ht="25.5">
      <c r="A630" s="80">
        <v>630</v>
      </c>
      <c r="B630" s="46" t="s">
        <v>2726</v>
      </c>
      <c r="C630" s="109" t="s">
        <v>2033</v>
      </c>
      <c r="D630" s="109" t="s">
        <v>2034</v>
      </c>
      <c r="E630" s="109" t="s">
        <v>1930</v>
      </c>
      <c r="F630" s="110" t="s">
        <v>2497</v>
      </c>
      <c r="G630" s="110" t="s">
        <v>2675</v>
      </c>
      <c r="H630" s="111" t="s">
        <v>1611</v>
      </c>
      <c r="I630" s="111" t="s">
        <v>1612</v>
      </c>
      <c r="J630" s="50" t="s">
        <v>2120</v>
      </c>
      <c r="K630" s="164"/>
      <c r="L630" s="51"/>
      <c r="M630" s="51" t="s">
        <v>2914</v>
      </c>
      <c r="N630" s="51" t="s">
        <v>2915</v>
      </c>
      <c r="O630" s="51"/>
      <c r="P630" s="51"/>
      <c r="Q630" s="51"/>
      <c r="R630" s="51"/>
      <c r="S630" s="194"/>
      <c r="T630" s="51"/>
    </row>
    <row r="631" spans="1:20" ht="25.5">
      <c r="A631" s="80">
        <v>631</v>
      </c>
      <c r="B631" s="46" t="s">
        <v>2726</v>
      </c>
      <c r="C631" s="109" t="s">
        <v>2033</v>
      </c>
      <c r="D631" s="109" t="s">
        <v>2034</v>
      </c>
      <c r="E631" s="109" t="s">
        <v>2676</v>
      </c>
      <c r="F631" s="110" t="s">
        <v>2497</v>
      </c>
      <c r="G631" s="110" t="s">
        <v>2675</v>
      </c>
      <c r="H631" s="111" t="s">
        <v>1613</v>
      </c>
      <c r="I631" s="111" t="s">
        <v>1614</v>
      </c>
      <c r="J631" s="50" t="s">
        <v>2120</v>
      </c>
      <c r="K631" s="51"/>
      <c r="L631" s="51"/>
      <c r="M631" s="51" t="s">
        <v>2914</v>
      </c>
      <c r="N631" s="51" t="s">
        <v>2915</v>
      </c>
      <c r="O631" s="51"/>
      <c r="P631" s="51"/>
      <c r="Q631" s="51"/>
      <c r="R631" s="51"/>
      <c r="S631" s="194"/>
      <c r="T631" s="51"/>
    </row>
    <row r="632" spans="1:20" ht="76.5">
      <c r="A632" s="80">
        <v>632</v>
      </c>
      <c r="B632" s="46" t="s">
        <v>2726</v>
      </c>
      <c r="C632" s="109" t="s">
        <v>2033</v>
      </c>
      <c r="D632" s="109" t="s">
        <v>2776</v>
      </c>
      <c r="E632" s="109" t="s">
        <v>1590</v>
      </c>
      <c r="F632" s="110" t="s">
        <v>2497</v>
      </c>
      <c r="G632" s="110" t="s">
        <v>2675</v>
      </c>
      <c r="H632" s="111" t="s">
        <v>1615</v>
      </c>
      <c r="I632" s="111" t="s">
        <v>1616</v>
      </c>
      <c r="J632" s="50" t="s">
        <v>2120</v>
      </c>
      <c r="K632" s="111"/>
      <c r="L632" s="51"/>
      <c r="M632" s="51" t="s">
        <v>2914</v>
      </c>
      <c r="N632" s="51" t="s">
        <v>2915</v>
      </c>
      <c r="O632" s="51"/>
      <c r="P632" s="51"/>
      <c r="Q632" s="51"/>
      <c r="R632" s="51"/>
      <c r="S632" s="194"/>
      <c r="T632" s="51"/>
    </row>
    <row r="633" spans="1:20" ht="127.5">
      <c r="A633" s="80">
        <v>633</v>
      </c>
      <c r="B633" s="46" t="s">
        <v>2726</v>
      </c>
      <c r="C633" s="109" t="s">
        <v>2033</v>
      </c>
      <c r="D633" s="109" t="s">
        <v>1923</v>
      </c>
      <c r="E633" s="109" t="s">
        <v>1967</v>
      </c>
      <c r="F633" s="110" t="s">
        <v>2497</v>
      </c>
      <c r="G633" s="110" t="s">
        <v>2675</v>
      </c>
      <c r="H633" s="111" t="s">
        <v>1617</v>
      </c>
      <c r="I633" s="111" t="s">
        <v>2233</v>
      </c>
      <c r="J633" s="50" t="s">
        <v>2120</v>
      </c>
      <c r="K633" s="164"/>
      <c r="L633" s="51"/>
      <c r="M633" s="51" t="s">
        <v>2914</v>
      </c>
      <c r="N633" s="51" t="s">
        <v>2915</v>
      </c>
      <c r="O633" s="51"/>
      <c r="P633" s="51"/>
      <c r="Q633" s="51"/>
      <c r="R633" s="51"/>
      <c r="S633" s="194"/>
      <c r="T633" s="51"/>
    </row>
    <row r="634" spans="1:20" ht="89.25">
      <c r="A634" s="80">
        <v>634</v>
      </c>
      <c r="B634" s="46" t="s">
        <v>2726</v>
      </c>
      <c r="C634" s="109" t="s">
        <v>1791</v>
      </c>
      <c r="D634" s="109" t="s">
        <v>2496</v>
      </c>
      <c r="E634" s="109" t="s">
        <v>1995</v>
      </c>
      <c r="F634" s="110" t="s">
        <v>2497</v>
      </c>
      <c r="G634" s="110" t="s">
        <v>2675</v>
      </c>
      <c r="H634" s="111" t="s">
        <v>2234</v>
      </c>
      <c r="I634" s="111" t="s">
        <v>2235</v>
      </c>
      <c r="J634" s="50" t="s">
        <v>2120</v>
      </c>
      <c r="K634" s="51" t="s">
        <v>637</v>
      </c>
      <c r="L634" s="51"/>
      <c r="M634" s="51" t="s">
        <v>2914</v>
      </c>
      <c r="N634" s="51" t="s">
        <v>2915</v>
      </c>
      <c r="O634" s="51"/>
      <c r="P634" s="51"/>
      <c r="Q634" s="51"/>
      <c r="R634" s="51"/>
      <c r="S634" s="194"/>
      <c r="T634" s="51"/>
    </row>
    <row r="635" spans="1:20" ht="89.25">
      <c r="A635" s="80">
        <v>635</v>
      </c>
      <c r="B635" s="46" t="s">
        <v>2726</v>
      </c>
      <c r="C635" s="109" t="s">
        <v>2037</v>
      </c>
      <c r="D635" s="109" t="s">
        <v>2068</v>
      </c>
      <c r="E635" s="109" t="s">
        <v>2097</v>
      </c>
      <c r="F635" s="110" t="s">
        <v>2497</v>
      </c>
      <c r="G635" s="110" t="s">
        <v>2674</v>
      </c>
      <c r="H635" s="111" t="s">
        <v>2236</v>
      </c>
      <c r="I635" s="111" t="s">
        <v>2237</v>
      </c>
      <c r="J635" s="50" t="s">
        <v>2148</v>
      </c>
      <c r="K635" s="51" t="s">
        <v>2404</v>
      </c>
      <c r="L635" s="51"/>
      <c r="M635" s="51"/>
      <c r="N635" s="51"/>
      <c r="O635" s="51" t="s">
        <v>2385</v>
      </c>
      <c r="P635" s="51"/>
      <c r="Q635" s="51"/>
      <c r="R635" s="51"/>
      <c r="S635" s="194"/>
      <c r="T635" s="51"/>
    </row>
    <row r="636" spans="1:20" ht="63.75">
      <c r="A636" s="80">
        <v>636</v>
      </c>
      <c r="B636" s="46" t="s">
        <v>2726</v>
      </c>
      <c r="C636" s="109" t="s">
        <v>2037</v>
      </c>
      <c r="D636" s="109" t="s">
        <v>2068</v>
      </c>
      <c r="E636" s="109" t="s">
        <v>2832</v>
      </c>
      <c r="F636" s="110" t="s">
        <v>2497</v>
      </c>
      <c r="G636" s="110" t="s">
        <v>2675</v>
      </c>
      <c r="H636" s="111" t="s">
        <v>2238</v>
      </c>
      <c r="I636" s="111" t="s">
        <v>2239</v>
      </c>
      <c r="J636" s="50" t="s">
        <v>2120</v>
      </c>
      <c r="K636" s="111"/>
      <c r="L636" s="51"/>
      <c r="M636" s="51" t="s">
        <v>2914</v>
      </c>
      <c r="N636" s="51" t="s">
        <v>2915</v>
      </c>
      <c r="O636" s="51"/>
      <c r="P636" s="51"/>
      <c r="Q636" s="51"/>
      <c r="R636" s="51"/>
      <c r="S636" s="194"/>
      <c r="T636" s="51"/>
    </row>
    <row r="637" spans="1:20" ht="63.75">
      <c r="A637" s="80">
        <v>637</v>
      </c>
      <c r="B637" s="46" t="s">
        <v>2726</v>
      </c>
      <c r="C637" s="109" t="s">
        <v>1929</v>
      </c>
      <c r="D637" s="109" t="s">
        <v>1930</v>
      </c>
      <c r="E637" s="109" t="s">
        <v>2501</v>
      </c>
      <c r="F637" s="110" t="s">
        <v>2096</v>
      </c>
      <c r="G637" s="110" t="s">
        <v>2675</v>
      </c>
      <c r="H637" s="111" t="s">
        <v>2240</v>
      </c>
      <c r="I637" s="111" t="s">
        <v>2241</v>
      </c>
      <c r="J637" s="50" t="s">
        <v>2120</v>
      </c>
      <c r="K637" s="116" t="s">
        <v>27</v>
      </c>
      <c r="L637" s="51">
        <v>20</v>
      </c>
      <c r="M637" s="51" t="s">
        <v>2914</v>
      </c>
      <c r="N637" s="51" t="s">
        <v>2651</v>
      </c>
      <c r="O637" s="51"/>
      <c r="P637" s="51" t="s">
        <v>2669</v>
      </c>
      <c r="Q637" s="51"/>
      <c r="R637" s="51"/>
      <c r="S637" s="194"/>
      <c r="T637" s="51"/>
    </row>
    <row r="638" spans="1:20" ht="38.25">
      <c r="A638" s="80">
        <v>638</v>
      </c>
      <c r="B638" s="46" t="s">
        <v>2726</v>
      </c>
      <c r="C638" s="109" t="s">
        <v>1939</v>
      </c>
      <c r="D638" s="109" t="s">
        <v>1940</v>
      </c>
      <c r="E638" s="109" t="s">
        <v>2069</v>
      </c>
      <c r="F638" s="110" t="s">
        <v>2096</v>
      </c>
      <c r="G638" s="110" t="s">
        <v>2675</v>
      </c>
      <c r="H638" s="111" t="s">
        <v>2242</v>
      </c>
      <c r="I638" s="111" t="s">
        <v>2243</v>
      </c>
      <c r="J638" s="50" t="s">
        <v>2120</v>
      </c>
      <c r="K638" s="207" t="s">
        <v>2243</v>
      </c>
      <c r="L638" s="51">
        <v>554</v>
      </c>
      <c r="M638" s="51" t="s">
        <v>2914</v>
      </c>
      <c r="N638" s="51" t="s">
        <v>2651</v>
      </c>
      <c r="O638" s="51"/>
      <c r="P638" s="51" t="s">
        <v>2669</v>
      </c>
      <c r="Q638" s="51"/>
      <c r="R638" s="51"/>
      <c r="S638" s="194"/>
      <c r="T638" s="51"/>
    </row>
    <row r="639" spans="1:20" ht="89.25">
      <c r="A639" s="80">
        <v>639</v>
      </c>
      <c r="B639" s="46" t="s">
        <v>2726</v>
      </c>
      <c r="C639" s="109" t="s">
        <v>1578</v>
      </c>
      <c r="D639" s="109" t="s">
        <v>2060</v>
      </c>
      <c r="E639" s="109" t="s">
        <v>1579</v>
      </c>
      <c r="F639" s="110" t="s">
        <v>2497</v>
      </c>
      <c r="G639" s="110" t="s">
        <v>2675</v>
      </c>
      <c r="H639" s="111" t="s">
        <v>2244</v>
      </c>
      <c r="I639" s="111" t="s">
        <v>2714</v>
      </c>
      <c r="J639" s="50" t="s">
        <v>2120</v>
      </c>
      <c r="K639" s="51"/>
      <c r="L639" s="51"/>
      <c r="M639" s="51" t="s">
        <v>2914</v>
      </c>
      <c r="N639" s="51" t="s">
        <v>2915</v>
      </c>
      <c r="O639" s="51"/>
      <c r="P639" s="51"/>
      <c r="Q639" s="51"/>
      <c r="R639" s="51"/>
      <c r="S639" s="194"/>
      <c r="T639" s="51"/>
    </row>
    <row r="640" spans="1:20" ht="51">
      <c r="A640" s="80">
        <v>640</v>
      </c>
      <c r="B640" s="46" t="s">
        <v>2726</v>
      </c>
      <c r="C640" s="109" t="s">
        <v>3047</v>
      </c>
      <c r="D640" s="109" t="s">
        <v>2832</v>
      </c>
      <c r="E640" s="109" t="s">
        <v>1591</v>
      </c>
      <c r="F640" s="110" t="s">
        <v>2096</v>
      </c>
      <c r="G640" s="110" t="s">
        <v>2675</v>
      </c>
      <c r="H640" s="111" t="s">
        <v>2715</v>
      </c>
      <c r="I640" s="111" t="s">
        <v>2716</v>
      </c>
      <c r="J640" s="50" t="s">
        <v>2120</v>
      </c>
      <c r="K640" s="51" t="s">
        <v>1509</v>
      </c>
      <c r="L640" s="51"/>
      <c r="M640" s="51" t="s">
        <v>2914</v>
      </c>
      <c r="N640" s="51" t="s">
        <v>2651</v>
      </c>
      <c r="O640" s="51"/>
      <c r="P640" s="51" t="s">
        <v>2672</v>
      </c>
      <c r="Q640" s="51"/>
      <c r="R640" s="51"/>
      <c r="S640" s="194"/>
      <c r="T640" s="51"/>
    </row>
    <row r="641" spans="1:20" ht="51">
      <c r="A641" s="80">
        <v>641</v>
      </c>
      <c r="B641" s="46" t="s">
        <v>2726</v>
      </c>
      <c r="C641" s="109" t="s">
        <v>3047</v>
      </c>
      <c r="D641" s="109" t="s">
        <v>2828</v>
      </c>
      <c r="E641" s="109" t="s">
        <v>1985</v>
      </c>
      <c r="F641" s="110" t="s">
        <v>2096</v>
      </c>
      <c r="G641" s="110" t="s">
        <v>2675</v>
      </c>
      <c r="H641" s="111" t="s">
        <v>2715</v>
      </c>
      <c r="I641" s="111" t="s">
        <v>2716</v>
      </c>
      <c r="J641" s="50" t="s">
        <v>2120</v>
      </c>
      <c r="K641" s="51" t="s">
        <v>37</v>
      </c>
      <c r="L641" s="51">
        <v>641</v>
      </c>
      <c r="M641" s="51" t="s">
        <v>2914</v>
      </c>
      <c r="N641" s="51" t="s">
        <v>2651</v>
      </c>
      <c r="O641" s="51"/>
      <c r="P641" s="51" t="s">
        <v>2672</v>
      </c>
      <c r="Q641" s="51"/>
      <c r="R641" s="51"/>
      <c r="S641" s="194"/>
      <c r="T641" s="51"/>
    </row>
    <row r="642" spans="1:20" ht="51">
      <c r="A642" s="80">
        <v>642</v>
      </c>
      <c r="B642" s="46" t="s">
        <v>2726</v>
      </c>
      <c r="C642" s="109" t="s">
        <v>3047</v>
      </c>
      <c r="D642" s="109" t="s">
        <v>2828</v>
      </c>
      <c r="E642" s="109" t="s">
        <v>1677</v>
      </c>
      <c r="F642" s="110" t="s">
        <v>2096</v>
      </c>
      <c r="G642" s="110" t="s">
        <v>2675</v>
      </c>
      <c r="H642" s="111" t="s">
        <v>2715</v>
      </c>
      <c r="I642" s="111" t="s">
        <v>2716</v>
      </c>
      <c r="J642" s="50" t="s">
        <v>2120</v>
      </c>
      <c r="K642" s="51" t="s">
        <v>37</v>
      </c>
      <c r="L642" s="51">
        <v>641</v>
      </c>
      <c r="M642" s="51" t="s">
        <v>2914</v>
      </c>
      <c r="N642" s="51" t="s">
        <v>2651</v>
      </c>
      <c r="O642" s="51"/>
      <c r="P642" s="51" t="s">
        <v>2672</v>
      </c>
      <c r="Q642" s="51"/>
      <c r="R642" s="51"/>
      <c r="S642" s="194"/>
      <c r="T642" s="51"/>
    </row>
    <row r="643" spans="1:20" ht="51">
      <c r="A643" s="80">
        <v>643</v>
      </c>
      <c r="B643" s="46" t="s">
        <v>2726</v>
      </c>
      <c r="C643" s="109" t="s">
        <v>3047</v>
      </c>
      <c r="D643" s="109" t="s">
        <v>2828</v>
      </c>
      <c r="E643" s="109" t="s">
        <v>2832</v>
      </c>
      <c r="F643" s="110" t="s">
        <v>2096</v>
      </c>
      <c r="G643" s="110" t="s">
        <v>2675</v>
      </c>
      <c r="H643" s="111" t="s">
        <v>2715</v>
      </c>
      <c r="I643" s="111" t="s">
        <v>2716</v>
      </c>
      <c r="J643" s="50" t="s">
        <v>2120</v>
      </c>
      <c r="K643" s="51" t="s">
        <v>37</v>
      </c>
      <c r="L643" s="51">
        <v>641</v>
      </c>
      <c r="M643" s="51" t="s">
        <v>2914</v>
      </c>
      <c r="N643" s="51" t="s">
        <v>2651</v>
      </c>
      <c r="O643" s="51"/>
      <c r="P643" s="51" t="s">
        <v>2672</v>
      </c>
      <c r="Q643" s="51"/>
      <c r="R643" s="51"/>
      <c r="S643" s="194"/>
      <c r="T643" s="51"/>
    </row>
    <row r="644" spans="1:20" ht="12.75">
      <c r="A644" s="80">
        <v>644</v>
      </c>
      <c r="B644" s="46" t="s">
        <v>2726</v>
      </c>
      <c r="C644" s="109" t="s">
        <v>2717</v>
      </c>
      <c r="D644" s="109" t="s">
        <v>1115</v>
      </c>
      <c r="E644" s="109" t="s">
        <v>3039</v>
      </c>
      <c r="F644" s="110" t="s">
        <v>2096</v>
      </c>
      <c r="G644" s="110" t="s">
        <v>2675</v>
      </c>
      <c r="H644" s="111" t="s">
        <v>2718</v>
      </c>
      <c r="I644" s="111" t="s">
        <v>2719</v>
      </c>
      <c r="J644" s="50" t="s">
        <v>2120</v>
      </c>
      <c r="K644" s="51" t="s">
        <v>2153</v>
      </c>
      <c r="L644" s="51"/>
      <c r="M644" s="51" t="s">
        <v>2914</v>
      </c>
      <c r="N644" s="113" t="s">
        <v>2651</v>
      </c>
      <c r="O644" s="51"/>
      <c r="P644" s="51" t="s">
        <v>2493</v>
      </c>
      <c r="Q644" s="51"/>
      <c r="R644" s="51"/>
      <c r="S644" s="194"/>
      <c r="T644" s="51"/>
    </row>
    <row r="645" spans="1:20" ht="63.75">
      <c r="A645" s="80">
        <v>645</v>
      </c>
      <c r="B645" s="46" t="s">
        <v>2726</v>
      </c>
      <c r="C645" s="109" t="s">
        <v>2857</v>
      </c>
      <c r="D645" s="109" t="s">
        <v>2858</v>
      </c>
      <c r="E645" s="109" t="s">
        <v>2676</v>
      </c>
      <c r="F645" s="110" t="s">
        <v>2497</v>
      </c>
      <c r="G645" s="110" t="s">
        <v>2674</v>
      </c>
      <c r="H645" s="111" t="s">
        <v>2720</v>
      </c>
      <c r="I645" s="111" t="s">
        <v>2721</v>
      </c>
      <c r="J645" s="50" t="s">
        <v>2120</v>
      </c>
      <c r="K645" s="51"/>
      <c r="L645" s="51"/>
      <c r="M645" s="51" t="s">
        <v>2914</v>
      </c>
      <c r="N645" s="51" t="s">
        <v>2915</v>
      </c>
      <c r="O645" s="51"/>
      <c r="P645" s="51"/>
      <c r="Q645" s="51"/>
      <c r="R645" s="51"/>
      <c r="S645" s="194"/>
      <c r="T645" s="51"/>
    </row>
    <row r="646" spans="1:20" ht="76.5">
      <c r="A646" s="80">
        <v>646</v>
      </c>
      <c r="B646" s="46" t="s">
        <v>2726</v>
      </c>
      <c r="C646" s="109" t="s">
        <v>1012</v>
      </c>
      <c r="D646" s="109" t="s">
        <v>1013</v>
      </c>
      <c r="E646" s="109" t="s">
        <v>2511</v>
      </c>
      <c r="F646" s="110" t="s">
        <v>2096</v>
      </c>
      <c r="G646" s="110" t="s">
        <v>2675</v>
      </c>
      <c r="H646" s="111" t="s">
        <v>2722</v>
      </c>
      <c r="I646" s="111" t="s">
        <v>2723</v>
      </c>
      <c r="J646" s="50" t="s">
        <v>2121</v>
      </c>
      <c r="K646" s="51" t="s">
        <v>379</v>
      </c>
      <c r="L646" s="51"/>
      <c r="M646" s="51" t="s">
        <v>2914</v>
      </c>
      <c r="N646" s="51" t="s">
        <v>2651</v>
      </c>
      <c r="O646" s="51"/>
      <c r="P646" s="51" t="s">
        <v>1110</v>
      </c>
      <c r="Q646" s="51"/>
      <c r="R646" s="51"/>
      <c r="S646" s="194"/>
      <c r="T646" s="51"/>
    </row>
    <row r="647" spans="1:20" ht="25.5">
      <c r="A647" s="80">
        <v>647</v>
      </c>
      <c r="B647" s="46" t="s">
        <v>2726</v>
      </c>
      <c r="C647" s="109" t="s">
        <v>2162</v>
      </c>
      <c r="D647" s="109" t="s">
        <v>2163</v>
      </c>
      <c r="E647" s="109" t="s">
        <v>2676</v>
      </c>
      <c r="F647" s="110" t="s">
        <v>2497</v>
      </c>
      <c r="G647" s="110" t="s">
        <v>2674</v>
      </c>
      <c r="H647" s="111" t="s">
        <v>2724</v>
      </c>
      <c r="I647" s="111" t="s">
        <v>2725</v>
      </c>
      <c r="J647" s="50" t="s">
        <v>2120</v>
      </c>
      <c r="K647" s="51"/>
      <c r="L647" s="51"/>
      <c r="M647" s="51" t="s">
        <v>2914</v>
      </c>
      <c r="N647" s="51" t="s">
        <v>2915</v>
      </c>
      <c r="O647" s="51" t="s">
        <v>2493</v>
      </c>
      <c r="P647" s="51"/>
      <c r="Q647" s="51"/>
      <c r="R647" s="51"/>
      <c r="S647" s="194"/>
      <c r="T647" s="51"/>
    </row>
    <row r="648" spans="1:20" ht="112.5">
      <c r="A648" s="80">
        <v>648</v>
      </c>
      <c r="B648" s="46" t="s">
        <v>781</v>
      </c>
      <c r="C648" s="107" t="s">
        <v>1137</v>
      </c>
      <c r="D648" s="107" t="s">
        <v>2449</v>
      </c>
      <c r="E648" s="107" t="s">
        <v>1450</v>
      </c>
      <c r="F648" s="108" t="s">
        <v>2096</v>
      </c>
      <c r="G648" s="108" t="s">
        <v>2675</v>
      </c>
      <c r="H648" s="118" t="s">
        <v>2727</v>
      </c>
      <c r="I648" s="118" t="s">
        <v>2728</v>
      </c>
      <c r="J648" s="50" t="s">
        <v>2120</v>
      </c>
      <c r="K648" s="51" t="s">
        <v>953</v>
      </c>
      <c r="L648" s="51"/>
      <c r="M648" s="51" t="s">
        <v>2914</v>
      </c>
      <c r="N648" s="51" t="s">
        <v>2651</v>
      </c>
      <c r="O648" s="51"/>
      <c r="P648" s="51" t="s">
        <v>2671</v>
      </c>
      <c r="Q648" s="51"/>
      <c r="R648" s="51"/>
      <c r="S648" s="194"/>
      <c r="T648" s="51"/>
    </row>
    <row r="649" spans="1:20" ht="281.25">
      <c r="A649" s="80">
        <v>649</v>
      </c>
      <c r="B649" s="46" t="s">
        <v>781</v>
      </c>
      <c r="C649" s="107" t="s">
        <v>1137</v>
      </c>
      <c r="D649" s="109" t="s">
        <v>2068</v>
      </c>
      <c r="E649" s="109"/>
      <c r="F649" s="110" t="s">
        <v>2096</v>
      </c>
      <c r="G649" s="110" t="s">
        <v>2675</v>
      </c>
      <c r="H649" s="111" t="s">
        <v>2729</v>
      </c>
      <c r="I649" s="111" t="s">
        <v>2730</v>
      </c>
      <c r="J649" s="50" t="s">
        <v>2121</v>
      </c>
      <c r="K649" s="51" t="s">
        <v>954</v>
      </c>
      <c r="L649" s="51"/>
      <c r="M649" s="51" t="s">
        <v>2914</v>
      </c>
      <c r="N649" s="51" t="s">
        <v>2651</v>
      </c>
      <c r="O649" s="51"/>
      <c r="P649" s="51" t="s">
        <v>2671</v>
      </c>
      <c r="Q649" s="51"/>
      <c r="R649" s="51"/>
      <c r="S649" s="194"/>
      <c r="T649" s="51"/>
    </row>
    <row r="650" spans="1:20" ht="51">
      <c r="A650" s="80">
        <v>650</v>
      </c>
      <c r="B650" s="46" t="s">
        <v>781</v>
      </c>
      <c r="C650" s="109" t="s">
        <v>2731</v>
      </c>
      <c r="D650" s="109" t="s">
        <v>1930</v>
      </c>
      <c r="E650" s="109" t="s">
        <v>2501</v>
      </c>
      <c r="F650" s="110" t="s">
        <v>2096</v>
      </c>
      <c r="G650" s="110" t="s">
        <v>2675</v>
      </c>
      <c r="H650" s="111" t="s">
        <v>2732</v>
      </c>
      <c r="I650" s="111" t="s">
        <v>2733</v>
      </c>
      <c r="J650" s="50" t="s">
        <v>2120</v>
      </c>
      <c r="K650" s="116" t="s">
        <v>27</v>
      </c>
      <c r="L650" s="51"/>
      <c r="M650" s="51" t="s">
        <v>2914</v>
      </c>
      <c r="N650" s="51" t="s">
        <v>2651</v>
      </c>
      <c r="O650" s="51"/>
      <c r="P650" s="51" t="s">
        <v>2669</v>
      </c>
      <c r="Q650" s="51"/>
      <c r="R650" s="51"/>
      <c r="S650" s="194"/>
      <c r="T650" s="51"/>
    </row>
    <row r="651" spans="1:20" ht="89.25">
      <c r="A651" s="80">
        <v>651</v>
      </c>
      <c r="B651" s="46" t="s">
        <v>781</v>
      </c>
      <c r="C651" s="109" t="s">
        <v>2731</v>
      </c>
      <c r="D651" s="109" t="s">
        <v>1930</v>
      </c>
      <c r="E651" s="109" t="s">
        <v>1591</v>
      </c>
      <c r="F651" s="110" t="s">
        <v>2096</v>
      </c>
      <c r="G651" s="110" t="s">
        <v>2675</v>
      </c>
      <c r="H651" s="111" t="s">
        <v>2734</v>
      </c>
      <c r="I651" s="111" t="s">
        <v>2735</v>
      </c>
      <c r="J651" s="50" t="s">
        <v>2120</v>
      </c>
      <c r="K651" s="116" t="s">
        <v>92</v>
      </c>
      <c r="L651" s="51"/>
      <c r="M651" s="51" t="s">
        <v>2914</v>
      </c>
      <c r="N651" s="51" t="s">
        <v>2651</v>
      </c>
      <c r="O651" s="51"/>
      <c r="P651" s="51" t="s">
        <v>2669</v>
      </c>
      <c r="Q651" s="51"/>
      <c r="R651" s="51"/>
      <c r="S651" s="194"/>
      <c r="T651" s="51"/>
    </row>
    <row r="652" spans="1:20" ht="51">
      <c r="A652" s="80">
        <v>652</v>
      </c>
      <c r="B652" s="46" t="s">
        <v>781</v>
      </c>
      <c r="C652" s="109" t="s">
        <v>2731</v>
      </c>
      <c r="D652" s="109" t="s">
        <v>1930</v>
      </c>
      <c r="E652" s="109" t="s">
        <v>3040</v>
      </c>
      <c r="F652" s="110" t="s">
        <v>2497</v>
      </c>
      <c r="G652" s="110" t="s">
        <v>2675</v>
      </c>
      <c r="H652" s="111" t="s">
        <v>2736</v>
      </c>
      <c r="I652" s="111" t="s">
        <v>2737</v>
      </c>
      <c r="J652" s="50" t="s">
        <v>2148</v>
      </c>
      <c r="K652" s="51" t="s">
        <v>2352</v>
      </c>
      <c r="L652" s="51"/>
      <c r="M652" s="51"/>
      <c r="N652" s="51"/>
      <c r="O652" s="51"/>
      <c r="P652" s="51"/>
      <c r="Q652" s="51"/>
      <c r="R652" s="51"/>
      <c r="S652" s="199"/>
      <c r="T652" s="51"/>
    </row>
    <row r="653" spans="1:20" ht="63.75">
      <c r="A653" s="80">
        <v>653</v>
      </c>
      <c r="B653" s="46" t="s">
        <v>781</v>
      </c>
      <c r="C653" s="109" t="s">
        <v>2797</v>
      </c>
      <c r="D653" s="109" t="s">
        <v>2798</v>
      </c>
      <c r="E653" s="109" t="s">
        <v>1995</v>
      </c>
      <c r="F653" s="110" t="s">
        <v>2096</v>
      </c>
      <c r="G653" s="110" t="s">
        <v>2675</v>
      </c>
      <c r="H653" s="111" t="s">
        <v>2738</v>
      </c>
      <c r="I653" s="111" t="s">
        <v>2739</v>
      </c>
      <c r="J653" s="50" t="s">
        <v>2120</v>
      </c>
      <c r="K653" s="116" t="s">
        <v>93</v>
      </c>
      <c r="L653" s="51"/>
      <c r="M653" s="51" t="s">
        <v>2914</v>
      </c>
      <c r="N653" s="51" t="s">
        <v>2651</v>
      </c>
      <c r="O653" s="51"/>
      <c r="P653" s="51" t="s">
        <v>2669</v>
      </c>
      <c r="Q653" s="51"/>
      <c r="R653" s="51"/>
      <c r="S653" s="194"/>
      <c r="T653" s="51"/>
    </row>
    <row r="654" spans="1:20" ht="63.75">
      <c r="A654" s="80">
        <v>654</v>
      </c>
      <c r="B654" s="46" t="s">
        <v>781</v>
      </c>
      <c r="C654" s="109" t="s">
        <v>2797</v>
      </c>
      <c r="D654" s="109" t="s">
        <v>2798</v>
      </c>
      <c r="E654" s="109" t="s">
        <v>1450</v>
      </c>
      <c r="F654" s="110" t="s">
        <v>2096</v>
      </c>
      <c r="G654" s="110" t="s">
        <v>2675</v>
      </c>
      <c r="H654" s="111" t="s">
        <v>2740</v>
      </c>
      <c r="I654" s="111" t="s">
        <v>2739</v>
      </c>
      <c r="J654" s="50" t="s">
        <v>2120</v>
      </c>
      <c r="K654" s="116" t="s">
        <v>93</v>
      </c>
      <c r="L654" s="51"/>
      <c r="M654" s="51" t="s">
        <v>2914</v>
      </c>
      <c r="N654" s="51" t="s">
        <v>2651</v>
      </c>
      <c r="O654" s="51"/>
      <c r="P654" s="51" t="s">
        <v>2669</v>
      </c>
      <c r="Q654" s="51"/>
      <c r="R654" s="51"/>
      <c r="S654" s="194"/>
      <c r="T654" s="51"/>
    </row>
    <row r="655" spans="1:20" ht="76.5">
      <c r="A655" s="80">
        <v>655</v>
      </c>
      <c r="B655" s="46" t="s">
        <v>781</v>
      </c>
      <c r="C655" s="109" t="s">
        <v>2637</v>
      </c>
      <c r="D655" s="109" t="s">
        <v>2638</v>
      </c>
      <c r="E655" s="109" t="s">
        <v>1668</v>
      </c>
      <c r="F655" s="110" t="s">
        <v>2096</v>
      </c>
      <c r="G655" s="110" t="s">
        <v>2675</v>
      </c>
      <c r="H655" s="111" t="s">
        <v>2741</v>
      </c>
      <c r="I655" s="111" t="s">
        <v>2742</v>
      </c>
      <c r="J655" s="50" t="s">
        <v>2121</v>
      </c>
      <c r="K655" s="116" t="s">
        <v>94</v>
      </c>
      <c r="L655" s="51"/>
      <c r="M655" s="51" t="s">
        <v>2914</v>
      </c>
      <c r="N655" s="51" t="s">
        <v>2651</v>
      </c>
      <c r="O655" s="51"/>
      <c r="P655" s="51" t="s">
        <v>2669</v>
      </c>
      <c r="Q655" s="51"/>
      <c r="R655" s="51"/>
      <c r="S655" s="194"/>
      <c r="T655" s="51"/>
    </row>
    <row r="656" spans="1:20" ht="76.5">
      <c r="A656" s="80">
        <v>656</v>
      </c>
      <c r="B656" s="46" t="s">
        <v>781</v>
      </c>
      <c r="C656" s="109" t="s">
        <v>2637</v>
      </c>
      <c r="D656" s="109" t="s">
        <v>2638</v>
      </c>
      <c r="E656" s="109" t="s">
        <v>2825</v>
      </c>
      <c r="F656" s="110" t="s">
        <v>2096</v>
      </c>
      <c r="G656" s="110" t="s">
        <v>2675</v>
      </c>
      <c r="H656" s="111" t="s">
        <v>1193</v>
      </c>
      <c r="I656" s="111" t="s">
        <v>1194</v>
      </c>
      <c r="J656" s="50" t="s">
        <v>2121</v>
      </c>
      <c r="K656" s="116" t="s">
        <v>76</v>
      </c>
      <c r="L656" s="51"/>
      <c r="M656" s="51" t="s">
        <v>2914</v>
      </c>
      <c r="N656" s="51" t="s">
        <v>2651</v>
      </c>
      <c r="O656" s="51"/>
      <c r="P656" s="51" t="s">
        <v>2669</v>
      </c>
      <c r="Q656" s="51"/>
      <c r="R656" s="51"/>
      <c r="S656" s="194"/>
      <c r="T656" s="51"/>
    </row>
    <row r="657" spans="1:20" ht="12.75">
      <c r="A657" s="80">
        <v>657</v>
      </c>
      <c r="B657" s="46" t="s">
        <v>781</v>
      </c>
      <c r="C657" s="109" t="s">
        <v>2637</v>
      </c>
      <c r="D657" s="109" t="s">
        <v>2638</v>
      </c>
      <c r="E657" s="109" t="s">
        <v>1950</v>
      </c>
      <c r="F657" s="110" t="s">
        <v>2497</v>
      </c>
      <c r="G657" s="110" t="s">
        <v>2675</v>
      </c>
      <c r="H657" s="111" t="s">
        <v>1195</v>
      </c>
      <c r="I657" s="111" t="s">
        <v>2615</v>
      </c>
      <c r="J657" s="50" t="s">
        <v>2120</v>
      </c>
      <c r="K657" s="51"/>
      <c r="L657" s="51"/>
      <c r="M657" s="51" t="s">
        <v>2914</v>
      </c>
      <c r="N657" s="51" t="s">
        <v>2915</v>
      </c>
      <c r="O657" s="51"/>
      <c r="P657" s="51"/>
      <c r="Q657" s="51"/>
      <c r="R657" s="51"/>
      <c r="S657" s="194"/>
      <c r="T657" s="51"/>
    </row>
    <row r="658" spans="1:20" ht="114.75">
      <c r="A658" s="80">
        <v>658</v>
      </c>
      <c r="B658" s="46" t="s">
        <v>781</v>
      </c>
      <c r="C658" s="109" t="s">
        <v>2637</v>
      </c>
      <c r="D658" s="109" t="s">
        <v>2638</v>
      </c>
      <c r="E658" s="109" t="s">
        <v>1950</v>
      </c>
      <c r="F658" s="110" t="s">
        <v>2096</v>
      </c>
      <c r="G658" s="110" t="s">
        <v>2675</v>
      </c>
      <c r="H658" s="111" t="s">
        <v>1196</v>
      </c>
      <c r="I658" s="111" t="s">
        <v>2615</v>
      </c>
      <c r="J658" s="50" t="s">
        <v>2120</v>
      </c>
      <c r="K658" s="116" t="s">
        <v>95</v>
      </c>
      <c r="L658" s="51"/>
      <c r="M658" s="51" t="s">
        <v>2914</v>
      </c>
      <c r="N658" s="51" t="s">
        <v>2651</v>
      </c>
      <c r="O658" s="51"/>
      <c r="P658" s="51" t="s">
        <v>2669</v>
      </c>
      <c r="Q658" s="51"/>
      <c r="R658" s="51"/>
      <c r="S658" s="194"/>
      <c r="T658" s="51"/>
    </row>
    <row r="659" spans="1:20" ht="153">
      <c r="A659" s="80">
        <v>659</v>
      </c>
      <c r="B659" s="46" t="s">
        <v>781</v>
      </c>
      <c r="C659" s="109" t="s">
        <v>2637</v>
      </c>
      <c r="D659" s="109" t="s">
        <v>2638</v>
      </c>
      <c r="E659" s="109"/>
      <c r="F659" s="110" t="s">
        <v>2096</v>
      </c>
      <c r="G659" s="110" t="s">
        <v>2675</v>
      </c>
      <c r="H659" s="111" t="s">
        <v>1197</v>
      </c>
      <c r="I659" s="111" t="s">
        <v>1198</v>
      </c>
      <c r="J659" s="50" t="s">
        <v>2120</v>
      </c>
      <c r="K659" s="116" t="s">
        <v>96</v>
      </c>
      <c r="L659" s="51"/>
      <c r="M659" s="51" t="s">
        <v>2914</v>
      </c>
      <c r="N659" s="51" t="s">
        <v>2651</v>
      </c>
      <c r="O659" s="51"/>
      <c r="P659" s="51" t="s">
        <v>2669</v>
      </c>
      <c r="Q659" s="51"/>
      <c r="R659" s="51"/>
      <c r="S659" s="194"/>
      <c r="T659" s="51"/>
    </row>
    <row r="660" spans="1:20" ht="114.75">
      <c r="A660" s="80">
        <v>660</v>
      </c>
      <c r="B660" s="46" t="s">
        <v>781</v>
      </c>
      <c r="C660" s="109" t="s">
        <v>2637</v>
      </c>
      <c r="D660" s="109" t="s">
        <v>2638</v>
      </c>
      <c r="E660" s="109"/>
      <c r="F660" s="110" t="s">
        <v>2096</v>
      </c>
      <c r="G660" s="110" t="s">
        <v>2675</v>
      </c>
      <c r="H660" s="111" t="s">
        <v>1199</v>
      </c>
      <c r="I660" s="111" t="s">
        <v>1200</v>
      </c>
      <c r="J660" s="50" t="s">
        <v>2120</v>
      </c>
      <c r="K660" s="116" t="s">
        <v>97</v>
      </c>
      <c r="L660" s="51"/>
      <c r="M660" s="51" t="s">
        <v>2914</v>
      </c>
      <c r="N660" s="51" t="s">
        <v>2651</v>
      </c>
      <c r="O660" s="51"/>
      <c r="P660" s="51" t="s">
        <v>2669</v>
      </c>
      <c r="Q660" s="51"/>
      <c r="R660" s="51"/>
      <c r="S660" s="194"/>
      <c r="T660" s="51"/>
    </row>
    <row r="661" spans="1:20" ht="38.25">
      <c r="A661" s="80">
        <v>661</v>
      </c>
      <c r="B661" s="46" t="s">
        <v>781</v>
      </c>
      <c r="C661" s="109" t="s">
        <v>2637</v>
      </c>
      <c r="D661" s="109" t="s">
        <v>2155</v>
      </c>
      <c r="E661" s="109"/>
      <c r="F661" s="110" t="s">
        <v>2096</v>
      </c>
      <c r="G661" s="110" t="s">
        <v>2675</v>
      </c>
      <c r="H661" s="111" t="s">
        <v>1201</v>
      </c>
      <c r="I661" s="111" t="s">
        <v>774</v>
      </c>
      <c r="J661" s="50" t="s">
        <v>2120</v>
      </c>
      <c r="K661" s="116" t="s">
        <v>98</v>
      </c>
      <c r="L661" s="51"/>
      <c r="M661" s="51" t="s">
        <v>2914</v>
      </c>
      <c r="N661" s="51" t="s">
        <v>2651</v>
      </c>
      <c r="O661" s="51"/>
      <c r="P661" s="51" t="s">
        <v>2669</v>
      </c>
      <c r="Q661" s="51"/>
      <c r="R661" s="51"/>
      <c r="S661" s="194"/>
      <c r="T661" s="51"/>
    </row>
    <row r="662" spans="1:20" ht="51">
      <c r="A662" s="80">
        <v>662</v>
      </c>
      <c r="B662" s="46" t="s">
        <v>781</v>
      </c>
      <c r="C662" s="109" t="s">
        <v>2797</v>
      </c>
      <c r="D662" s="109" t="s">
        <v>2825</v>
      </c>
      <c r="E662" s="109" t="s">
        <v>2039</v>
      </c>
      <c r="F662" s="110" t="s">
        <v>2497</v>
      </c>
      <c r="G662" s="110" t="s">
        <v>2675</v>
      </c>
      <c r="H662" s="111" t="s">
        <v>775</v>
      </c>
      <c r="I662" s="111" t="s">
        <v>776</v>
      </c>
      <c r="J662" s="50" t="s">
        <v>2120</v>
      </c>
      <c r="K662" s="51" t="s">
        <v>2355</v>
      </c>
      <c r="L662" s="51"/>
      <c r="M662" s="51" t="s">
        <v>2914</v>
      </c>
      <c r="N662" s="51" t="s">
        <v>2915</v>
      </c>
      <c r="O662" s="51"/>
      <c r="P662" s="51"/>
      <c r="Q662" s="51"/>
      <c r="R662" s="51"/>
      <c r="S662" s="194"/>
      <c r="T662" s="51"/>
    </row>
    <row r="663" spans="1:20" ht="76.5">
      <c r="A663" s="80">
        <v>663</v>
      </c>
      <c r="B663" s="46" t="s">
        <v>781</v>
      </c>
      <c r="C663" s="109" t="s">
        <v>777</v>
      </c>
      <c r="D663" s="109"/>
      <c r="E663" s="109"/>
      <c r="F663" s="110" t="s">
        <v>2096</v>
      </c>
      <c r="G663" s="110" t="s">
        <v>2675</v>
      </c>
      <c r="H663" s="111" t="s">
        <v>778</v>
      </c>
      <c r="I663" s="111" t="s">
        <v>2615</v>
      </c>
      <c r="J663" s="50" t="s">
        <v>2120</v>
      </c>
      <c r="K663" s="116" t="s">
        <v>99</v>
      </c>
      <c r="L663" s="51"/>
      <c r="M663" s="51" t="s">
        <v>2914</v>
      </c>
      <c r="N663" s="51" t="s">
        <v>2651</v>
      </c>
      <c r="O663" s="51"/>
      <c r="P663" s="51" t="s">
        <v>2669</v>
      </c>
      <c r="Q663" s="51"/>
      <c r="R663" s="51"/>
      <c r="S663" s="194"/>
      <c r="T663" s="51"/>
    </row>
    <row r="664" spans="1:20" ht="357">
      <c r="A664" s="80">
        <v>664</v>
      </c>
      <c r="B664" s="46" t="s">
        <v>781</v>
      </c>
      <c r="C664" s="109" t="s">
        <v>1452</v>
      </c>
      <c r="D664" s="109" t="s">
        <v>1451</v>
      </c>
      <c r="E664" s="109"/>
      <c r="F664" s="110" t="s">
        <v>2096</v>
      </c>
      <c r="G664" s="110" t="s">
        <v>2675</v>
      </c>
      <c r="H664" s="111" t="s">
        <v>779</v>
      </c>
      <c r="I664" s="111" t="s">
        <v>2615</v>
      </c>
      <c r="J664" s="50" t="s">
        <v>2120</v>
      </c>
      <c r="K664" s="164" t="s">
        <v>400</v>
      </c>
      <c r="L664" s="51"/>
      <c r="M664" s="51" t="s">
        <v>2914</v>
      </c>
      <c r="N664" s="51" t="s">
        <v>2651</v>
      </c>
      <c r="O664" s="51"/>
      <c r="P664" s="51" t="s">
        <v>2678</v>
      </c>
      <c r="Q664" s="51"/>
      <c r="R664" s="51"/>
      <c r="S664" s="194"/>
      <c r="T664" s="51"/>
    </row>
    <row r="665" spans="1:20" ht="102">
      <c r="A665" s="80">
        <v>665</v>
      </c>
      <c r="B665" s="46" t="s">
        <v>781</v>
      </c>
      <c r="C665" s="109" t="s">
        <v>2521</v>
      </c>
      <c r="D665" s="109" t="s">
        <v>2210</v>
      </c>
      <c r="E665" s="109"/>
      <c r="F665" s="110" t="s">
        <v>2096</v>
      </c>
      <c r="G665" s="110" t="s">
        <v>2675</v>
      </c>
      <c r="H665" s="111" t="s">
        <v>780</v>
      </c>
      <c r="I665" s="111" t="s">
        <v>921</v>
      </c>
      <c r="J665" s="50" t="s">
        <v>2121</v>
      </c>
      <c r="K665" s="164" t="s">
        <v>401</v>
      </c>
      <c r="L665" s="51"/>
      <c r="M665" s="51" t="s">
        <v>2914</v>
      </c>
      <c r="N665" s="51" t="s">
        <v>2651</v>
      </c>
      <c r="O665" s="51"/>
      <c r="P665" s="51" t="s">
        <v>2678</v>
      </c>
      <c r="Q665" s="51"/>
      <c r="R665" s="51"/>
      <c r="S665" s="194"/>
      <c r="T665" s="51"/>
    </row>
    <row r="666" spans="1:20" ht="395.25">
      <c r="A666" s="80">
        <v>666</v>
      </c>
      <c r="B666" s="46" t="s">
        <v>791</v>
      </c>
      <c r="C666" s="107" t="s">
        <v>1788</v>
      </c>
      <c r="D666" s="107" t="s">
        <v>2062</v>
      </c>
      <c r="E666" s="107" t="s">
        <v>782</v>
      </c>
      <c r="F666" s="108" t="s">
        <v>2096</v>
      </c>
      <c r="G666" s="108" t="s">
        <v>2675</v>
      </c>
      <c r="H666" s="126" t="s">
        <v>783</v>
      </c>
      <c r="I666" s="118" t="s">
        <v>784</v>
      </c>
      <c r="J666" s="50" t="s">
        <v>2148</v>
      </c>
      <c r="K666" s="51" t="s">
        <v>955</v>
      </c>
      <c r="L666" s="51"/>
      <c r="M666" s="51"/>
      <c r="N666" s="51"/>
      <c r="O666" s="51"/>
      <c r="P666" s="51" t="s">
        <v>2671</v>
      </c>
      <c r="Q666" s="51"/>
      <c r="R666" s="51"/>
      <c r="S666" s="194"/>
      <c r="T666" s="51"/>
    </row>
    <row r="667" spans="1:20" ht="127.5">
      <c r="A667" s="80">
        <v>667</v>
      </c>
      <c r="B667" s="46" t="s">
        <v>791</v>
      </c>
      <c r="C667" s="109" t="s">
        <v>1120</v>
      </c>
      <c r="D667" s="109" t="s">
        <v>2069</v>
      </c>
      <c r="E667" s="109" t="s">
        <v>785</v>
      </c>
      <c r="F667" s="110" t="s">
        <v>2096</v>
      </c>
      <c r="G667" s="110" t="s">
        <v>2675</v>
      </c>
      <c r="H667" s="126" t="s">
        <v>786</v>
      </c>
      <c r="I667" s="111" t="s">
        <v>787</v>
      </c>
      <c r="J667" s="50" t="s">
        <v>2120</v>
      </c>
      <c r="K667" s="51" t="s">
        <v>2641</v>
      </c>
      <c r="L667" s="51"/>
      <c r="M667" s="51" t="s">
        <v>2914</v>
      </c>
      <c r="N667" s="51" t="s">
        <v>2651</v>
      </c>
      <c r="O667" s="51"/>
      <c r="P667" s="51" t="s">
        <v>2122</v>
      </c>
      <c r="Q667" s="51"/>
      <c r="R667" s="51"/>
      <c r="S667" s="194"/>
      <c r="T667" s="51"/>
    </row>
    <row r="668" spans="1:20" ht="76.5">
      <c r="A668" s="80">
        <v>668</v>
      </c>
      <c r="B668" s="46" t="s">
        <v>791</v>
      </c>
      <c r="C668" s="109" t="s">
        <v>3027</v>
      </c>
      <c r="D668" s="109" t="s">
        <v>3028</v>
      </c>
      <c r="E668" s="109" t="s">
        <v>788</v>
      </c>
      <c r="F668" s="110" t="s">
        <v>2096</v>
      </c>
      <c r="G668" s="110" t="s">
        <v>2675</v>
      </c>
      <c r="H668" s="126" t="s">
        <v>789</v>
      </c>
      <c r="I668" s="111" t="s">
        <v>790</v>
      </c>
      <c r="J668" s="50" t="s">
        <v>2120</v>
      </c>
      <c r="K668" s="51" t="s">
        <v>11</v>
      </c>
      <c r="L668" s="51"/>
      <c r="M668" s="51" t="s">
        <v>2914</v>
      </c>
      <c r="N668" s="51" t="s">
        <v>2651</v>
      </c>
      <c r="O668" s="51"/>
      <c r="P668" s="51" t="s">
        <v>2668</v>
      </c>
      <c r="Q668" s="51"/>
      <c r="R668" s="51"/>
      <c r="S668" s="194"/>
      <c r="T668" s="51"/>
    </row>
    <row r="669" spans="1:20" ht="38.25">
      <c r="A669" s="80">
        <v>669</v>
      </c>
      <c r="B669" s="46" t="s">
        <v>805</v>
      </c>
      <c r="C669" s="107" t="s">
        <v>792</v>
      </c>
      <c r="D669" s="107" t="s">
        <v>1115</v>
      </c>
      <c r="E669" s="107" t="s">
        <v>1989</v>
      </c>
      <c r="F669" s="108" t="s">
        <v>2096</v>
      </c>
      <c r="G669" s="108" t="s">
        <v>2675</v>
      </c>
      <c r="H669" s="118" t="s">
        <v>793</v>
      </c>
      <c r="I669" s="118" t="s">
        <v>794</v>
      </c>
      <c r="J669" s="50" t="s">
        <v>2120</v>
      </c>
      <c r="K669" s="51" t="s">
        <v>227</v>
      </c>
      <c r="L669" s="51"/>
      <c r="M669" s="51" t="s">
        <v>2914</v>
      </c>
      <c r="N669" s="113" t="s">
        <v>2651</v>
      </c>
      <c r="O669" s="51"/>
      <c r="P669" s="51" t="s">
        <v>2493</v>
      </c>
      <c r="Q669" s="51"/>
      <c r="R669" s="51"/>
      <c r="S669" s="194"/>
      <c r="T669" s="51"/>
    </row>
    <row r="670" spans="1:20" ht="51">
      <c r="A670" s="80">
        <v>670</v>
      </c>
      <c r="B670" s="46" t="s">
        <v>805</v>
      </c>
      <c r="C670" s="109" t="s">
        <v>3052</v>
      </c>
      <c r="D670" s="109" t="s">
        <v>3053</v>
      </c>
      <c r="E670" s="109" t="s">
        <v>1583</v>
      </c>
      <c r="F670" s="110" t="s">
        <v>2096</v>
      </c>
      <c r="G670" s="110" t="s">
        <v>2675</v>
      </c>
      <c r="H670" s="111" t="s">
        <v>795</v>
      </c>
      <c r="I670" s="111" t="s">
        <v>796</v>
      </c>
      <c r="J670" s="50" t="s">
        <v>2120</v>
      </c>
      <c r="K670" s="51" t="s">
        <v>260</v>
      </c>
      <c r="L670" s="51"/>
      <c r="M670" s="51" t="s">
        <v>2914</v>
      </c>
      <c r="N670" s="113" t="s">
        <v>2651</v>
      </c>
      <c r="O670" s="51"/>
      <c r="P670" s="51" t="s">
        <v>2493</v>
      </c>
      <c r="Q670" s="51"/>
      <c r="R670" s="51"/>
      <c r="S670" s="194"/>
      <c r="T670" s="51"/>
    </row>
    <row r="671" spans="1:20" ht="38.25">
      <c r="A671" s="80">
        <v>671</v>
      </c>
      <c r="B671" s="46" t="s">
        <v>805</v>
      </c>
      <c r="C671" s="109" t="s">
        <v>2850</v>
      </c>
      <c r="D671" s="109"/>
      <c r="E671" s="109"/>
      <c r="F671" s="110" t="s">
        <v>2096</v>
      </c>
      <c r="G671" s="110" t="s">
        <v>2675</v>
      </c>
      <c r="H671" s="111" t="s">
        <v>797</v>
      </c>
      <c r="I671" s="111" t="s">
        <v>798</v>
      </c>
      <c r="J671" s="50" t="s">
        <v>2148</v>
      </c>
      <c r="K671" s="51" t="s">
        <v>240</v>
      </c>
      <c r="L671" s="51"/>
      <c r="M671" s="51"/>
      <c r="N671" s="51"/>
      <c r="O671" s="51"/>
      <c r="P671" s="51" t="s">
        <v>2493</v>
      </c>
      <c r="Q671" s="51"/>
      <c r="R671" s="51"/>
      <c r="S671" s="194"/>
      <c r="T671" s="51"/>
    </row>
    <row r="672" spans="1:20" ht="89.25">
      <c r="A672" s="80">
        <v>672</v>
      </c>
      <c r="B672" s="46" t="s">
        <v>805</v>
      </c>
      <c r="C672" s="109" t="s">
        <v>2961</v>
      </c>
      <c r="D672" s="109" t="s">
        <v>2868</v>
      </c>
      <c r="E672" s="109" t="s">
        <v>1590</v>
      </c>
      <c r="F672" s="110" t="s">
        <v>2096</v>
      </c>
      <c r="G672" s="110" t="s">
        <v>2675</v>
      </c>
      <c r="H672" s="111" t="s">
        <v>799</v>
      </c>
      <c r="I672" s="111" t="s">
        <v>800</v>
      </c>
      <c r="J672" s="50" t="s">
        <v>2148</v>
      </c>
      <c r="K672" s="51" t="s">
        <v>281</v>
      </c>
      <c r="L672" s="51"/>
      <c r="M672" s="51"/>
      <c r="N672" s="51"/>
      <c r="O672" s="51"/>
      <c r="P672" s="51" t="s">
        <v>2493</v>
      </c>
      <c r="Q672" s="51"/>
      <c r="R672" s="51"/>
      <c r="S672" s="194"/>
      <c r="T672" s="51"/>
    </row>
    <row r="673" spans="1:20" ht="38.25">
      <c r="A673" s="80">
        <v>673</v>
      </c>
      <c r="B673" s="46" t="s">
        <v>805</v>
      </c>
      <c r="C673" s="109" t="s">
        <v>3052</v>
      </c>
      <c r="D673" s="109" t="s">
        <v>3053</v>
      </c>
      <c r="E673" s="109" t="s">
        <v>1668</v>
      </c>
      <c r="F673" s="110" t="s">
        <v>2096</v>
      </c>
      <c r="G673" s="110" t="s">
        <v>2675</v>
      </c>
      <c r="H673" s="111" t="s">
        <v>801</v>
      </c>
      <c r="I673" s="111" t="s">
        <v>802</v>
      </c>
      <c r="J673" s="50" t="s">
        <v>2120</v>
      </c>
      <c r="K673" s="115" t="s">
        <v>271</v>
      </c>
      <c r="L673" s="51"/>
      <c r="M673" s="51" t="s">
        <v>2914</v>
      </c>
      <c r="N673" s="113" t="s">
        <v>2651</v>
      </c>
      <c r="O673" s="51"/>
      <c r="P673" s="51" t="s">
        <v>2493</v>
      </c>
      <c r="Q673" s="51"/>
      <c r="R673" s="51"/>
      <c r="S673" s="194"/>
      <c r="T673" s="51"/>
    </row>
    <row r="674" spans="1:20" ht="38.25">
      <c r="A674" s="80">
        <v>674</v>
      </c>
      <c r="B674" s="46" t="s">
        <v>805</v>
      </c>
      <c r="C674" s="109" t="s">
        <v>2850</v>
      </c>
      <c r="D674" s="109" t="s">
        <v>2801</v>
      </c>
      <c r="E674" s="109" t="s">
        <v>1940</v>
      </c>
      <c r="F674" s="110" t="s">
        <v>2096</v>
      </c>
      <c r="G674" s="110" t="s">
        <v>2675</v>
      </c>
      <c r="H674" s="111" t="s">
        <v>803</v>
      </c>
      <c r="I674" s="111" t="s">
        <v>804</v>
      </c>
      <c r="J674" s="50" t="s">
        <v>2120</v>
      </c>
      <c r="K674" s="51" t="s">
        <v>233</v>
      </c>
      <c r="L674" s="51"/>
      <c r="M674" s="51" t="s">
        <v>2914</v>
      </c>
      <c r="N674" s="113" t="s">
        <v>2651</v>
      </c>
      <c r="O674" s="51"/>
      <c r="P674" s="51" t="s">
        <v>2493</v>
      </c>
      <c r="Q674" s="51"/>
      <c r="R674" s="51"/>
      <c r="S674" s="194"/>
      <c r="T674" s="51"/>
    </row>
    <row r="675" spans="1:20" ht="63.75">
      <c r="A675" s="80">
        <v>675</v>
      </c>
      <c r="B675" s="46" t="s">
        <v>813</v>
      </c>
      <c r="C675" s="109" t="s">
        <v>806</v>
      </c>
      <c r="D675" s="109" t="s">
        <v>2177</v>
      </c>
      <c r="E675" s="109" t="s">
        <v>3044</v>
      </c>
      <c r="F675" s="110" t="s">
        <v>2096</v>
      </c>
      <c r="G675" s="110" t="s">
        <v>2675</v>
      </c>
      <c r="H675" s="111" t="s">
        <v>807</v>
      </c>
      <c r="I675" s="111" t="s">
        <v>808</v>
      </c>
      <c r="J675" s="50" t="s">
        <v>2121</v>
      </c>
      <c r="K675" s="51" t="s">
        <v>229</v>
      </c>
      <c r="L675" s="51"/>
      <c r="M675" s="51" t="s">
        <v>2914</v>
      </c>
      <c r="N675" s="113" t="s">
        <v>2651</v>
      </c>
      <c r="O675" s="51"/>
      <c r="P675" s="51" t="s">
        <v>2493</v>
      </c>
      <c r="Q675" s="51"/>
      <c r="R675" s="51"/>
      <c r="S675" s="194"/>
      <c r="T675" s="51"/>
    </row>
    <row r="676" spans="1:20" ht="25.5">
      <c r="A676" s="80">
        <v>676</v>
      </c>
      <c r="B676" s="46" t="s">
        <v>813</v>
      </c>
      <c r="C676" s="109" t="s">
        <v>2850</v>
      </c>
      <c r="D676" s="109" t="s">
        <v>1591</v>
      </c>
      <c r="E676" s="109" t="s">
        <v>1668</v>
      </c>
      <c r="F676" s="110" t="s">
        <v>2096</v>
      </c>
      <c r="G676" s="110" t="s">
        <v>2675</v>
      </c>
      <c r="H676" s="111" t="s">
        <v>809</v>
      </c>
      <c r="I676" s="111" t="s">
        <v>810</v>
      </c>
      <c r="J676" s="50" t="s">
        <v>2148</v>
      </c>
      <c r="K676" s="51" t="s">
        <v>242</v>
      </c>
      <c r="L676" s="51"/>
      <c r="M676" s="51"/>
      <c r="N676" s="51"/>
      <c r="O676" s="51"/>
      <c r="P676" s="51" t="s">
        <v>2493</v>
      </c>
      <c r="Q676" s="51"/>
      <c r="R676" s="51"/>
      <c r="S676" s="194"/>
      <c r="T676" s="51"/>
    </row>
    <row r="677" spans="1:20" ht="25.5">
      <c r="A677" s="80">
        <v>677</v>
      </c>
      <c r="B677" s="46" t="s">
        <v>813</v>
      </c>
      <c r="C677" s="109" t="s">
        <v>1949</v>
      </c>
      <c r="D677" s="109" t="s">
        <v>1450</v>
      </c>
      <c r="E677" s="109" t="s">
        <v>2069</v>
      </c>
      <c r="F677" s="110" t="s">
        <v>2096</v>
      </c>
      <c r="G677" s="110" t="s">
        <v>2675</v>
      </c>
      <c r="H677" s="111" t="s">
        <v>809</v>
      </c>
      <c r="I677" s="111" t="s">
        <v>810</v>
      </c>
      <c r="J677" s="50" t="s">
        <v>2148</v>
      </c>
      <c r="K677" s="51" t="s">
        <v>255</v>
      </c>
      <c r="L677" s="51"/>
      <c r="M677" s="51"/>
      <c r="N677" s="51"/>
      <c r="O677" s="51"/>
      <c r="P677" s="51" t="s">
        <v>2493</v>
      </c>
      <c r="Q677" s="51"/>
      <c r="R677" s="51"/>
      <c r="S677" s="194"/>
      <c r="T677" s="51"/>
    </row>
    <row r="678" spans="1:20" ht="33.75">
      <c r="A678" s="80">
        <v>678</v>
      </c>
      <c r="B678" s="46" t="s">
        <v>813</v>
      </c>
      <c r="C678" s="109" t="s">
        <v>3047</v>
      </c>
      <c r="D678" s="109" t="s">
        <v>2676</v>
      </c>
      <c r="E678" s="109" t="s">
        <v>2095</v>
      </c>
      <c r="F678" s="110" t="s">
        <v>2096</v>
      </c>
      <c r="G678" s="110" t="s">
        <v>2675</v>
      </c>
      <c r="H678" s="111" t="s">
        <v>811</v>
      </c>
      <c r="I678" s="111" t="s">
        <v>812</v>
      </c>
      <c r="J678" s="50" t="s">
        <v>2120</v>
      </c>
      <c r="K678" s="51"/>
      <c r="L678" s="51"/>
      <c r="M678" s="51" t="s">
        <v>2914</v>
      </c>
      <c r="N678" s="51" t="s">
        <v>3066</v>
      </c>
      <c r="O678" s="51"/>
      <c r="P678" s="51" t="s">
        <v>2493</v>
      </c>
      <c r="Q678" s="62"/>
      <c r="R678" s="62"/>
      <c r="S678" s="194"/>
      <c r="T678" s="51"/>
    </row>
    <row r="679" spans="1:20" ht="51">
      <c r="A679" s="80">
        <v>679</v>
      </c>
      <c r="B679" s="46" t="s">
        <v>1688</v>
      </c>
      <c r="C679" s="107" t="s">
        <v>1140</v>
      </c>
      <c r="D679" s="107" t="s">
        <v>2495</v>
      </c>
      <c r="E679" s="107" t="s">
        <v>1940</v>
      </c>
      <c r="F679" s="108" t="s">
        <v>814</v>
      </c>
      <c r="G679" s="108" t="s">
        <v>815</v>
      </c>
      <c r="H679" s="118" t="s">
        <v>816</v>
      </c>
      <c r="I679" s="118" t="s">
        <v>817</v>
      </c>
      <c r="J679" s="50" t="s">
        <v>2120</v>
      </c>
      <c r="K679" s="51"/>
      <c r="L679" s="51"/>
      <c r="M679" s="51" t="s">
        <v>2914</v>
      </c>
      <c r="N679" s="51" t="s">
        <v>2915</v>
      </c>
      <c r="O679" s="51"/>
      <c r="P679" s="51"/>
      <c r="Q679" s="51"/>
      <c r="R679" s="51"/>
      <c r="S679" s="194"/>
      <c r="T679" s="51"/>
    </row>
    <row r="680" spans="1:20" ht="12.75">
      <c r="A680" s="80">
        <v>680</v>
      </c>
      <c r="B680" s="46" t="s">
        <v>1688</v>
      </c>
      <c r="C680" s="109" t="s">
        <v>1791</v>
      </c>
      <c r="D680" s="109" t="s">
        <v>1680</v>
      </c>
      <c r="E680" s="109" t="s">
        <v>1579</v>
      </c>
      <c r="F680" s="110" t="s">
        <v>814</v>
      </c>
      <c r="G680" s="110" t="s">
        <v>815</v>
      </c>
      <c r="H680" s="111" t="s">
        <v>818</v>
      </c>
      <c r="I680" s="111" t="s">
        <v>819</v>
      </c>
      <c r="J680" s="50" t="s">
        <v>2121</v>
      </c>
      <c r="K680" s="51" t="s">
        <v>636</v>
      </c>
      <c r="L680" s="51"/>
      <c r="M680" s="51" t="s">
        <v>2914</v>
      </c>
      <c r="N680" s="51" t="s">
        <v>2915</v>
      </c>
      <c r="O680" s="51"/>
      <c r="P680" s="51"/>
      <c r="Q680" s="51"/>
      <c r="R680" s="51"/>
      <c r="S680" s="194"/>
      <c r="T680" s="51"/>
    </row>
    <row r="681" spans="1:20" ht="51">
      <c r="A681" s="80">
        <v>681</v>
      </c>
      <c r="B681" s="46" t="s">
        <v>1688</v>
      </c>
      <c r="C681" s="109" t="s">
        <v>2505</v>
      </c>
      <c r="D681" s="109" t="s">
        <v>2038</v>
      </c>
      <c r="E681" s="109" t="s">
        <v>2307</v>
      </c>
      <c r="F681" s="110" t="s">
        <v>814</v>
      </c>
      <c r="G681" s="110" t="s">
        <v>815</v>
      </c>
      <c r="H681" s="111" t="s">
        <v>820</v>
      </c>
      <c r="I681" s="111" t="s">
        <v>821</v>
      </c>
      <c r="J681" s="50" t="s">
        <v>2121</v>
      </c>
      <c r="K681" s="51" t="s">
        <v>642</v>
      </c>
      <c r="L681" s="51"/>
      <c r="M681" s="51" t="s">
        <v>2914</v>
      </c>
      <c r="N681" s="51" t="s">
        <v>2915</v>
      </c>
      <c r="O681" s="51"/>
      <c r="P681" s="51"/>
      <c r="Q681" s="51"/>
      <c r="R681" s="51"/>
      <c r="S681" s="194"/>
      <c r="T681" s="51"/>
    </row>
    <row r="682" spans="1:20" ht="409.5">
      <c r="A682" s="80">
        <v>682</v>
      </c>
      <c r="B682" s="46" t="s">
        <v>1688</v>
      </c>
      <c r="C682" s="109" t="s">
        <v>822</v>
      </c>
      <c r="D682" s="109" t="s">
        <v>823</v>
      </c>
      <c r="E682" s="109" t="s">
        <v>2044</v>
      </c>
      <c r="F682" s="110" t="s">
        <v>824</v>
      </c>
      <c r="G682" s="110" t="s">
        <v>2704</v>
      </c>
      <c r="H682" s="111" t="s">
        <v>825</v>
      </c>
      <c r="I682" s="111" t="s">
        <v>826</v>
      </c>
      <c r="J682" s="50" t="s">
        <v>2120</v>
      </c>
      <c r="K682" s="51" t="s">
        <v>3</v>
      </c>
      <c r="L682" s="51"/>
      <c r="M682" s="51" t="s">
        <v>2914</v>
      </c>
      <c r="N682" s="51" t="s">
        <v>2651</v>
      </c>
      <c r="O682" s="51"/>
      <c r="P682" s="51" t="s">
        <v>2081</v>
      </c>
      <c r="Q682" s="62"/>
      <c r="R682" s="62"/>
      <c r="S682" s="194"/>
      <c r="T682" s="51"/>
    </row>
    <row r="683" spans="1:20" ht="409.5">
      <c r="A683" s="80">
        <v>683</v>
      </c>
      <c r="B683" s="46" t="s">
        <v>1688</v>
      </c>
      <c r="C683" s="109" t="s">
        <v>1563</v>
      </c>
      <c r="D683" s="109" t="s">
        <v>827</v>
      </c>
      <c r="E683" s="109" t="s">
        <v>1582</v>
      </c>
      <c r="F683" s="110" t="s">
        <v>824</v>
      </c>
      <c r="G683" s="110" t="s">
        <v>2704</v>
      </c>
      <c r="H683" s="111" t="s">
        <v>1250</v>
      </c>
      <c r="I683" s="111" t="s">
        <v>826</v>
      </c>
      <c r="J683" s="50" t="s">
        <v>2120</v>
      </c>
      <c r="K683" s="51" t="s">
        <v>4</v>
      </c>
      <c r="L683" s="51"/>
      <c r="M683" s="51" t="s">
        <v>2914</v>
      </c>
      <c r="N683" s="51" t="s">
        <v>2651</v>
      </c>
      <c r="O683" s="51"/>
      <c r="P683" s="51" t="s">
        <v>2081</v>
      </c>
      <c r="Q683" s="51"/>
      <c r="R683" s="51"/>
      <c r="S683" s="194"/>
      <c r="T683" s="51"/>
    </row>
    <row r="684" spans="1:20" ht="63.75">
      <c r="A684" s="80">
        <v>684</v>
      </c>
      <c r="B684" s="46" t="s">
        <v>1688</v>
      </c>
      <c r="C684" s="109" t="s">
        <v>2122</v>
      </c>
      <c r="D684" s="109"/>
      <c r="E684" s="109"/>
      <c r="F684" s="110" t="s">
        <v>824</v>
      </c>
      <c r="G684" s="110" t="s">
        <v>2704</v>
      </c>
      <c r="H684" s="111" t="s">
        <v>1686</v>
      </c>
      <c r="I684" s="111" t="s">
        <v>1687</v>
      </c>
      <c r="J684" s="50" t="s">
        <v>2148</v>
      </c>
      <c r="K684" s="111" t="s">
        <v>2650</v>
      </c>
      <c r="L684" s="51">
        <v>37</v>
      </c>
      <c r="M684" s="51"/>
      <c r="N684" s="51"/>
      <c r="O684" s="51"/>
      <c r="P684" s="51" t="s">
        <v>2122</v>
      </c>
      <c r="Q684" s="51"/>
      <c r="R684" s="51"/>
      <c r="S684" s="194"/>
      <c r="T684" s="51"/>
    </row>
    <row r="685" spans="1:20" ht="25.5">
      <c r="A685" s="80">
        <v>685</v>
      </c>
      <c r="B685" s="46" t="s">
        <v>1697</v>
      </c>
      <c r="C685" s="107" t="s">
        <v>1491</v>
      </c>
      <c r="D685" s="107" t="s">
        <v>1492</v>
      </c>
      <c r="E685" s="107" t="s">
        <v>2062</v>
      </c>
      <c r="F685" s="108" t="s">
        <v>2497</v>
      </c>
      <c r="G685" s="108" t="s">
        <v>2674</v>
      </c>
      <c r="H685" s="118" t="s">
        <v>1689</v>
      </c>
      <c r="I685" s="118" t="s">
        <v>1690</v>
      </c>
      <c r="J685" s="50" t="s">
        <v>2120</v>
      </c>
      <c r="K685" s="51"/>
      <c r="L685" s="51"/>
      <c r="M685" s="51" t="s">
        <v>2914</v>
      </c>
      <c r="N685" s="51" t="s">
        <v>2915</v>
      </c>
      <c r="O685" s="51"/>
      <c r="P685" s="51"/>
      <c r="Q685" s="51"/>
      <c r="R685" s="51"/>
      <c r="S685" s="194"/>
      <c r="T685" s="51"/>
    </row>
    <row r="686" spans="1:20" ht="38.25">
      <c r="A686" s="80">
        <v>686</v>
      </c>
      <c r="B686" s="46" t="s">
        <v>1697</v>
      </c>
      <c r="C686" s="109" t="s">
        <v>2510</v>
      </c>
      <c r="D686" s="109" t="s">
        <v>2632</v>
      </c>
      <c r="E686" s="109" t="s">
        <v>2801</v>
      </c>
      <c r="F686" s="110" t="s">
        <v>2497</v>
      </c>
      <c r="G686" s="110" t="s">
        <v>2674</v>
      </c>
      <c r="H686" s="111" t="s">
        <v>1691</v>
      </c>
      <c r="I686" s="111" t="s">
        <v>1692</v>
      </c>
      <c r="J686" s="50" t="s">
        <v>2120</v>
      </c>
      <c r="K686" s="111"/>
      <c r="L686" s="51"/>
      <c r="M686" s="51" t="s">
        <v>2914</v>
      </c>
      <c r="N686" s="51" t="s">
        <v>2915</v>
      </c>
      <c r="O686" s="51"/>
      <c r="P686" s="51"/>
      <c r="Q686" s="51"/>
      <c r="R686" s="51"/>
      <c r="S686" s="194"/>
      <c r="T686" s="51"/>
    </row>
    <row r="687" spans="1:20" ht="63.75">
      <c r="A687" s="80">
        <v>687</v>
      </c>
      <c r="B687" s="46" t="s">
        <v>1697</v>
      </c>
      <c r="C687" s="109" t="s">
        <v>2510</v>
      </c>
      <c r="D687" s="109" t="s">
        <v>2835</v>
      </c>
      <c r="E687" s="109" t="s">
        <v>2449</v>
      </c>
      <c r="F687" s="110" t="s">
        <v>2497</v>
      </c>
      <c r="G687" s="110" t="s">
        <v>2674</v>
      </c>
      <c r="H687" s="111" t="s">
        <v>1693</v>
      </c>
      <c r="I687" s="111" t="s">
        <v>1694</v>
      </c>
      <c r="J687" s="50" t="s">
        <v>2120</v>
      </c>
      <c r="K687" s="51"/>
      <c r="L687" s="51"/>
      <c r="M687" s="51" t="s">
        <v>2914</v>
      </c>
      <c r="N687" s="51" t="s">
        <v>2651</v>
      </c>
      <c r="O687" s="51"/>
      <c r="P687" s="51" t="s">
        <v>2990</v>
      </c>
      <c r="Q687" s="51"/>
      <c r="R687" s="51"/>
      <c r="S687" s="194"/>
      <c r="T687" s="51"/>
    </row>
    <row r="688" spans="1:20" ht="38.25">
      <c r="A688" s="80">
        <v>688</v>
      </c>
      <c r="B688" s="46" t="s">
        <v>1697</v>
      </c>
      <c r="C688" s="109" t="s">
        <v>1954</v>
      </c>
      <c r="D688" s="109" t="s">
        <v>1955</v>
      </c>
      <c r="E688" s="109" t="s">
        <v>2825</v>
      </c>
      <c r="F688" s="110" t="s">
        <v>2497</v>
      </c>
      <c r="G688" s="110" t="s">
        <v>2674</v>
      </c>
      <c r="H688" s="111" t="s">
        <v>1695</v>
      </c>
      <c r="I688" s="111" t="s">
        <v>1696</v>
      </c>
      <c r="J688" s="50" t="s">
        <v>2120</v>
      </c>
      <c r="K688" s="51"/>
      <c r="L688" s="51"/>
      <c r="M688" s="51" t="s">
        <v>2914</v>
      </c>
      <c r="N688" s="51" t="s">
        <v>2915</v>
      </c>
      <c r="O688" s="51"/>
      <c r="P688" s="51"/>
      <c r="Q688" s="51"/>
      <c r="R688" s="51"/>
      <c r="S688" s="194"/>
      <c r="T688" s="51"/>
    </row>
    <row r="689" spans="1:20" ht="114.75">
      <c r="A689" s="80">
        <v>689</v>
      </c>
      <c r="B689" s="46" t="s">
        <v>1717</v>
      </c>
      <c r="C689" s="107" t="s">
        <v>2339</v>
      </c>
      <c r="D689" s="107" t="s">
        <v>1909</v>
      </c>
      <c r="E689" s="107" t="s">
        <v>2062</v>
      </c>
      <c r="F689" s="108" t="s">
        <v>2096</v>
      </c>
      <c r="G689" s="108" t="s">
        <v>2675</v>
      </c>
      <c r="H689" s="118" t="s">
        <v>1698</v>
      </c>
      <c r="I689" s="118" t="s">
        <v>1699</v>
      </c>
      <c r="J689" s="50" t="s">
        <v>2121</v>
      </c>
      <c r="K689" s="51" t="s">
        <v>287</v>
      </c>
      <c r="L689" s="51"/>
      <c r="M689" s="51" t="s">
        <v>2914</v>
      </c>
      <c r="N689" s="113" t="s">
        <v>2651</v>
      </c>
      <c r="O689" s="51"/>
      <c r="P689" s="51" t="s">
        <v>2493</v>
      </c>
      <c r="Q689" s="51"/>
      <c r="R689" s="51"/>
      <c r="S689" s="194"/>
      <c r="T689" s="51"/>
    </row>
    <row r="690" spans="1:20" ht="63.75">
      <c r="A690" s="80">
        <v>690</v>
      </c>
      <c r="B690" s="46" t="s">
        <v>1717</v>
      </c>
      <c r="C690" s="109" t="s">
        <v>2339</v>
      </c>
      <c r="D690" s="109" t="s">
        <v>1909</v>
      </c>
      <c r="E690" s="109" t="s">
        <v>2038</v>
      </c>
      <c r="F690" s="110" t="s">
        <v>2096</v>
      </c>
      <c r="G690" s="110" t="s">
        <v>2675</v>
      </c>
      <c r="H690" s="111" t="s">
        <v>1700</v>
      </c>
      <c r="I690" s="111" t="s">
        <v>1701</v>
      </c>
      <c r="J690" s="50" t="s">
        <v>2120</v>
      </c>
      <c r="K690" s="51" t="s">
        <v>227</v>
      </c>
      <c r="L690" s="51"/>
      <c r="M690" s="51" t="s">
        <v>2914</v>
      </c>
      <c r="N690" s="113" t="s">
        <v>2651</v>
      </c>
      <c r="O690" s="51"/>
      <c r="P690" s="51" t="s">
        <v>2493</v>
      </c>
      <c r="Q690" s="51"/>
      <c r="R690" s="51"/>
      <c r="S690" s="194"/>
      <c r="T690" s="51"/>
    </row>
    <row r="691" spans="1:20" ht="114.75">
      <c r="A691" s="80">
        <v>691</v>
      </c>
      <c r="B691" s="46" t="s">
        <v>1717</v>
      </c>
      <c r="C691" s="109" t="s">
        <v>2339</v>
      </c>
      <c r="D691" s="109" t="s">
        <v>1909</v>
      </c>
      <c r="E691" s="109" t="s">
        <v>2044</v>
      </c>
      <c r="F691" s="110" t="s">
        <v>2096</v>
      </c>
      <c r="G691" s="110" t="s">
        <v>2675</v>
      </c>
      <c r="H691" s="111" t="s">
        <v>1702</v>
      </c>
      <c r="I691" s="111" t="s">
        <v>1703</v>
      </c>
      <c r="J691" s="50" t="s">
        <v>2121</v>
      </c>
      <c r="K691" s="51" t="s">
        <v>227</v>
      </c>
      <c r="L691" s="51"/>
      <c r="M691" s="51" t="s">
        <v>2914</v>
      </c>
      <c r="N691" s="113" t="s">
        <v>2651</v>
      </c>
      <c r="O691" s="51"/>
      <c r="P691" s="51" t="s">
        <v>2493</v>
      </c>
      <c r="Q691" s="51"/>
      <c r="R691" s="51"/>
      <c r="S691" s="194"/>
      <c r="T691" s="51"/>
    </row>
    <row r="692" spans="1:20" ht="51">
      <c r="A692" s="80">
        <v>692</v>
      </c>
      <c r="B692" s="46" t="s">
        <v>1717</v>
      </c>
      <c r="C692" s="109" t="s">
        <v>1949</v>
      </c>
      <c r="D692" s="109" t="s">
        <v>1591</v>
      </c>
      <c r="E692" s="109" t="s">
        <v>2577</v>
      </c>
      <c r="F692" s="110" t="s">
        <v>2096</v>
      </c>
      <c r="G692" s="110" t="s">
        <v>2675</v>
      </c>
      <c r="H692" s="111" t="s">
        <v>1704</v>
      </c>
      <c r="I692" s="111" t="s">
        <v>1705</v>
      </c>
      <c r="J692" s="50" t="s">
        <v>2148</v>
      </c>
      <c r="K692" s="51" t="s">
        <v>240</v>
      </c>
      <c r="L692" s="51"/>
      <c r="M692" s="51"/>
      <c r="N692" s="51"/>
      <c r="O692" s="51"/>
      <c r="P692" s="51" t="s">
        <v>2493</v>
      </c>
      <c r="Q692" s="51"/>
      <c r="R692" s="51"/>
      <c r="S692" s="194"/>
      <c r="T692" s="51"/>
    </row>
    <row r="693" spans="1:20" ht="56.25">
      <c r="A693" s="80">
        <v>693</v>
      </c>
      <c r="B693" s="46" t="s">
        <v>1717</v>
      </c>
      <c r="C693" s="109" t="s">
        <v>1949</v>
      </c>
      <c r="D693" s="109" t="s">
        <v>1950</v>
      </c>
      <c r="E693" s="109" t="s">
        <v>2879</v>
      </c>
      <c r="F693" s="110" t="s">
        <v>2096</v>
      </c>
      <c r="G693" s="110" t="s">
        <v>2675</v>
      </c>
      <c r="H693" s="111" t="s">
        <v>1706</v>
      </c>
      <c r="I693" s="111" t="s">
        <v>1707</v>
      </c>
      <c r="J693" s="50" t="s">
        <v>2121</v>
      </c>
      <c r="K693" s="51" t="s">
        <v>246</v>
      </c>
      <c r="L693" s="51"/>
      <c r="M693" s="51" t="s">
        <v>2914</v>
      </c>
      <c r="N693" s="113" t="s">
        <v>2651</v>
      </c>
      <c r="O693" s="51"/>
      <c r="P693" s="51" t="s">
        <v>2493</v>
      </c>
      <c r="Q693" s="51"/>
      <c r="R693" s="51"/>
      <c r="S693" s="194"/>
      <c r="T693" s="51"/>
    </row>
    <row r="694" spans="1:20" ht="25.5">
      <c r="A694" s="80">
        <v>694</v>
      </c>
      <c r="B694" s="46" t="s">
        <v>1717</v>
      </c>
      <c r="C694" s="109" t="s">
        <v>3052</v>
      </c>
      <c r="D694" s="109" t="s">
        <v>3053</v>
      </c>
      <c r="E694" s="109" t="s">
        <v>2066</v>
      </c>
      <c r="F694" s="110" t="s">
        <v>2096</v>
      </c>
      <c r="G694" s="110" t="s">
        <v>2675</v>
      </c>
      <c r="H694" s="111" t="s">
        <v>1708</v>
      </c>
      <c r="I694" s="111" t="s">
        <v>1709</v>
      </c>
      <c r="J694" s="50" t="s">
        <v>2120</v>
      </c>
      <c r="K694" s="51" t="s">
        <v>262</v>
      </c>
      <c r="L694" s="51"/>
      <c r="M694" s="51" t="s">
        <v>2914</v>
      </c>
      <c r="N694" s="113" t="s">
        <v>2651</v>
      </c>
      <c r="O694" s="51"/>
      <c r="P694" s="51" t="s">
        <v>2493</v>
      </c>
      <c r="Q694" s="51"/>
      <c r="R694" s="51"/>
      <c r="S694" s="194"/>
      <c r="T694" s="51"/>
    </row>
    <row r="695" spans="1:20" ht="51">
      <c r="A695" s="80">
        <v>695</v>
      </c>
      <c r="B695" s="46" t="s">
        <v>1717</v>
      </c>
      <c r="C695" s="109" t="s">
        <v>1904</v>
      </c>
      <c r="D695" s="109" t="s">
        <v>1905</v>
      </c>
      <c r="E695" s="109" t="s">
        <v>2879</v>
      </c>
      <c r="F695" s="110" t="s">
        <v>2096</v>
      </c>
      <c r="G695" s="110" t="s">
        <v>2675</v>
      </c>
      <c r="H695" s="111" t="s">
        <v>1710</v>
      </c>
      <c r="I695" s="111" t="s">
        <v>1711</v>
      </c>
      <c r="J695" s="50" t="s">
        <v>2121</v>
      </c>
      <c r="K695" s="51" t="s">
        <v>275</v>
      </c>
      <c r="L695" s="51"/>
      <c r="M695" s="51" t="s">
        <v>2914</v>
      </c>
      <c r="N695" s="113" t="s">
        <v>2651</v>
      </c>
      <c r="O695" s="51"/>
      <c r="P695" s="51" t="s">
        <v>2493</v>
      </c>
      <c r="Q695" s="51"/>
      <c r="R695" s="51"/>
      <c r="S695" s="194"/>
      <c r="T695" s="51"/>
    </row>
    <row r="696" spans="1:20" ht="25.5">
      <c r="A696" s="80">
        <v>696</v>
      </c>
      <c r="B696" s="46" t="s">
        <v>1717</v>
      </c>
      <c r="C696" s="109" t="s">
        <v>1904</v>
      </c>
      <c r="D696" s="109" t="s">
        <v>1905</v>
      </c>
      <c r="E696" s="109" t="s">
        <v>2034</v>
      </c>
      <c r="F696" s="110" t="s">
        <v>2096</v>
      </c>
      <c r="G696" s="110" t="s">
        <v>2675</v>
      </c>
      <c r="H696" s="111" t="s">
        <v>1712</v>
      </c>
      <c r="I696" s="111" t="s">
        <v>1713</v>
      </c>
      <c r="J696" s="50" t="s">
        <v>2121</v>
      </c>
      <c r="K696" s="51" t="s">
        <v>275</v>
      </c>
      <c r="L696" s="51"/>
      <c r="M696" s="51" t="s">
        <v>2914</v>
      </c>
      <c r="N696" s="113" t="s">
        <v>2651</v>
      </c>
      <c r="O696" s="51"/>
      <c r="P696" s="51" t="s">
        <v>2493</v>
      </c>
      <c r="Q696" s="51"/>
      <c r="R696" s="51"/>
      <c r="S696" s="194"/>
      <c r="T696" s="51"/>
    </row>
    <row r="697" spans="1:20" ht="89.25">
      <c r="A697" s="80">
        <v>697</v>
      </c>
      <c r="B697" s="46" t="s">
        <v>1717</v>
      </c>
      <c r="C697" s="109" t="s">
        <v>1904</v>
      </c>
      <c r="D697" s="109" t="s">
        <v>1714</v>
      </c>
      <c r="E697" s="109" t="s">
        <v>2828</v>
      </c>
      <c r="F697" s="110" t="s">
        <v>2096</v>
      </c>
      <c r="G697" s="110" t="s">
        <v>2675</v>
      </c>
      <c r="H697" s="111" t="s">
        <v>1715</v>
      </c>
      <c r="I697" s="111" t="s">
        <v>1716</v>
      </c>
      <c r="J697" s="50" t="s">
        <v>2120</v>
      </c>
      <c r="K697" s="51" t="s">
        <v>227</v>
      </c>
      <c r="L697" s="51"/>
      <c r="M697" s="51" t="s">
        <v>2914</v>
      </c>
      <c r="N697" s="113" t="s">
        <v>2651</v>
      </c>
      <c r="O697" s="51"/>
      <c r="P697" s="51" t="s">
        <v>2493</v>
      </c>
      <c r="Q697" s="51"/>
      <c r="R697" s="51"/>
      <c r="S697" s="194"/>
      <c r="T697" s="51"/>
    </row>
    <row r="698" spans="1:20" ht="267.75">
      <c r="A698" s="80">
        <v>698</v>
      </c>
      <c r="B698" s="46" t="s">
        <v>514</v>
      </c>
      <c r="C698" s="109" t="s">
        <v>2745</v>
      </c>
      <c r="D698" s="109" t="s">
        <v>3040</v>
      </c>
      <c r="E698" s="109" t="s">
        <v>1718</v>
      </c>
      <c r="F698" s="110" t="s">
        <v>2096</v>
      </c>
      <c r="G698" s="110" t="s">
        <v>2675</v>
      </c>
      <c r="H698" s="111" t="s">
        <v>1719</v>
      </c>
      <c r="I698" s="111" t="s">
        <v>1720</v>
      </c>
      <c r="J698" s="50" t="s">
        <v>2121</v>
      </c>
      <c r="K698" s="207" t="s">
        <v>100</v>
      </c>
      <c r="L698" s="51"/>
      <c r="M698" s="51" t="s">
        <v>2914</v>
      </c>
      <c r="N698" s="51" t="s">
        <v>2651</v>
      </c>
      <c r="O698" s="51"/>
      <c r="P698" s="51" t="s">
        <v>2669</v>
      </c>
      <c r="Q698" s="51"/>
      <c r="R698" s="51"/>
      <c r="S698" s="194"/>
      <c r="T698" s="51"/>
    </row>
    <row r="699" spans="1:20" ht="25.5">
      <c r="A699" s="80">
        <v>699</v>
      </c>
      <c r="B699" s="46" t="s">
        <v>514</v>
      </c>
      <c r="C699" s="109" t="s">
        <v>1501</v>
      </c>
      <c r="D699" s="109" t="s">
        <v>1674</v>
      </c>
      <c r="E699" s="109" t="s">
        <v>1721</v>
      </c>
      <c r="F699" s="110" t="s">
        <v>2096</v>
      </c>
      <c r="G699" s="110" t="s">
        <v>2675</v>
      </c>
      <c r="H699" s="111" t="s">
        <v>1722</v>
      </c>
      <c r="I699" s="111" t="s">
        <v>1720</v>
      </c>
      <c r="J699" s="50" t="s">
        <v>2121</v>
      </c>
      <c r="K699" s="51" t="s">
        <v>549</v>
      </c>
      <c r="L699" s="51"/>
      <c r="M699" s="51" t="s">
        <v>2914</v>
      </c>
      <c r="N699" s="51" t="s">
        <v>2651</v>
      </c>
      <c r="O699" s="51"/>
      <c r="P699" s="51" t="s">
        <v>2094</v>
      </c>
      <c r="Q699" s="51"/>
      <c r="R699" s="51"/>
      <c r="S699" s="194"/>
      <c r="T699" s="51"/>
    </row>
    <row r="700" spans="1:20" ht="63.75">
      <c r="A700" s="80">
        <v>700</v>
      </c>
      <c r="B700" s="46" t="s">
        <v>514</v>
      </c>
      <c r="C700" s="109" t="s">
        <v>918</v>
      </c>
      <c r="D700" s="109" t="s">
        <v>2028</v>
      </c>
      <c r="E700" s="109" t="s">
        <v>1723</v>
      </c>
      <c r="F700" s="110" t="s">
        <v>2096</v>
      </c>
      <c r="G700" s="110" t="s">
        <v>2675</v>
      </c>
      <c r="H700" s="111" t="s">
        <v>1724</v>
      </c>
      <c r="I700" s="111" t="s">
        <v>1720</v>
      </c>
      <c r="J700" s="50" t="s">
        <v>2148</v>
      </c>
      <c r="K700" s="51" t="s">
        <v>956</v>
      </c>
      <c r="L700" s="51"/>
      <c r="M700" s="51"/>
      <c r="N700" s="51"/>
      <c r="O700" s="51"/>
      <c r="P700" s="51" t="s">
        <v>2671</v>
      </c>
      <c r="Q700" s="51"/>
      <c r="R700" s="51"/>
      <c r="S700" s="194"/>
      <c r="T700" s="51"/>
    </row>
    <row r="701" spans="1:20" ht="63.75">
      <c r="A701" s="80">
        <v>701</v>
      </c>
      <c r="B701" s="46" t="s">
        <v>514</v>
      </c>
      <c r="C701" s="109" t="s">
        <v>918</v>
      </c>
      <c r="D701" s="109" t="s">
        <v>2028</v>
      </c>
      <c r="E701" s="109" t="s">
        <v>1723</v>
      </c>
      <c r="F701" s="110" t="s">
        <v>2096</v>
      </c>
      <c r="G701" s="110" t="s">
        <v>2675</v>
      </c>
      <c r="H701" s="111" t="s">
        <v>1725</v>
      </c>
      <c r="I701" s="111" t="s">
        <v>1720</v>
      </c>
      <c r="J701" s="50" t="s">
        <v>2148</v>
      </c>
      <c r="K701" s="51" t="s">
        <v>957</v>
      </c>
      <c r="L701" s="51"/>
      <c r="M701" s="51"/>
      <c r="N701" s="51"/>
      <c r="O701" s="51"/>
      <c r="P701" s="51" t="s">
        <v>2671</v>
      </c>
      <c r="Q701" s="51"/>
      <c r="R701" s="51"/>
      <c r="S701" s="194"/>
      <c r="T701" s="51"/>
    </row>
    <row r="702" spans="1:20" ht="63.75">
      <c r="A702" s="80">
        <v>702</v>
      </c>
      <c r="B702" s="46" t="s">
        <v>514</v>
      </c>
      <c r="C702" s="109" t="s">
        <v>918</v>
      </c>
      <c r="D702" s="109" t="s">
        <v>2028</v>
      </c>
      <c r="E702" s="109" t="s">
        <v>1723</v>
      </c>
      <c r="F702" s="110" t="s">
        <v>2096</v>
      </c>
      <c r="G702" s="110" t="s">
        <v>2675</v>
      </c>
      <c r="H702" s="111" t="s">
        <v>1726</v>
      </c>
      <c r="I702" s="111" t="s">
        <v>1720</v>
      </c>
      <c r="J702" s="50" t="s">
        <v>2148</v>
      </c>
      <c r="K702" s="51" t="s">
        <v>958</v>
      </c>
      <c r="L702" s="51"/>
      <c r="M702" s="51"/>
      <c r="N702" s="51"/>
      <c r="O702" s="51"/>
      <c r="P702" s="51" t="s">
        <v>2671</v>
      </c>
      <c r="Q702" s="51"/>
      <c r="R702" s="51"/>
      <c r="S702" s="194"/>
      <c r="T702" s="51"/>
    </row>
    <row r="703" spans="1:20" ht="63.75">
      <c r="A703" s="80">
        <v>703</v>
      </c>
      <c r="B703" s="46" t="s">
        <v>514</v>
      </c>
      <c r="C703" s="109" t="s">
        <v>918</v>
      </c>
      <c r="D703" s="109" t="s">
        <v>1727</v>
      </c>
      <c r="E703" s="109" t="s">
        <v>1723</v>
      </c>
      <c r="F703" s="110" t="s">
        <v>2096</v>
      </c>
      <c r="G703" s="110" t="s">
        <v>2675</v>
      </c>
      <c r="H703" s="111" t="s">
        <v>1728</v>
      </c>
      <c r="I703" s="111" t="s">
        <v>1720</v>
      </c>
      <c r="J703" s="50" t="s">
        <v>2148</v>
      </c>
      <c r="K703" s="51" t="s">
        <v>958</v>
      </c>
      <c r="L703" s="51"/>
      <c r="M703" s="51"/>
      <c r="N703" s="51"/>
      <c r="O703" s="51"/>
      <c r="P703" s="51" t="s">
        <v>2671</v>
      </c>
      <c r="Q703" s="51"/>
      <c r="R703" s="51"/>
      <c r="S703" s="194"/>
      <c r="T703" s="51"/>
    </row>
    <row r="704" spans="1:20" ht="63.75">
      <c r="A704" s="80">
        <v>704</v>
      </c>
      <c r="B704" s="46" t="s">
        <v>514</v>
      </c>
      <c r="C704" s="109" t="s">
        <v>918</v>
      </c>
      <c r="D704" s="109" t="s">
        <v>1727</v>
      </c>
      <c r="E704" s="109" t="s">
        <v>1723</v>
      </c>
      <c r="F704" s="110" t="s">
        <v>2096</v>
      </c>
      <c r="G704" s="110" t="s">
        <v>2675</v>
      </c>
      <c r="H704" s="111" t="s">
        <v>859</v>
      </c>
      <c r="I704" s="111" t="s">
        <v>1720</v>
      </c>
      <c r="J704" s="50" t="s">
        <v>2148</v>
      </c>
      <c r="K704" s="51" t="s">
        <v>958</v>
      </c>
      <c r="L704" s="51"/>
      <c r="M704" s="51"/>
      <c r="N704" s="51"/>
      <c r="O704" s="51"/>
      <c r="P704" s="51" t="s">
        <v>2671</v>
      </c>
      <c r="Q704" s="51"/>
      <c r="R704" s="51"/>
      <c r="S704" s="194"/>
      <c r="T704" s="51"/>
    </row>
    <row r="705" spans="1:20" ht="51">
      <c r="A705" s="80">
        <v>705</v>
      </c>
      <c r="B705" s="46" t="s">
        <v>514</v>
      </c>
      <c r="C705" s="109" t="s">
        <v>1949</v>
      </c>
      <c r="D705" s="109" t="s">
        <v>1591</v>
      </c>
      <c r="E705" s="109" t="s">
        <v>2577</v>
      </c>
      <c r="F705" s="110" t="s">
        <v>2096</v>
      </c>
      <c r="G705" s="110" t="s">
        <v>2675</v>
      </c>
      <c r="H705" s="111" t="s">
        <v>860</v>
      </c>
      <c r="I705" s="111" t="s">
        <v>861</v>
      </c>
      <c r="J705" s="50" t="s">
        <v>2148</v>
      </c>
      <c r="K705" s="51"/>
      <c r="L705" s="51"/>
      <c r="M705" s="51"/>
      <c r="N705" s="51"/>
      <c r="O705" s="51"/>
      <c r="P705" s="51" t="s">
        <v>2493</v>
      </c>
      <c r="Q705" s="51"/>
      <c r="R705" s="51"/>
      <c r="S705" s="194"/>
      <c r="T705" s="51"/>
    </row>
    <row r="706" spans="1:20" ht="51">
      <c r="A706" s="80">
        <v>706</v>
      </c>
      <c r="B706" s="46" t="s">
        <v>514</v>
      </c>
      <c r="C706" s="109" t="s">
        <v>1949</v>
      </c>
      <c r="D706" s="109" t="s">
        <v>1950</v>
      </c>
      <c r="E706" s="109" t="s">
        <v>1985</v>
      </c>
      <c r="F706" s="110" t="s">
        <v>2096</v>
      </c>
      <c r="G706" s="110" t="s">
        <v>2675</v>
      </c>
      <c r="H706" s="111" t="s">
        <v>862</v>
      </c>
      <c r="I706" s="111" t="s">
        <v>1720</v>
      </c>
      <c r="J706" s="50" t="s">
        <v>2148</v>
      </c>
      <c r="K706" s="51" t="s">
        <v>245</v>
      </c>
      <c r="L706" s="51"/>
      <c r="M706" s="51"/>
      <c r="N706" s="51"/>
      <c r="O706" s="51"/>
      <c r="P706" s="51" t="s">
        <v>2493</v>
      </c>
      <c r="Q706" s="51"/>
      <c r="R706" s="51"/>
      <c r="S706" s="194"/>
      <c r="T706" s="51"/>
    </row>
    <row r="707" spans="1:20" ht="25.5">
      <c r="A707" s="80">
        <v>707</v>
      </c>
      <c r="B707" s="46" t="s">
        <v>514</v>
      </c>
      <c r="C707" s="109" t="s">
        <v>1949</v>
      </c>
      <c r="D707" s="109" t="s">
        <v>1950</v>
      </c>
      <c r="E707" s="109" t="s">
        <v>1985</v>
      </c>
      <c r="F707" s="110" t="s">
        <v>2096</v>
      </c>
      <c r="G707" s="110" t="s">
        <v>2675</v>
      </c>
      <c r="H707" s="111" t="s">
        <v>863</v>
      </c>
      <c r="I707" s="111" t="s">
        <v>2926</v>
      </c>
      <c r="J707" s="50" t="s">
        <v>2120</v>
      </c>
      <c r="K707" s="206" t="s">
        <v>227</v>
      </c>
      <c r="L707" s="50"/>
      <c r="M707" s="51" t="s">
        <v>2914</v>
      </c>
      <c r="N707" s="113" t="s">
        <v>2651</v>
      </c>
      <c r="O707" s="51"/>
      <c r="P707" s="51" t="s">
        <v>2493</v>
      </c>
      <c r="Q707" s="51"/>
      <c r="R707" s="51"/>
      <c r="S707" s="194"/>
      <c r="T707" s="51"/>
    </row>
    <row r="708" spans="1:20" ht="114.75">
      <c r="A708" s="80">
        <v>708</v>
      </c>
      <c r="B708" s="46" t="s">
        <v>514</v>
      </c>
      <c r="C708" s="109" t="s">
        <v>1949</v>
      </c>
      <c r="D708" s="109" t="s">
        <v>1591</v>
      </c>
      <c r="E708" s="109"/>
      <c r="F708" s="110" t="s">
        <v>2096</v>
      </c>
      <c r="G708" s="110" t="s">
        <v>2675</v>
      </c>
      <c r="H708" s="111" t="s">
        <v>864</v>
      </c>
      <c r="I708" s="111" t="s">
        <v>865</v>
      </c>
      <c r="J708" s="50" t="s">
        <v>2148</v>
      </c>
      <c r="K708" s="121" t="s">
        <v>243</v>
      </c>
      <c r="L708" s="51"/>
      <c r="M708" s="51"/>
      <c r="N708" s="51"/>
      <c r="O708" s="51"/>
      <c r="P708" s="51" t="s">
        <v>2493</v>
      </c>
      <c r="Q708" s="51"/>
      <c r="R708" s="51"/>
      <c r="S708" s="194"/>
      <c r="T708" s="51"/>
    </row>
    <row r="709" spans="1:20" ht="76.5">
      <c r="A709" s="80">
        <v>709</v>
      </c>
      <c r="B709" s="46" t="s">
        <v>514</v>
      </c>
      <c r="C709" s="109" t="s">
        <v>1949</v>
      </c>
      <c r="D709" s="109" t="s">
        <v>1950</v>
      </c>
      <c r="E709" s="109" t="s">
        <v>2879</v>
      </c>
      <c r="F709" s="110" t="s">
        <v>2096</v>
      </c>
      <c r="G709" s="110" t="s">
        <v>2675</v>
      </c>
      <c r="H709" s="111" t="s">
        <v>866</v>
      </c>
      <c r="I709" s="111" t="s">
        <v>867</v>
      </c>
      <c r="J709" s="50" t="s">
        <v>2121</v>
      </c>
      <c r="K709" s="51" t="s">
        <v>247</v>
      </c>
      <c r="L709" s="51"/>
      <c r="M709" s="51" t="s">
        <v>2914</v>
      </c>
      <c r="N709" s="113" t="s">
        <v>2651</v>
      </c>
      <c r="O709" s="51"/>
      <c r="P709" s="51" t="s">
        <v>2493</v>
      </c>
      <c r="Q709" s="51"/>
      <c r="R709" s="51"/>
      <c r="S709" s="194"/>
      <c r="T709" s="51"/>
    </row>
    <row r="710" spans="1:20" ht="25.5">
      <c r="A710" s="80">
        <v>710</v>
      </c>
      <c r="B710" s="46" t="s">
        <v>514</v>
      </c>
      <c r="C710" s="109" t="s">
        <v>1954</v>
      </c>
      <c r="D710" s="109" t="s">
        <v>1450</v>
      </c>
      <c r="E710" s="109" t="s">
        <v>1962</v>
      </c>
      <c r="F710" s="110" t="s">
        <v>2096</v>
      </c>
      <c r="G710" s="110" t="s">
        <v>2675</v>
      </c>
      <c r="H710" s="111" t="s">
        <v>868</v>
      </c>
      <c r="I710" s="111" t="s">
        <v>869</v>
      </c>
      <c r="J710" s="50" t="s">
        <v>2121</v>
      </c>
      <c r="K710" s="51" t="s">
        <v>254</v>
      </c>
      <c r="L710" s="51"/>
      <c r="M710" s="51" t="s">
        <v>2914</v>
      </c>
      <c r="N710" s="113" t="s">
        <v>2651</v>
      </c>
      <c r="O710" s="51"/>
      <c r="P710" s="51" t="s">
        <v>2493</v>
      </c>
      <c r="Q710" s="51"/>
      <c r="R710" s="51"/>
      <c r="S710" s="194"/>
      <c r="T710" s="51"/>
    </row>
    <row r="711" spans="1:20" ht="12.75">
      <c r="A711" s="80">
        <v>711</v>
      </c>
      <c r="B711" s="46" t="s">
        <v>514</v>
      </c>
      <c r="C711" s="109" t="s">
        <v>1954</v>
      </c>
      <c r="D711" s="109" t="s">
        <v>1955</v>
      </c>
      <c r="E711" s="109" t="s">
        <v>2825</v>
      </c>
      <c r="F711" s="110" t="s">
        <v>2497</v>
      </c>
      <c r="G711" s="110" t="s">
        <v>2674</v>
      </c>
      <c r="H711" s="111" t="s">
        <v>870</v>
      </c>
      <c r="I711" s="111" t="s">
        <v>871</v>
      </c>
      <c r="J711" s="50" t="s">
        <v>2120</v>
      </c>
      <c r="K711" s="51"/>
      <c r="L711" s="51"/>
      <c r="M711" s="51" t="s">
        <v>2914</v>
      </c>
      <c r="N711" s="51" t="s">
        <v>2915</v>
      </c>
      <c r="O711" s="51"/>
      <c r="P711" s="51"/>
      <c r="Q711" s="51"/>
      <c r="R711" s="51"/>
      <c r="S711" s="194"/>
      <c r="T711" s="51"/>
    </row>
    <row r="712" spans="1:20" ht="25.5">
      <c r="A712" s="80">
        <v>712</v>
      </c>
      <c r="B712" s="46" t="s">
        <v>514</v>
      </c>
      <c r="C712" s="109" t="s">
        <v>1954</v>
      </c>
      <c r="D712" s="109" t="s">
        <v>1450</v>
      </c>
      <c r="E712" s="109" t="s">
        <v>2577</v>
      </c>
      <c r="F712" s="110" t="s">
        <v>2096</v>
      </c>
      <c r="G712" s="110" t="s">
        <v>2675</v>
      </c>
      <c r="H712" s="111" t="s">
        <v>872</v>
      </c>
      <c r="I712" s="111" t="s">
        <v>869</v>
      </c>
      <c r="J712" s="50" t="s">
        <v>2121</v>
      </c>
      <c r="K712" s="51" t="s">
        <v>254</v>
      </c>
      <c r="L712" s="51"/>
      <c r="M712" s="51" t="s">
        <v>2914</v>
      </c>
      <c r="N712" s="113" t="s">
        <v>2651</v>
      </c>
      <c r="O712" s="51"/>
      <c r="P712" s="51" t="s">
        <v>2493</v>
      </c>
      <c r="Q712" s="51"/>
      <c r="R712" s="51"/>
      <c r="S712" s="194"/>
      <c r="T712" s="51"/>
    </row>
    <row r="713" spans="1:20" ht="51">
      <c r="A713" s="80">
        <v>713</v>
      </c>
      <c r="B713" s="46" t="s">
        <v>514</v>
      </c>
      <c r="C713" s="109" t="s">
        <v>2425</v>
      </c>
      <c r="D713" s="109" t="s">
        <v>2426</v>
      </c>
      <c r="E713" s="109" t="s">
        <v>2676</v>
      </c>
      <c r="F713" s="110" t="s">
        <v>2096</v>
      </c>
      <c r="G713" s="110" t="s">
        <v>2675</v>
      </c>
      <c r="H713" s="111" t="s">
        <v>873</v>
      </c>
      <c r="I713" s="111" t="s">
        <v>874</v>
      </c>
      <c r="J713" s="50" t="s">
        <v>2121</v>
      </c>
      <c r="K713" s="121" t="s">
        <v>258</v>
      </c>
      <c r="L713" s="51"/>
      <c r="M713" s="51" t="s">
        <v>2914</v>
      </c>
      <c r="N713" s="113" t="s">
        <v>2651</v>
      </c>
      <c r="O713" s="51"/>
      <c r="P713" s="51" t="s">
        <v>2493</v>
      </c>
      <c r="Q713" s="51"/>
      <c r="R713" s="51"/>
      <c r="S713" s="194"/>
      <c r="T713" s="51"/>
    </row>
    <row r="714" spans="1:20" ht="63.75">
      <c r="A714" s="80">
        <v>714</v>
      </c>
      <c r="B714" s="46" t="s">
        <v>514</v>
      </c>
      <c r="C714" s="109" t="s">
        <v>3052</v>
      </c>
      <c r="D714" s="109" t="s">
        <v>3053</v>
      </c>
      <c r="E714" s="109" t="s">
        <v>1583</v>
      </c>
      <c r="F714" s="110" t="s">
        <v>2096</v>
      </c>
      <c r="G714" s="110" t="s">
        <v>2675</v>
      </c>
      <c r="H714" s="111" t="s">
        <v>875</v>
      </c>
      <c r="I714" s="111" t="s">
        <v>876</v>
      </c>
      <c r="J714" s="50" t="s">
        <v>2120</v>
      </c>
      <c r="K714" s="51" t="s">
        <v>259</v>
      </c>
      <c r="L714" s="51"/>
      <c r="M714" s="51" t="s">
        <v>2914</v>
      </c>
      <c r="N714" s="113" t="s">
        <v>2651</v>
      </c>
      <c r="O714" s="51"/>
      <c r="P714" s="51" t="s">
        <v>2493</v>
      </c>
      <c r="Q714" s="51"/>
      <c r="R714" s="51"/>
      <c r="S714" s="194"/>
      <c r="T714" s="51"/>
    </row>
    <row r="715" spans="1:20" ht="51">
      <c r="A715" s="80">
        <v>715</v>
      </c>
      <c r="B715" s="46" t="s">
        <v>514</v>
      </c>
      <c r="C715" s="109" t="s">
        <v>3052</v>
      </c>
      <c r="D715" s="109" t="s">
        <v>3053</v>
      </c>
      <c r="E715" s="109" t="s">
        <v>877</v>
      </c>
      <c r="F715" s="110" t="s">
        <v>2096</v>
      </c>
      <c r="G715" s="110" t="s">
        <v>2675</v>
      </c>
      <c r="H715" s="111" t="s">
        <v>878</v>
      </c>
      <c r="I715" s="111" t="s">
        <v>1720</v>
      </c>
      <c r="J715" s="50" t="s">
        <v>2121</v>
      </c>
      <c r="K715" s="51" t="s">
        <v>273</v>
      </c>
      <c r="L715" s="51"/>
      <c r="M715" s="51" t="s">
        <v>2914</v>
      </c>
      <c r="N715" s="113" t="s">
        <v>2651</v>
      </c>
      <c r="O715" s="51"/>
      <c r="P715" s="51" t="s">
        <v>2493</v>
      </c>
      <c r="Q715" s="51"/>
      <c r="R715" s="51"/>
      <c r="S715" s="194"/>
      <c r="T715" s="51"/>
    </row>
    <row r="716" spans="1:20" ht="67.5">
      <c r="A716" s="80">
        <v>716</v>
      </c>
      <c r="B716" s="46" t="s">
        <v>514</v>
      </c>
      <c r="C716" s="109" t="s">
        <v>3052</v>
      </c>
      <c r="D716" s="109" t="s">
        <v>3053</v>
      </c>
      <c r="E716" s="109" t="s">
        <v>2632</v>
      </c>
      <c r="F716" s="110" t="s">
        <v>2096</v>
      </c>
      <c r="G716" s="110" t="s">
        <v>2675</v>
      </c>
      <c r="H716" s="111" t="s">
        <v>879</v>
      </c>
      <c r="I716" s="111" t="s">
        <v>880</v>
      </c>
      <c r="J716" s="50" t="s">
        <v>2148</v>
      </c>
      <c r="K716" s="51" t="s">
        <v>267</v>
      </c>
      <c r="L716" s="51"/>
      <c r="M716" s="51"/>
      <c r="N716" s="51"/>
      <c r="O716" s="51"/>
      <c r="P716" s="51" t="s">
        <v>2493</v>
      </c>
      <c r="Q716" s="51"/>
      <c r="R716" s="51"/>
      <c r="S716" s="194"/>
      <c r="T716" s="51"/>
    </row>
    <row r="717" spans="1:20" ht="63.75">
      <c r="A717" s="80">
        <v>717</v>
      </c>
      <c r="B717" s="46" t="s">
        <v>514</v>
      </c>
      <c r="C717" s="109" t="s">
        <v>1904</v>
      </c>
      <c r="D717" s="109" t="s">
        <v>1905</v>
      </c>
      <c r="E717" s="109" t="s">
        <v>1674</v>
      </c>
      <c r="F717" s="110" t="s">
        <v>2497</v>
      </c>
      <c r="G717" s="110" t="s">
        <v>2674</v>
      </c>
      <c r="H717" s="111" t="s">
        <v>1290</v>
      </c>
      <c r="I717" s="111" t="s">
        <v>1720</v>
      </c>
      <c r="J717" s="50" t="s">
        <v>2120</v>
      </c>
      <c r="K717" s="51"/>
      <c r="L717" s="51"/>
      <c r="M717" s="51" t="s">
        <v>2914</v>
      </c>
      <c r="N717" s="51" t="s">
        <v>2915</v>
      </c>
      <c r="O717" s="51"/>
      <c r="P717" s="51"/>
      <c r="Q717" s="51"/>
      <c r="R717" s="51"/>
      <c r="S717" s="194"/>
      <c r="T717" s="51"/>
    </row>
    <row r="718" spans="1:20" ht="38.25">
      <c r="A718" s="80">
        <v>718</v>
      </c>
      <c r="B718" s="46" t="s">
        <v>514</v>
      </c>
      <c r="C718" s="109" t="s">
        <v>2487</v>
      </c>
      <c r="D718" s="109" t="s">
        <v>1244</v>
      </c>
      <c r="E718" s="109" t="s">
        <v>1492</v>
      </c>
      <c r="F718" s="110" t="s">
        <v>2096</v>
      </c>
      <c r="G718" s="110" t="s">
        <v>2675</v>
      </c>
      <c r="H718" s="111" t="s">
        <v>1291</v>
      </c>
      <c r="I718" s="111" t="s">
        <v>1292</v>
      </c>
      <c r="J718" s="50" t="s">
        <v>2121</v>
      </c>
      <c r="K718" s="51" t="s">
        <v>227</v>
      </c>
      <c r="L718" s="51"/>
      <c r="M718" s="51" t="s">
        <v>2914</v>
      </c>
      <c r="N718" s="113" t="s">
        <v>2651</v>
      </c>
      <c r="O718" s="51"/>
      <c r="P718" s="51" t="s">
        <v>2493</v>
      </c>
      <c r="Q718" s="51"/>
      <c r="R718" s="51"/>
      <c r="S718" s="194"/>
      <c r="T718" s="51"/>
    </row>
    <row r="719" spans="1:20" ht="165.75">
      <c r="A719" s="80">
        <v>719</v>
      </c>
      <c r="B719" s="46" t="s">
        <v>514</v>
      </c>
      <c r="C719" s="109" t="s">
        <v>1216</v>
      </c>
      <c r="D719" s="109" t="s">
        <v>1293</v>
      </c>
      <c r="E719" s="109" t="s">
        <v>1294</v>
      </c>
      <c r="F719" s="110" t="s">
        <v>2497</v>
      </c>
      <c r="G719" s="110" t="s">
        <v>2674</v>
      </c>
      <c r="H719" s="111" t="s">
        <v>1295</v>
      </c>
      <c r="I719" s="111" t="s">
        <v>1720</v>
      </c>
      <c r="J719" s="50" t="s">
        <v>2121</v>
      </c>
      <c r="K719" s="51" t="s">
        <v>2373</v>
      </c>
      <c r="L719" s="51"/>
      <c r="M719" s="51" t="s">
        <v>2914</v>
      </c>
      <c r="N719" s="51" t="s">
        <v>3065</v>
      </c>
      <c r="O719" s="51"/>
      <c r="P719" s="51" t="s">
        <v>2493</v>
      </c>
      <c r="Q719" s="51"/>
      <c r="R719" s="51"/>
      <c r="S719" s="194"/>
      <c r="T719" s="51"/>
    </row>
    <row r="720" spans="1:20" ht="127.5">
      <c r="A720" s="80">
        <v>720</v>
      </c>
      <c r="B720" s="46" t="s">
        <v>514</v>
      </c>
      <c r="C720" s="109" t="s">
        <v>2339</v>
      </c>
      <c r="D720" s="109" t="s">
        <v>1909</v>
      </c>
      <c r="E720" s="109" t="s">
        <v>1930</v>
      </c>
      <c r="F720" s="110" t="s">
        <v>2096</v>
      </c>
      <c r="G720" s="110" t="s">
        <v>2675</v>
      </c>
      <c r="H720" s="111" t="s">
        <v>1296</v>
      </c>
      <c r="I720" s="111" t="s">
        <v>1297</v>
      </c>
      <c r="J720" s="50" t="s">
        <v>2148</v>
      </c>
      <c r="K720" s="51" t="s">
        <v>248</v>
      </c>
      <c r="L720" s="51"/>
      <c r="M720" s="51"/>
      <c r="N720" s="51"/>
      <c r="O720" s="51"/>
      <c r="P720" s="51" t="s">
        <v>2493</v>
      </c>
      <c r="Q720" s="51"/>
      <c r="R720" s="51"/>
      <c r="S720" s="194"/>
      <c r="T720" s="51"/>
    </row>
    <row r="721" spans="1:20" ht="102">
      <c r="A721" s="80">
        <v>721</v>
      </c>
      <c r="B721" s="46" t="s">
        <v>514</v>
      </c>
      <c r="C721" s="109" t="s">
        <v>2339</v>
      </c>
      <c r="D721" s="109" t="s">
        <v>1909</v>
      </c>
      <c r="E721" s="109" t="s">
        <v>1298</v>
      </c>
      <c r="F721" s="110" t="s">
        <v>2096</v>
      </c>
      <c r="G721" s="110" t="s">
        <v>2675</v>
      </c>
      <c r="H721" s="111" t="s">
        <v>1299</v>
      </c>
      <c r="I721" s="111" t="s">
        <v>1300</v>
      </c>
      <c r="J721" s="50" t="s">
        <v>2148</v>
      </c>
      <c r="K721" s="51" t="s">
        <v>248</v>
      </c>
      <c r="L721" s="51"/>
      <c r="M721" s="51"/>
      <c r="N721" s="51"/>
      <c r="O721" s="51"/>
      <c r="P721" s="51" t="s">
        <v>2493</v>
      </c>
      <c r="Q721" s="51"/>
      <c r="R721" s="51"/>
      <c r="S721" s="194"/>
      <c r="T721" s="51"/>
    </row>
    <row r="722" spans="1:20" ht="76.5">
      <c r="A722" s="80">
        <v>722</v>
      </c>
      <c r="B722" s="46" t="s">
        <v>514</v>
      </c>
      <c r="C722" s="109" t="s">
        <v>2339</v>
      </c>
      <c r="D722" s="109" t="s">
        <v>1909</v>
      </c>
      <c r="E722" s="109" t="s">
        <v>1955</v>
      </c>
      <c r="F722" s="110" t="s">
        <v>2096</v>
      </c>
      <c r="G722" s="110" t="s">
        <v>2675</v>
      </c>
      <c r="H722" s="111" t="s">
        <v>1301</v>
      </c>
      <c r="I722" s="111" t="s">
        <v>1720</v>
      </c>
      <c r="J722" s="50" t="s">
        <v>2121</v>
      </c>
      <c r="K722" s="51" t="s">
        <v>227</v>
      </c>
      <c r="L722" s="51"/>
      <c r="M722" s="51" t="s">
        <v>2914</v>
      </c>
      <c r="N722" s="51" t="s">
        <v>2651</v>
      </c>
      <c r="O722" s="51"/>
      <c r="P722" s="51" t="s">
        <v>2493</v>
      </c>
      <c r="Q722" s="51"/>
      <c r="R722" s="51"/>
      <c r="S722" s="194"/>
      <c r="T722" s="51"/>
    </row>
    <row r="723" spans="1:20" ht="127.5">
      <c r="A723" s="80">
        <v>723</v>
      </c>
      <c r="B723" s="46" t="s">
        <v>514</v>
      </c>
      <c r="C723" s="109" t="s">
        <v>2339</v>
      </c>
      <c r="D723" s="109" t="s">
        <v>1736</v>
      </c>
      <c r="E723" s="109" t="s">
        <v>1302</v>
      </c>
      <c r="F723" s="110" t="s">
        <v>2096</v>
      </c>
      <c r="G723" s="110" t="s">
        <v>2675</v>
      </c>
      <c r="H723" s="111" t="s">
        <v>1303</v>
      </c>
      <c r="I723" s="111" t="s">
        <v>903</v>
      </c>
      <c r="J723" s="50" t="s">
        <v>2121</v>
      </c>
      <c r="K723" s="51" t="s">
        <v>291</v>
      </c>
      <c r="L723" s="51"/>
      <c r="M723" s="51" t="s">
        <v>2914</v>
      </c>
      <c r="N723" s="51" t="s">
        <v>2651</v>
      </c>
      <c r="O723" s="51"/>
      <c r="P723" s="51" t="s">
        <v>2493</v>
      </c>
      <c r="Q723" s="51"/>
      <c r="R723" s="51"/>
      <c r="S723" s="194"/>
      <c r="T723" s="51"/>
    </row>
    <row r="724" spans="1:20" ht="102">
      <c r="A724" s="80">
        <v>724</v>
      </c>
      <c r="B724" s="46" t="s">
        <v>514</v>
      </c>
      <c r="C724" s="109" t="s">
        <v>2339</v>
      </c>
      <c r="D724" s="109" t="s">
        <v>1909</v>
      </c>
      <c r="E724" s="109" t="s">
        <v>2038</v>
      </c>
      <c r="F724" s="110" t="s">
        <v>2096</v>
      </c>
      <c r="G724" s="110" t="s">
        <v>2675</v>
      </c>
      <c r="H724" s="111" t="s">
        <v>904</v>
      </c>
      <c r="I724" s="111" t="s">
        <v>1720</v>
      </c>
      <c r="J724" s="50" t="s">
        <v>2120</v>
      </c>
      <c r="K724" s="51" t="s">
        <v>227</v>
      </c>
      <c r="L724" s="51"/>
      <c r="M724" s="51" t="s">
        <v>2914</v>
      </c>
      <c r="N724" s="51" t="s">
        <v>2651</v>
      </c>
      <c r="O724" s="51"/>
      <c r="P724" s="51" t="s">
        <v>2493</v>
      </c>
      <c r="Q724" s="51"/>
      <c r="R724" s="51"/>
      <c r="S724" s="194"/>
      <c r="T724" s="51"/>
    </row>
    <row r="725" spans="1:20" ht="191.25">
      <c r="A725" s="80">
        <v>725</v>
      </c>
      <c r="B725" s="46" t="s">
        <v>514</v>
      </c>
      <c r="C725" s="109" t="s">
        <v>2339</v>
      </c>
      <c r="D725" s="109" t="s">
        <v>1736</v>
      </c>
      <c r="E725" s="109" t="s">
        <v>2506</v>
      </c>
      <c r="F725" s="110" t="s">
        <v>2096</v>
      </c>
      <c r="G725" s="110" t="s">
        <v>2675</v>
      </c>
      <c r="H725" s="111" t="s">
        <v>905</v>
      </c>
      <c r="I725" s="111" t="s">
        <v>906</v>
      </c>
      <c r="J725" s="50" t="s">
        <v>2121</v>
      </c>
      <c r="K725" s="51" t="s">
        <v>290</v>
      </c>
      <c r="L725" s="51"/>
      <c r="M725" s="51" t="s">
        <v>2914</v>
      </c>
      <c r="N725" s="51" t="s">
        <v>2651</v>
      </c>
      <c r="O725" s="51"/>
      <c r="P725" s="51" t="s">
        <v>2493</v>
      </c>
      <c r="Q725" s="51"/>
      <c r="R725" s="51"/>
      <c r="S725" s="194"/>
      <c r="T725" s="51"/>
    </row>
    <row r="726" spans="1:20" ht="140.25">
      <c r="A726" s="80">
        <v>726</v>
      </c>
      <c r="B726" s="46" t="s">
        <v>514</v>
      </c>
      <c r="C726" s="109" t="s">
        <v>2339</v>
      </c>
      <c r="D726" s="109" t="s">
        <v>1736</v>
      </c>
      <c r="E726" s="109" t="s">
        <v>2506</v>
      </c>
      <c r="F726" s="110" t="s">
        <v>2096</v>
      </c>
      <c r="G726" s="110" t="s">
        <v>2675</v>
      </c>
      <c r="H726" s="111" t="s">
        <v>907</v>
      </c>
      <c r="I726" s="111" t="s">
        <v>908</v>
      </c>
      <c r="J726" s="50" t="s">
        <v>2121</v>
      </c>
      <c r="K726" s="51" t="s">
        <v>290</v>
      </c>
      <c r="L726" s="51"/>
      <c r="M726" s="51" t="s">
        <v>2914</v>
      </c>
      <c r="N726" s="51" t="s">
        <v>2651</v>
      </c>
      <c r="O726" s="51"/>
      <c r="P726" s="51" t="s">
        <v>2493</v>
      </c>
      <c r="Q726" s="51"/>
      <c r="R726" s="51"/>
      <c r="S726" s="194"/>
      <c r="T726" s="51"/>
    </row>
    <row r="727" spans="1:20" ht="114.75">
      <c r="A727" s="80">
        <v>727</v>
      </c>
      <c r="B727" s="46" t="s">
        <v>514</v>
      </c>
      <c r="C727" s="109" t="s">
        <v>2339</v>
      </c>
      <c r="D727" s="109" t="s">
        <v>1736</v>
      </c>
      <c r="E727" s="109" t="s">
        <v>2801</v>
      </c>
      <c r="F727" s="110" t="s">
        <v>2096</v>
      </c>
      <c r="G727" s="110" t="s">
        <v>2675</v>
      </c>
      <c r="H727" s="111" t="s">
        <v>909</v>
      </c>
      <c r="I727" s="111" t="s">
        <v>910</v>
      </c>
      <c r="J727" s="50" t="s">
        <v>2121</v>
      </c>
      <c r="K727" s="51" t="s">
        <v>290</v>
      </c>
      <c r="L727" s="51"/>
      <c r="M727" s="51" t="s">
        <v>2914</v>
      </c>
      <c r="N727" s="51" t="s">
        <v>2651</v>
      </c>
      <c r="O727" s="51"/>
      <c r="P727" s="51" t="s">
        <v>2493</v>
      </c>
      <c r="Q727" s="51"/>
      <c r="R727" s="51"/>
      <c r="S727" s="194"/>
      <c r="T727" s="51"/>
    </row>
    <row r="728" spans="1:20" ht="63.75">
      <c r="A728" s="80">
        <v>728</v>
      </c>
      <c r="B728" s="46" t="s">
        <v>514</v>
      </c>
      <c r="C728" s="109" t="s">
        <v>2122</v>
      </c>
      <c r="D728" s="109"/>
      <c r="E728" s="109"/>
      <c r="F728" s="110" t="s">
        <v>2096</v>
      </c>
      <c r="G728" s="110" t="s">
        <v>2675</v>
      </c>
      <c r="H728" s="111" t="s">
        <v>1544</v>
      </c>
      <c r="I728" s="111" t="s">
        <v>911</v>
      </c>
      <c r="J728" s="50" t="s">
        <v>2121</v>
      </c>
      <c r="K728" s="51" t="s">
        <v>461</v>
      </c>
      <c r="L728" s="51"/>
      <c r="M728" s="51" t="s">
        <v>2914</v>
      </c>
      <c r="N728" s="51" t="s">
        <v>2651</v>
      </c>
      <c r="O728" s="51"/>
      <c r="P728" s="51" t="s">
        <v>2122</v>
      </c>
      <c r="Q728" s="51"/>
      <c r="R728" s="51"/>
      <c r="S728" s="194"/>
      <c r="T728" s="51"/>
    </row>
    <row r="729" spans="1:20" ht="76.5">
      <c r="A729" s="80">
        <v>729</v>
      </c>
      <c r="B729" s="46" t="s">
        <v>514</v>
      </c>
      <c r="C729" s="109" t="s">
        <v>806</v>
      </c>
      <c r="D729" s="109" t="s">
        <v>912</v>
      </c>
      <c r="E729" s="109"/>
      <c r="F729" s="110" t="s">
        <v>2096</v>
      </c>
      <c r="G729" s="110" t="s">
        <v>2675</v>
      </c>
      <c r="H729" s="111" t="s">
        <v>913</v>
      </c>
      <c r="I729" s="111" t="s">
        <v>914</v>
      </c>
      <c r="J729" s="50" t="s">
        <v>2121</v>
      </c>
      <c r="K729" s="51" t="s">
        <v>291</v>
      </c>
      <c r="L729" s="51"/>
      <c r="M729" s="51" t="s">
        <v>2914</v>
      </c>
      <c r="N729" s="51" t="s">
        <v>2651</v>
      </c>
      <c r="O729" s="51"/>
      <c r="P729" s="51" t="s">
        <v>2493</v>
      </c>
      <c r="Q729" s="51"/>
      <c r="R729" s="51"/>
      <c r="S729" s="194"/>
      <c r="T729" s="51"/>
    </row>
    <row r="730" spans="1:20" ht="76.5">
      <c r="A730" s="80">
        <v>730</v>
      </c>
      <c r="B730" s="46" t="s">
        <v>514</v>
      </c>
      <c r="C730" s="109" t="s">
        <v>1540</v>
      </c>
      <c r="D730" s="109" t="s">
        <v>1541</v>
      </c>
      <c r="E730" s="109"/>
      <c r="F730" s="110" t="s">
        <v>2096</v>
      </c>
      <c r="G730" s="110" t="s">
        <v>2675</v>
      </c>
      <c r="H730" s="111" t="s">
        <v>684</v>
      </c>
      <c r="I730" s="111" t="s">
        <v>914</v>
      </c>
      <c r="J730" s="50" t="s">
        <v>2121</v>
      </c>
      <c r="K730" s="51" t="s">
        <v>20</v>
      </c>
      <c r="L730" s="51">
        <v>582</v>
      </c>
      <c r="M730" s="51" t="s">
        <v>2914</v>
      </c>
      <c r="N730" s="51" t="s">
        <v>2651</v>
      </c>
      <c r="O730" s="51"/>
      <c r="P730" s="51" t="s">
        <v>2493</v>
      </c>
      <c r="Q730" s="51"/>
      <c r="R730" s="51"/>
      <c r="S730" s="194"/>
      <c r="T730" s="51"/>
    </row>
    <row r="731" spans="1:20" ht="76.5">
      <c r="A731" s="80">
        <v>731</v>
      </c>
      <c r="B731" s="46" t="s">
        <v>514</v>
      </c>
      <c r="C731" s="109" t="s">
        <v>1904</v>
      </c>
      <c r="D731" s="109" t="s">
        <v>1905</v>
      </c>
      <c r="E731" s="109" t="s">
        <v>898</v>
      </c>
      <c r="F731" s="110" t="s">
        <v>2096</v>
      </c>
      <c r="G731" s="110" t="s">
        <v>2675</v>
      </c>
      <c r="H731" s="111" t="s">
        <v>899</v>
      </c>
      <c r="I731" s="111" t="s">
        <v>900</v>
      </c>
      <c r="J731" s="50" t="s">
        <v>2120</v>
      </c>
      <c r="K731" s="51" t="s">
        <v>227</v>
      </c>
      <c r="L731" s="51"/>
      <c r="M731" s="51" t="s">
        <v>2914</v>
      </c>
      <c r="N731" s="51" t="s">
        <v>2651</v>
      </c>
      <c r="O731" s="51"/>
      <c r="P731" s="51" t="s">
        <v>2493</v>
      </c>
      <c r="Q731" s="51"/>
      <c r="R731" s="51"/>
      <c r="S731" s="194"/>
      <c r="T731" s="51"/>
    </row>
    <row r="732" spans="1:20" ht="178.5">
      <c r="A732" s="80">
        <v>732</v>
      </c>
      <c r="B732" s="46" t="s">
        <v>514</v>
      </c>
      <c r="C732" s="107" t="s">
        <v>901</v>
      </c>
      <c r="D732" s="107" t="s">
        <v>3040</v>
      </c>
      <c r="E732" s="107" t="s">
        <v>902</v>
      </c>
      <c r="F732" s="108" t="s">
        <v>2096</v>
      </c>
      <c r="G732" s="108" t="s">
        <v>2675</v>
      </c>
      <c r="H732" s="118" t="s">
        <v>512</v>
      </c>
      <c r="I732" s="118" t="s">
        <v>513</v>
      </c>
      <c r="J732" s="50" t="s">
        <v>2120</v>
      </c>
      <c r="K732" s="51" t="s">
        <v>38</v>
      </c>
      <c r="L732" s="51"/>
      <c r="M732" s="51" t="s">
        <v>2914</v>
      </c>
      <c r="N732" s="51" t="s">
        <v>2651</v>
      </c>
      <c r="O732" s="51"/>
      <c r="P732" s="51" t="s">
        <v>2672</v>
      </c>
      <c r="Q732" s="51"/>
      <c r="R732" s="51"/>
      <c r="S732" s="194"/>
      <c r="T732" s="51"/>
    </row>
    <row r="733" spans="1:20" ht="140.25">
      <c r="A733" s="80">
        <v>733</v>
      </c>
      <c r="B733" s="46" t="s">
        <v>519</v>
      </c>
      <c r="C733" s="107" t="s">
        <v>3043</v>
      </c>
      <c r="D733" s="107" t="s">
        <v>3039</v>
      </c>
      <c r="E733" s="107" t="s">
        <v>3044</v>
      </c>
      <c r="F733" s="108" t="s">
        <v>2096</v>
      </c>
      <c r="G733" s="108" t="s">
        <v>2675</v>
      </c>
      <c r="H733" s="118" t="s">
        <v>515</v>
      </c>
      <c r="I733" s="118" t="s">
        <v>516</v>
      </c>
      <c r="J733" s="50" t="s">
        <v>2121</v>
      </c>
      <c r="K733" s="51" t="s">
        <v>557</v>
      </c>
      <c r="L733" s="51">
        <v>11</v>
      </c>
      <c r="M733" s="51" t="s">
        <v>2914</v>
      </c>
      <c r="N733" s="51" t="s">
        <v>2651</v>
      </c>
      <c r="O733" s="51"/>
      <c r="P733" s="51" t="s">
        <v>2058</v>
      </c>
      <c r="Q733" s="51"/>
      <c r="R733" s="51"/>
      <c r="S733" s="194"/>
      <c r="T733" s="51"/>
    </row>
    <row r="734" spans="1:20" ht="89.25">
      <c r="A734" s="80">
        <v>734</v>
      </c>
      <c r="B734" s="46" t="s">
        <v>519</v>
      </c>
      <c r="C734" s="109" t="s">
        <v>1510</v>
      </c>
      <c r="D734" s="109" t="s">
        <v>1583</v>
      </c>
      <c r="E734" s="109" t="s">
        <v>2039</v>
      </c>
      <c r="F734" s="110" t="s">
        <v>2096</v>
      </c>
      <c r="G734" s="110" t="s">
        <v>2675</v>
      </c>
      <c r="H734" s="111" t="s">
        <v>517</v>
      </c>
      <c r="I734" s="111" t="s">
        <v>518</v>
      </c>
      <c r="J734" s="50" t="s">
        <v>2148</v>
      </c>
      <c r="K734" s="51" t="s">
        <v>462</v>
      </c>
      <c r="L734" s="51"/>
      <c r="M734" s="51"/>
      <c r="N734" s="51"/>
      <c r="O734" s="51"/>
      <c r="P734" s="51" t="s">
        <v>2122</v>
      </c>
      <c r="Q734" s="51"/>
      <c r="R734" s="51"/>
      <c r="S734" s="194"/>
      <c r="T734" s="51"/>
    </row>
    <row r="735" spans="1:20" ht="127.5">
      <c r="A735" s="80">
        <v>735</v>
      </c>
      <c r="B735" s="46" t="s">
        <v>1371</v>
      </c>
      <c r="C735" s="107" t="s">
        <v>520</v>
      </c>
      <c r="D735" s="107"/>
      <c r="E735" s="107"/>
      <c r="F735" s="108" t="s">
        <v>2497</v>
      </c>
      <c r="G735" s="108" t="s">
        <v>2674</v>
      </c>
      <c r="H735" s="118" t="s">
        <v>521</v>
      </c>
      <c r="I735" s="118" t="s">
        <v>522</v>
      </c>
      <c r="J735" s="50" t="s">
        <v>2121</v>
      </c>
      <c r="K735" s="51" t="s">
        <v>2380</v>
      </c>
      <c r="L735" s="51"/>
      <c r="M735" s="51" t="s">
        <v>2914</v>
      </c>
      <c r="N735" s="51" t="s">
        <v>2915</v>
      </c>
      <c r="O735" s="51"/>
      <c r="P735" s="51"/>
      <c r="Q735" s="51"/>
      <c r="R735" s="51"/>
      <c r="S735" s="194"/>
      <c r="T735" s="51"/>
    </row>
    <row r="736" spans="1:20" ht="127.5">
      <c r="A736" s="80">
        <v>736</v>
      </c>
      <c r="B736" s="46" t="s">
        <v>1371</v>
      </c>
      <c r="C736" s="107" t="s">
        <v>1514</v>
      </c>
      <c r="D736" s="107"/>
      <c r="E736" s="107"/>
      <c r="F736" s="108" t="s">
        <v>2497</v>
      </c>
      <c r="G736" s="108" t="s">
        <v>2674</v>
      </c>
      <c r="H736" s="118" t="s">
        <v>523</v>
      </c>
      <c r="I736" s="118" t="s">
        <v>927</v>
      </c>
      <c r="J736" s="50" t="s">
        <v>2121</v>
      </c>
      <c r="K736" s="51" t="s">
        <v>2380</v>
      </c>
      <c r="L736" s="51"/>
      <c r="M736" s="51" t="s">
        <v>2914</v>
      </c>
      <c r="N736" s="51" t="s">
        <v>2915</v>
      </c>
      <c r="O736" s="51"/>
      <c r="P736" s="51"/>
      <c r="Q736" s="51"/>
      <c r="R736" s="51"/>
      <c r="S736" s="194"/>
      <c r="T736" s="51"/>
    </row>
    <row r="737" spans="1:20" ht="127.5">
      <c r="A737" s="80">
        <v>737</v>
      </c>
      <c r="B737" s="46" t="s">
        <v>1371</v>
      </c>
      <c r="C737" s="107" t="s">
        <v>2448</v>
      </c>
      <c r="D737" s="107"/>
      <c r="E737" s="107"/>
      <c r="F737" s="108" t="s">
        <v>2497</v>
      </c>
      <c r="G737" s="108" t="s">
        <v>2674</v>
      </c>
      <c r="H737" s="118" t="s">
        <v>928</v>
      </c>
      <c r="I737" s="118" t="s">
        <v>929</v>
      </c>
      <c r="J737" s="50" t="s">
        <v>2121</v>
      </c>
      <c r="K737" s="51" t="s">
        <v>2380</v>
      </c>
      <c r="L737" s="51"/>
      <c r="M737" s="51" t="s">
        <v>2914</v>
      </c>
      <c r="N737" s="51" t="s">
        <v>2915</v>
      </c>
      <c r="O737" s="51"/>
      <c r="P737" s="51"/>
      <c r="Q737" s="51"/>
      <c r="R737" s="51"/>
      <c r="S737" s="194"/>
      <c r="T737" s="51"/>
    </row>
    <row r="738" spans="1:20" ht="127.5">
      <c r="A738" s="80">
        <v>738</v>
      </c>
      <c r="B738" s="46" t="s">
        <v>1371</v>
      </c>
      <c r="C738" s="107" t="s">
        <v>930</v>
      </c>
      <c r="D738" s="107"/>
      <c r="E738" s="107"/>
      <c r="F738" s="108" t="s">
        <v>2497</v>
      </c>
      <c r="G738" s="108" t="s">
        <v>2674</v>
      </c>
      <c r="H738" s="118" t="s">
        <v>931</v>
      </c>
      <c r="I738" s="118" t="s">
        <v>932</v>
      </c>
      <c r="J738" s="50" t="s">
        <v>2121</v>
      </c>
      <c r="K738" s="51" t="s">
        <v>2380</v>
      </c>
      <c r="L738" s="51"/>
      <c r="M738" s="51" t="s">
        <v>2914</v>
      </c>
      <c r="N738" s="51" t="s">
        <v>2915</v>
      </c>
      <c r="O738" s="51"/>
      <c r="P738" s="51"/>
      <c r="Q738" s="51"/>
      <c r="R738" s="51"/>
      <c r="S738" s="194"/>
      <c r="T738" s="51"/>
    </row>
    <row r="739" spans="1:20" ht="127.5">
      <c r="A739" s="80">
        <v>739</v>
      </c>
      <c r="B739" s="46" t="s">
        <v>1371</v>
      </c>
      <c r="C739" s="107" t="s">
        <v>933</v>
      </c>
      <c r="D739" s="107"/>
      <c r="E739" s="107"/>
      <c r="F739" s="108" t="s">
        <v>2497</v>
      </c>
      <c r="G739" s="108" t="s">
        <v>2674</v>
      </c>
      <c r="H739" s="118" t="s">
        <v>934</v>
      </c>
      <c r="I739" s="118" t="s">
        <v>935</v>
      </c>
      <c r="J739" s="50" t="s">
        <v>2121</v>
      </c>
      <c r="K739" s="51" t="s">
        <v>2380</v>
      </c>
      <c r="L739" s="51"/>
      <c r="M739" s="51" t="s">
        <v>2914</v>
      </c>
      <c r="N739" s="51" t="s">
        <v>2915</v>
      </c>
      <c r="O739" s="51"/>
      <c r="P739" s="51"/>
      <c r="Q739" s="51"/>
      <c r="R739" s="51"/>
      <c r="S739" s="194"/>
      <c r="T739" s="51"/>
    </row>
    <row r="740" spans="1:20" ht="51">
      <c r="A740" s="80">
        <v>740</v>
      </c>
      <c r="B740" s="46" t="s">
        <v>1371</v>
      </c>
      <c r="C740" s="107" t="s">
        <v>936</v>
      </c>
      <c r="D740" s="107"/>
      <c r="E740" s="107"/>
      <c r="F740" s="108" t="s">
        <v>2497</v>
      </c>
      <c r="G740" s="108" t="s">
        <v>2674</v>
      </c>
      <c r="H740" s="111" t="s">
        <v>937</v>
      </c>
      <c r="I740" s="111" t="s">
        <v>938</v>
      </c>
      <c r="J740" s="50" t="s">
        <v>2120</v>
      </c>
      <c r="K740" s="51"/>
      <c r="L740" s="51"/>
      <c r="M740" s="51" t="s">
        <v>2914</v>
      </c>
      <c r="N740" s="51" t="s">
        <v>2915</v>
      </c>
      <c r="O740" s="51"/>
      <c r="P740" s="51"/>
      <c r="Q740" s="51"/>
      <c r="R740" s="51"/>
      <c r="S740" s="194"/>
      <c r="T740" s="51"/>
    </row>
    <row r="741" spans="1:20" ht="38.25">
      <c r="A741" s="80">
        <v>741</v>
      </c>
      <c r="B741" s="46" t="s">
        <v>1371</v>
      </c>
      <c r="C741" s="109" t="s">
        <v>939</v>
      </c>
      <c r="D741" s="109"/>
      <c r="E741" s="109"/>
      <c r="F741" s="108" t="s">
        <v>2497</v>
      </c>
      <c r="G741" s="108" t="s">
        <v>2674</v>
      </c>
      <c r="H741" s="111" t="s">
        <v>940</v>
      </c>
      <c r="I741" s="111" t="s">
        <v>941</v>
      </c>
      <c r="J741" s="50" t="s">
        <v>2120</v>
      </c>
      <c r="K741" s="51"/>
      <c r="L741" s="51"/>
      <c r="M741" s="51" t="s">
        <v>2914</v>
      </c>
      <c r="N741" s="51" t="s">
        <v>2915</v>
      </c>
      <c r="O741" s="51"/>
      <c r="P741" s="51"/>
      <c r="Q741" s="51"/>
      <c r="R741" s="51"/>
      <c r="S741" s="194"/>
      <c r="T741" s="51"/>
    </row>
    <row r="742" spans="1:20" ht="63.75">
      <c r="A742" s="80">
        <v>742</v>
      </c>
      <c r="B742" s="46" t="s">
        <v>1371</v>
      </c>
      <c r="C742" s="109" t="s">
        <v>1723</v>
      </c>
      <c r="D742" s="109"/>
      <c r="E742" s="109"/>
      <c r="F742" s="110" t="s">
        <v>2497</v>
      </c>
      <c r="G742" s="110" t="s">
        <v>2674</v>
      </c>
      <c r="H742" s="111" t="s">
        <v>942</v>
      </c>
      <c r="I742" s="111" t="s">
        <v>943</v>
      </c>
      <c r="J742" s="50" t="s">
        <v>2120</v>
      </c>
      <c r="K742" s="51"/>
      <c r="L742" s="51"/>
      <c r="M742" s="51" t="s">
        <v>2914</v>
      </c>
      <c r="N742" s="51" t="s">
        <v>2915</v>
      </c>
      <c r="O742" s="51"/>
      <c r="P742" s="51"/>
      <c r="Q742" s="51"/>
      <c r="R742" s="51"/>
      <c r="S742" s="194"/>
      <c r="T742" s="51"/>
    </row>
    <row r="743" spans="1:20" ht="25.5">
      <c r="A743" s="80">
        <v>743</v>
      </c>
      <c r="B743" s="46" t="s">
        <v>1371</v>
      </c>
      <c r="C743" s="109"/>
      <c r="D743" s="109" t="s">
        <v>2776</v>
      </c>
      <c r="E743" s="109" t="s">
        <v>1668</v>
      </c>
      <c r="F743" s="110" t="s">
        <v>2497</v>
      </c>
      <c r="G743" s="110" t="s">
        <v>2674</v>
      </c>
      <c r="H743" s="111" t="s">
        <v>944</v>
      </c>
      <c r="I743" s="111" t="s">
        <v>945</v>
      </c>
      <c r="J743" s="50" t="s">
        <v>2120</v>
      </c>
      <c r="K743" s="51" t="s">
        <v>2921</v>
      </c>
      <c r="L743" s="51"/>
      <c r="M743" s="51" t="s">
        <v>2914</v>
      </c>
      <c r="N743" s="51" t="s">
        <v>2915</v>
      </c>
      <c r="O743" s="51"/>
      <c r="P743" s="51"/>
      <c r="Q743" s="51"/>
      <c r="R743" s="51"/>
      <c r="S743" s="194"/>
      <c r="T743" s="51"/>
    </row>
    <row r="744" spans="1:20" ht="38.25">
      <c r="A744" s="80">
        <v>744</v>
      </c>
      <c r="B744" s="46" t="s">
        <v>1371</v>
      </c>
      <c r="C744" s="109" t="s">
        <v>946</v>
      </c>
      <c r="D744" s="109"/>
      <c r="E744" s="109"/>
      <c r="F744" s="110" t="s">
        <v>2096</v>
      </c>
      <c r="G744" s="110" t="s">
        <v>2675</v>
      </c>
      <c r="H744" s="111" t="s">
        <v>1796</v>
      </c>
      <c r="I744" s="111" t="s">
        <v>1797</v>
      </c>
      <c r="J744" s="50" t="s">
        <v>2120</v>
      </c>
      <c r="K744" s="51" t="s">
        <v>150</v>
      </c>
      <c r="L744" s="51"/>
      <c r="M744" s="51" t="s">
        <v>2914</v>
      </c>
      <c r="N744" s="51" t="s">
        <v>2651</v>
      </c>
      <c r="O744" s="51"/>
      <c r="P744" s="51" t="s">
        <v>2084</v>
      </c>
      <c r="Q744" s="51"/>
      <c r="R744" s="51"/>
      <c r="S744" s="194"/>
      <c r="T744" s="51"/>
    </row>
    <row r="745" spans="1:20" ht="25.5">
      <c r="A745" s="80">
        <v>745</v>
      </c>
      <c r="B745" s="46" t="s">
        <v>1371</v>
      </c>
      <c r="C745" s="109"/>
      <c r="D745" s="109" t="s">
        <v>2062</v>
      </c>
      <c r="E745" s="109" t="s">
        <v>2798</v>
      </c>
      <c r="F745" s="110" t="s">
        <v>2497</v>
      </c>
      <c r="G745" s="110" t="s">
        <v>2674</v>
      </c>
      <c r="H745" s="111" t="s">
        <v>1798</v>
      </c>
      <c r="I745" s="111" t="s">
        <v>1799</v>
      </c>
      <c r="J745" s="50" t="s">
        <v>2120</v>
      </c>
      <c r="K745" s="51" t="s">
        <v>2924</v>
      </c>
      <c r="L745" s="51"/>
      <c r="M745" s="51" t="s">
        <v>2914</v>
      </c>
      <c r="N745" s="51" t="s">
        <v>2915</v>
      </c>
      <c r="O745" s="51"/>
      <c r="P745" s="51"/>
      <c r="Q745" s="51"/>
      <c r="R745" s="51"/>
      <c r="S745" s="194"/>
      <c r="T745" s="51"/>
    </row>
    <row r="746" spans="1:20" ht="25.5">
      <c r="A746" s="80">
        <v>746</v>
      </c>
      <c r="B746" s="46" t="s">
        <v>1371</v>
      </c>
      <c r="C746" s="109"/>
      <c r="D746" s="109" t="s">
        <v>2496</v>
      </c>
      <c r="E746" s="109" t="s">
        <v>2825</v>
      </c>
      <c r="F746" s="110" t="s">
        <v>2497</v>
      </c>
      <c r="G746" s="110" t="s">
        <v>2674</v>
      </c>
      <c r="H746" s="111" t="s">
        <v>1800</v>
      </c>
      <c r="I746" s="111" t="s">
        <v>1801</v>
      </c>
      <c r="J746" s="50" t="s">
        <v>2121</v>
      </c>
      <c r="K746" s="51" t="s">
        <v>638</v>
      </c>
      <c r="L746" s="51"/>
      <c r="M746" s="51" t="s">
        <v>2914</v>
      </c>
      <c r="N746" s="51" t="s">
        <v>2915</v>
      </c>
      <c r="O746" s="51"/>
      <c r="P746" s="51"/>
      <c r="Q746" s="51"/>
      <c r="R746" s="51"/>
      <c r="S746" s="194"/>
      <c r="T746" s="51"/>
    </row>
    <row r="747" spans="1:20" ht="25.5">
      <c r="A747" s="80">
        <v>747</v>
      </c>
      <c r="B747" s="46" t="s">
        <v>1371</v>
      </c>
      <c r="C747" s="109"/>
      <c r="D747" s="109" t="s">
        <v>2501</v>
      </c>
      <c r="E747" s="109" t="s">
        <v>1950</v>
      </c>
      <c r="F747" s="110" t="s">
        <v>2497</v>
      </c>
      <c r="G747" s="110" t="s">
        <v>2674</v>
      </c>
      <c r="H747" s="111" t="s">
        <v>1802</v>
      </c>
      <c r="I747" s="111" t="s">
        <v>1803</v>
      </c>
      <c r="J747" s="50" t="s">
        <v>2121</v>
      </c>
      <c r="K747" s="51" t="s">
        <v>640</v>
      </c>
      <c r="L747" s="51"/>
      <c r="M747" s="51" t="s">
        <v>2914</v>
      </c>
      <c r="N747" s="51" t="s">
        <v>2915</v>
      </c>
      <c r="O747" s="51"/>
      <c r="P747" s="51"/>
      <c r="Q747" s="51"/>
      <c r="R747" s="51"/>
      <c r="S747" s="194"/>
      <c r="T747" s="51"/>
    </row>
    <row r="748" spans="1:20" ht="51">
      <c r="A748" s="80">
        <v>748</v>
      </c>
      <c r="B748" s="46" t="s">
        <v>1371</v>
      </c>
      <c r="C748" s="109" t="s">
        <v>1804</v>
      </c>
      <c r="D748" s="109"/>
      <c r="E748" s="109"/>
      <c r="F748" s="110" t="s">
        <v>2497</v>
      </c>
      <c r="G748" s="110" t="s">
        <v>2674</v>
      </c>
      <c r="H748" s="111" t="s">
        <v>1805</v>
      </c>
      <c r="I748" s="111" t="s">
        <v>1806</v>
      </c>
      <c r="J748" s="50" t="s">
        <v>2120</v>
      </c>
      <c r="K748" s="51"/>
      <c r="L748" s="51"/>
      <c r="M748" s="51" t="s">
        <v>2914</v>
      </c>
      <c r="N748" s="51" t="s">
        <v>2915</v>
      </c>
      <c r="O748" s="51"/>
      <c r="P748" s="51"/>
      <c r="Q748" s="51"/>
      <c r="R748" s="51"/>
      <c r="S748" s="194"/>
      <c r="T748" s="51"/>
    </row>
    <row r="749" spans="1:20" ht="51">
      <c r="A749" s="80">
        <v>749</v>
      </c>
      <c r="B749" s="46" t="s">
        <v>1371</v>
      </c>
      <c r="C749" s="109" t="s">
        <v>1658</v>
      </c>
      <c r="D749" s="109"/>
      <c r="E749" s="109"/>
      <c r="F749" s="110" t="s">
        <v>2497</v>
      </c>
      <c r="G749" s="110" t="s">
        <v>2674</v>
      </c>
      <c r="H749" s="111" t="s">
        <v>1807</v>
      </c>
      <c r="I749" s="111" t="s">
        <v>1808</v>
      </c>
      <c r="J749" s="50" t="s">
        <v>2121</v>
      </c>
      <c r="K749" s="51" t="s">
        <v>2565</v>
      </c>
      <c r="L749" s="51"/>
      <c r="M749" s="51" t="s">
        <v>2914</v>
      </c>
      <c r="N749" s="51" t="s">
        <v>2915</v>
      </c>
      <c r="O749" s="51"/>
      <c r="P749" s="51"/>
      <c r="Q749" s="51"/>
      <c r="R749" s="51"/>
      <c r="S749" s="194"/>
      <c r="T749" s="51"/>
    </row>
    <row r="750" spans="1:20" ht="63.75">
      <c r="A750" s="80">
        <v>750</v>
      </c>
      <c r="B750" s="46" t="s">
        <v>1371</v>
      </c>
      <c r="C750" s="109" t="s">
        <v>1809</v>
      </c>
      <c r="D750" s="109"/>
      <c r="E750" s="109"/>
      <c r="F750" s="110" t="s">
        <v>2497</v>
      </c>
      <c r="G750" s="110" t="s">
        <v>2674</v>
      </c>
      <c r="H750" s="111" t="s">
        <v>1810</v>
      </c>
      <c r="I750" s="111" t="s">
        <v>1811</v>
      </c>
      <c r="J750" s="50" t="s">
        <v>2121</v>
      </c>
      <c r="K750" s="51" t="s">
        <v>2564</v>
      </c>
      <c r="L750" s="51"/>
      <c r="M750" s="51" t="s">
        <v>2914</v>
      </c>
      <c r="N750" s="51" t="s">
        <v>2915</v>
      </c>
      <c r="O750" s="51"/>
      <c r="P750" s="51"/>
      <c r="Q750" s="51"/>
      <c r="R750" s="51"/>
      <c r="S750" s="194"/>
      <c r="T750" s="51"/>
    </row>
    <row r="751" spans="1:20" ht="38.25">
      <c r="A751" s="80">
        <v>751</v>
      </c>
      <c r="B751" s="46" t="s">
        <v>1371</v>
      </c>
      <c r="C751" s="109" t="s">
        <v>2510</v>
      </c>
      <c r="D751" s="109"/>
      <c r="E751" s="109"/>
      <c r="F751" s="110" t="s">
        <v>2497</v>
      </c>
      <c r="G751" s="110" t="s">
        <v>2674</v>
      </c>
      <c r="H751" s="111" t="s">
        <v>1812</v>
      </c>
      <c r="I751" s="111" t="s">
        <v>1813</v>
      </c>
      <c r="J751" s="50" t="s">
        <v>2120</v>
      </c>
      <c r="K751" s="51"/>
      <c r="L751" s="51"/>
      <c r="M751" s="51" t="s">
        <v>2914</v>
      </c>
      <c r="N751" s="51" t="s">
        <v>2915</v>
      </c>
      <c r="O751" s="51"/>
      <c r="P751" s="51"/>
      <c r="Q751" s="51"/>
      <c r="R751" s="51"/>
      <c r="S751" s="194"/>
      <c r="T751" s="51"/>
    </row>
    <row r="752" spans="1:20" ht="45">
      <c r="A752" s="80">
        <v>752</v>
      </c>
      <c r="B752" s="46" t="s">
        <v>1371</v>
      </c>
      <c r="C752" s="109" t="s">
        <v>1814</v>
      </c>
      <c r="D752" s="109"/>
      <c r="E752" s="109"/>
      <c r="F752" s="110" t="s">
        <v>2096</v>
      </c>
      <c r="G752" s="110" t="s">
        <v>2675</v>
      </c>
      <c r="H752" s="111" t="s">
        <v>1796</v>
      </c>
      <c r="I752" s="111" t="s">
        <v>1797</v>
      </c>
      <c r="J752" s="50" t="s">
        <v>2120</v>
      </c>
      <c r="K752" s="51" t="s">
        <v>463</v>
      </c>
      <c r="L752" s="51"/>
      <c r="M752" s="51" t="s">
        <v>2914</v>
      </c>
      <c r="N752" s="51" t="s">
        <v>2651</v>
      </c>
      <c r="O752" s="51"/>
      <c r="P752" s="51" t="s">
        <v>2122</v>
      </c>
      <c r="Q752" s="51"/>
      <c r="R752" s="51"/>
      <c r="S752" s="194"/>
      <c r="T752" s="51"/>
    </row>
    <row r="753" spans="1:20" ht="38.25">
      <c r="A753" s="80">
        <v>753</v>
      </c>
      <c r="B753" s="46" t="s">
        <v>1371</v>
      </c>
      <c r="C753" s="109" t="s">
        <v>1815</v>
      </c>
      <c r="D753" s="109"/>
      <c r="E753" s="109"/>
      <c r="F753" s="110" t="s">
        <v>2096</v>
      </c>
      <c r="G753" s="110" t="s">
        <v>2675</v>
      </c>
      <c r="H753" s="111" t="s">
        <v>1796</v>
      </c>
      <c r="I753" s="111" t="s">
        <v>1797</v>
      </c>
      <c r="J753" s="50" t="s">
        <v>2120</v>
      </c>
      <c r="K753" s="51" t="s">
        <v>464</v>
      </c>
      <c r="L753" s="51"/>
      <c r="M753" s="51" t="s">
        <v>2914</v>
      </c>
      <c r="N753" s="51" t="s">
        <v>2651</v>
      </c>
      <c r="O753" s="51"/>
      <c r="P753" s="51" t="s">
        <v>2122</v>
      </c>
      <c r="Q753" s="51"/>
      <c r="R753" s="51"/>
      <c r="S753" s="194"/>
      <c r="T753" s="51"/>
    </row>
    <row r="754" spans="1:20" ht="38.25">
      <c r="A754" s="80">
        <v>754</v>
      </c>
      <c r="B754" s="46" t="s">
        <v>1371</v>
      </c>
      <c r="C754" s="109" t="s">
        <v>1816</v>
      </c>
      <c r="D754" s="109"/>
      <c r="E754" s="109"/>
      <c r="F754" s="110" t="s">
        <v>2096</v>
      </c>
      <c r="G754" s="110" t="s">
        <v>2675</v>
      </c>
      <c r="H754" s="111" t="s">
        <v>1796</v>
      </c>
      <c r="I754" s="111" t="s">
        <v>1797</v>
      </c>
      <c r="J754" s="50" t="s">
        <v>2120</v>
      </c>
      <c r="K754" s="51" t="s">
        <v>465</v>
      </c>
      <c r="L754" s="51"/>
      <c r="M754" s="51" t="s">
        <v>2914</v>
      </c>
      <c r="N754" s="51" t="s">
        <v>2651</v>
      </c>
      <c r="O754" s="51"/>
      <c r="P754" s="51" t="s">
        <v>2122</v>
      </c>
      <c r="Q754" s="51"/>
      <c r="R754" s="51"/>
      <c r="S754" s="194"/>
      <c r="T754" s="51"/>
    </row>
    <row r="755" spans="1:20" ht="51">
      <c r="A755" s="80">
        <v>755</v>
      </c>
      <c r="B755" s="46" t="s">
        <v>1371</v>
      </c>
      <c r="C755" s="109" t="s">
        <v>1817</v>
      </c>
      <c r="D755" s="109"/>
      <c r="E755" s="109"/>
      <c r="F755" s="110" t="s">
        <v>2497</v>
      </c>
      <c r="G755" s="110" t="s">
        <v>2674</v>
      </c>
      <c r="H755" s="111" t="s">
        <v>1818</v>
      </c>
      <c r="I755" s="111" t="s">
        <v>1819</v>
      </c>
      <c r="J755" s="50" t="s">
        <v>2121</v>
      </c>
      <c r="K755" s="51" t="s">
        <v>353</v>
      </c>
      <c r="L755" s="51"/>
      <c r="M755" s="51" t="s">
        <v>2914</v>
      </c>
      <c r="N755" s="51" t="s">
        <v>2915</v>
      </c>
      <c r="O755" s="51"/>
      <c r="P755" s="51"/>
      <c r="Q755" s="51"/>
      <c r="R755" s="51"/>
      <c r="S755" s="194"/>
      <c r="T755" s="51"/>
    </row>
    <row r="756" spans="1:20" ht="38.25">
      <c r="A756" s="80">
        <v>756</v>
      </c>
      <c r="B756" s="46" t="s">
        <v>1371</v>
      </c>
      <c r="C756" s="109" t="s">
        <v>1817</v>
      </c>
      <c r="D756" s="109"/>
      <c r="E756" s="109"/>
      <c r="F756" s="110" t="s">
        <v>2096</v>
      </c>
      <c r="G756" s="110" t="s">
        <v>2675</v>
      </c>
      <c r="H756" s="111" t="s">
        <v>1796</v>
      </c>
      <c r="I756" s="111" t="s">
        <v>1797</v>
      </c>
      <c r="J756" s="50" t="s">
        <v>2120</v>
      </c>
      <c r="K756" s="51" t="s">
        <v>466</v>
      </c>
      <c r="L756" s="51"/>
      <c r="M756" s="51" t="s">
        <v>2914</v>
      </c>
      <c r="N756" s="51" t="s">
        <v>2651</v>
      </c>
      <c r="O756" s="51"/>
      <c r="P756" s="51" t="s">
        <v>2122</v>
      </c>
      <c r="Q756" s="51"/>
      <c r="R756" s="51"/>
      <c r="S756" s="194"/>
      <c r="T756" s="51"/>
    </row>
    <row r="757" spans="1:20" ht="63.75">
      <c r="A757" s="80">
        <v>757</v>
      </c>
      <c r="B757" s="46" t="s">
        <v>1371</v>
      </c>
      <c r="C757" s="109" t="s">
        <v>1965</v>
      </c>
      <c r="D757" s="109"/>
      <c r="E757" s="109"/>
      <c r="F757" s="110" t="s">
        <v>2096</v>
      </c>
      <c r="G757" s="110" t="s">
        <v>2674</v>
      </c>
      <c r="H757" s="111" t="s">
        <v>1820</v>
      </c>
      <c r="I757" s="111" t="s">
        <v>1821</v>
      </c>
      <c r="J757" s="50" t="s">
        <v>2120</v>
      </c>
      <c r="K757" s="51"/>
      <c r="L757" s="51"/>
      <c r="M757" s="51" t="s">
        <v>2914</v>
      </c>
      <c r="N757" s="51" t="s">
        <v>2651</v>
      </c>
      <c r="O757" s="51"/>
      <c r="P757" s="51" t="s">
        <v>2058</v>
      </c>
      <c r="Q757" s="51"/>
      <c r="R757" s="51"/>
      <c r="S757" s="194"/>
      <c r="T757" s="51"/>
    </row>
    <row r="758" spans="1:20" ht="38.25">
      <c r="A758" s="80">
        <v>758</v>
      </c>
      <c r="B758" s="46" t="s">
        <v>1371</v>
      </c>
      <c r="C758" s="109" t="s">
        <v>1822</v>
      </c>
      <c r="D758" s="109"/>
      <c r="E758" s="109"/>
      <c r="F758" s="110" t="s">
        <v>2096</v>
      </c>
      <c r="G758" s="110" t="s">
        <v>2675</v>
      </c>
      <c r="H758" s="111" t="s">
        <v>1823</v>
      </c>
      <c r="I758" s="111" t="s">
        <v>1824</v>
      </c>
      <c r="J758" s="50" t="s">
        <v>2120</v>
      </c>
      <c r="K758" s="51"/>
      <c r="L758" s="51"/>
      <c r="M758" s="51" t="s">
        <v>2914</v>
      </c>
      <c r="N758" s="51" t="s">
        <v>2915</v>
      </c>
      <c r="O758" s="51"/>
      <c r="P758" s="51" t="s">
        <v>2094</v>
      </c>
      <c r="Q758" s="51"/>
      <c r="R758" s="51"/>
      <c r="S758" s="194"/>
      <c r="T758" s="51"/>
    </row>
    <row r="759" spans="1:20" ht="63.75">
      <c r="A759" s="80">
        <v>759</v>
      </c>
      <c r="B759" s="46" t="s">
        <v>1371</v>
      </c>
      <c r="C759" s="109" t="s">
        <v>1825</v>
      </c>
      <c r="D759" s="109"/>
      <c r="E759" s="109"/>
      <c r="F759" s="110" t="s">
        <v>2096</v>
      </c>
      <c r="G759" s="110" t="s">
        <v>2675</v>
      </c>
      <c r="H759" s="111" t="s">
        <v>1364</v>
      </c>
      <c r="I759" s="111" t="s">
        <v>1365</v>
      </c>
      <c r="J759" s="50" t="s">
        <v>2120</v>
      </c>
      <c r="K759" s="51" t="s">
        <v>550</v>
      </c>
      <c r="L759" s="51"/>
      <c r="M759" s="51" t="s">
        <v>2914</v>
      </c>
      <c r="N759" s="51" t="s">
        <v>2651</v>
      </c>
      <c r="O759" s="51"/>
      <c r="P759" s="51" t="s">
        <v>2094</v>
      </c>
      <c r="Q759" s="51"/>
      <c r="R759" s="51"/>
      <c r="S759" s="194"/>
      <c r="T759" s="51"/>
    </row>
    <row r="760" spans="1:20" ht="38.25">
      <c r="A760" s="80">
        <v>760</v>
      </c>
      <c r="B760" s="46" t="s">
        <v>1371</v>
      </c>
      <c r="C760" s="109" t="s">
        <v>1366</v>
      </c>
      <c r="D760" s="109"/>
      <c r="E760" s="109"/>
      <c r="F760" s="110" t="s">
        <v>2096</v>
      </c>
      <c r="G760" s="110" t="s">
        <v>2675</v>
      </c>
      <c r="H760" s="111" t="s">
        <v>1796</v>
      </c>
      <c r="I760" s="111" t="s">
        <v>1797</v>
      </c>
      <c r="J760" s="50" t="s">
        <v>2120</v>
      </c>
      <c r="K760" s="51" t="s">
        <v>467</v>
      </c>
      <c r="L760" s="51"/>
      <c r="M760" s="51" t="s">
        <v>2914</v>
      </c>
      <c r="N760" s="51" t="s">
        <v>2651</v>
      </c>
      <c r="O760" s="51"/>
      <c r="P760" s="51" t="s">
        <v>2122</v>
      </c>
      <c r="Q760" s="51"/>
      <c r="R760" s="51"/>
      <c r="S760" s="194"/>
      <c r="T760" s="51"/>
    </row>
    <row r="761" spans="1:20" ht="56.25">
      <c r="A761" s="80">
        <v>761</v>
      </c>
      <c r="B761" s="46" t="s">
        <v>1371</v>
      </c>
      <c r="C761" s="109" t="s">
        <v>1367</v>
      </c>
      <c r="D761" s="109"/>
      <c r="E761" s="109"/>
      <c r="F761" s="110" t="s">
        <v>2096</v>
      </c>
      <c r="G761" s="110" t="s">
        <v>2675</v>
      </c>
      <c r="H761" s="111" t="s">
        <v>1796</v>
      </c>
      <c r="I761" s="111" t="s">
        <v>1797</v>
      </c>
      <c r="J761" s="50" t="s">
        <v>2120</v>
      </c>
      <c r="K761" s="51" t="s">
        <v>468</v>
      </c>
      <c r="L761" s="51"/>
      <c r="M761" s="51" t="s">
        <v>2914</v>
      </c>
      <c r="N761" s="51" t="s">
        <v>3058</v>
      </c>
      <c r="O761" s="51"/>
      <c r="P761" s="51" t="s">
        <v>2122</v>
      </c>
      <c r="Q761" s="51"/>
      <c r="R761" s="51"/>
      <c r="S761" s="194"/>
      <c r="T761" s="51"/>
    </row>
    <row r="762" spans="1:20" ht="38.25">
      <c r="A762" s="80">
        <v>762</v>
      </c>
      <c r="B762" s="46" t="s">
        <v>1371</v>
      </c>
      <c r="C762" s="109" t="s">
        <v>1368</v>
      </c>
      <c r="D762" s="109"/>
      <c r="E762" s="109"/>
      <c r="F762" s="110" t="s">
        <v>2096</v>
      </c>
      <c r="G762" s="110" t="s">
        <v>2675</v>
      </c>
      <c r="H762" s="111" t="s">
        <v>1796</v>
      </c>
      <c r="I762" s="111" t="s">
        <v>1797</v>
      </c>
      <c r="J762" s="50" t="s">
        <v>2120</v>
      </c>
      <c r="K762" s="51" t="s">
        <v>469</v>
      </c>
      <c r="L762" s="51"/>
      <c r="M762" s="51" t="s">
        <v>2914</v>
      </c>
      <c r="N762" s="51" t="s">
        <v>2651</v>
      </c>
      <c r="O762" s="51"/>
      <c r="P762" s="51" t="s">
        <v>2122</v>
      </c>
      <c r="Q762" s="51"/>
      <c r="R762" s="51"/>
      <c r="S762" s="194"/>
      <c r="T762" s="51"/>
    </row>
    <row r="763" spans="1:20" ht="242.25">
      <c r="A763" s="80">
        <v>763</v>
      </c>
      <c r="B763" s="46" t="s">
        <v>1371</v>
      </c>
      <c r="C763" s="109" t="s">
        <v>2122</v>
      </c>
      <c r="D763" s="109"/>
      <c r="E763" s="109"/>
      <c r="F763" s="110" t="s">
        <v>2096</v>
      </c>
      <c r="G763" s="110" t="s">
        <v>2675</v>
      </c>
      <c r="H763" s="111" t="s">
        <v>1369</v>
      </c>
      <c r="I763" s="111" t="s">
        <v>1370</v>
      </c>
      <c r="J763" s="50" t="s">
        <v>2120</v>
      </c>
      <c r="K763" s="51" t="s">
        <v>470</v>
      </c>
      <c r="L763" s="51"/>
      <c r="M763" s="51" t="s">
        <v>2914</v>
      </c>
      <c r="N763" s="51"/>
      <c r="O763" s="51"/>
      <c r="P763" s="51" t="s">
        <v>2122</v>
      </c>
      <c r="Q763" s="51"/>
      <c r="R763" s="51"/>
      <c r="S763" s="194"/>
      <c r="T763" s="51"/>
    </row>
    <row r="764" spans="1:20" ht="114.75">
      <c r="A764" s="80">
        <v>764</v>
      </c>
      <c r="B764" s="46" t="s">
        <v>1843</v>
      </c>
      <c r="C764" s="107" t="s">
        <v>1372</v>
      </c>
      <c r="D764" s="107" t="s">
        <v>3039</v>
      </c>
      <c r="E764" s="107" t="s">
        <v>1989</v>
      </c>
      <c r="F764" s="108" t="s">
        <v>2096</v>
      </c>
      <c r="G764" s="108" t="s">
        <v>2675</v>
      </c>
      <c r="H764" s="118" t="s">
        <v>1373</v>
      </c>
      <c r="I764" s="118" t="s">
        <v>1374</v>
      </c>
      <c r="J764" s="50" t="s">
        <v>2148</v>
      </c>
      <c r="K764" s="51" t="s">
        <v>216</v>
      </c>
      <c r="L764" s="51"/>
      <c r="M764" s="51"/>
      <c r="N764" s="51"/>
      <c r="O764" s="51"/>
      <c r="P764" s="51" t="s">
        <v>2668</v>
      </c>
      <c r="Q764" s="51"/>
      <c r="R764" s="51"/>
      <c r="S764" s="194"/>
      <c r="T764" s="51"/>
    </row>
    <row r="765" spans="1:20" ht="168.75">
      <c r="A765" s="80">
        <v>765</v>
      </c>
      <c r="B765" s="46" t="s">
        <v>1843</v>
      </c>
      <c r="C765" s="109" t="s">
        <v>1375</v>
      </c>
      <c r="D765" s="109" t="s">
        <v>2034</v>
      </c>
      <c r="E765" s="109" t="s">
        <v>1583</v>
      </c>
      <c r="F765" s="110" t="s">
        <v>2096</v>
      </c>
      <c r="G765" s="110" t="s">
        <v>2675</v>
      </c>
      <c r="H765" s="111" t="s">
        <v>1835</v>
      </c>
      <c r="I765" s="111" t="s">
        <v>1836</v>
      </c>
      <c r="J765" s="50" t="s">
        <v>2148</v>
      </c>
      <c r="K765" s="51" t="s">
        <v>471</v>
      </c>
      <c r="L765" s="51"/>
      <c r="M765" s="51"/>
      <c r="N765" s="51"/>
      <c r="O765" s="51"/>
      <c r="P765" s="51" t="s">
        <v>2122</v>
      </c>
      <c r="Q765" s="51"/>
      <c r="R765" s="51"/>
      <c r="S765" s="194"/>
      <c r="T765" s="51"/>
    </row>
    <row r="766" spans="1:20" ht="114.75">
      <c r="A766" s="80">
        <v>766</v>
      </c>
      <c r="B766" s="46" t="s">
        <v>1843</v>
      </c>
      <c r="C766" s="109" t="s">
        <v>2510</v>
      </c>
      <c r="D766" s="109" t="s">
        <v>2835</v>
      </c>
      <c r="E766" s="109" t="s">
        <v>1837</v>
      </c>
      <c r="F766" s="110" t="s">
        <v>2096</v>
      </c>
      <c r="G766" s="110" t="s">
        <v>2675</v>
      </c>
      <c r="H766" s="111" t="s">
        <v>1838</v>
      </c>
      <c r="I766" s="111" t="s">
        <v>1839</v>
      </c>
      <c r="J766" s="50" t="s">
        <v>2120</v>
      </c>
      <c r="K766" s="51" t="s">
        <v>146</v>
      </c>
      <c r="L766" s="51"/>
      <c r="M766" s="51" t="s">
        <v>2914</v>
      </c>
      <c r="N766" s="51" t="s">
        <v>2651</v>
      </c>
      <c r="O766" s="51"/>
      <c r="P766" s="51" t="s">
        <v>2990</v>
      </c>
      <c r="Q766" s="51"/>
      <c r="R766" s="51"/>
      <c r="S766" s="194"/>
      <c r="T766" s="51"/>
    </row>
    <row r="767" spans="1:20" ht="51">
      <c r="A767" s="80">
        <v>767</v>
      </c>
      <c r="B767" s="46" t="s">
        <v>1843</v>
      </c>
      <c r="C767" s="109" t="s">
        <v>918</v>
      </c>
      <c r="D767" s="109" t="s">
        <v>2034</v>
      </c>
      <c r="E767" s="109" t="s">
        <v>3040</v>
      </c>
      <c r="F767" s="110" t="s">
        <v>2096</v>
      </c>
      <c r="G767" s="110" t="s">
        <v>2675</v>
      </c>
      <c r="H767" s="111" t="s">
        <v>1840</v>
      </c>
      <c r="I767" s="111" t="s">
        <v>921</v>
      </c>
      <c r="J767" s="50" t="s">
        <v>2148</v>
      </c>
      <c r="K767" s="51" t="s">
        <v>958</v>
      </c>
      <c r="L767" s="51"/>
      <c r="M767" s="51"/>
      <c r="N767" s="51"/>
      <c r="O767" s="51"/>
      <c r="P767" s="51" t="s">
        <v>2671</v>
      </c>
      <c r="Q767" s="51"/>
      <c r="R767" s="51"/>
      <c r="S767" s="194"/>
      <c r="T767" s="51"/>
    </row>
    <row r="768" spans="1:20" ht="229.5">
      <c r="A768" s="80">
        <v>768</v>
      </c>
      <c r="B768" s="46" t="s">
        <v>1843</v>
      </c>
      <c r="C768" s="109" t="s">
        <v>1498</v>
      </c>
      <c r="D768" s="109" t="s">
        <v>1674</v>
      </c>
      <c r="E768" s="109" t="s">
        <v>1841</v>
      </c>
      <c r="F768" s="110" t="s">
        <v>2096</v>
      </c>
      <c r="G768" s="110" t="s">
        <v>2675</v>
      </c>
      <c r="H768" s="111" t="s">
        <v>1842</v>
      </c>
      <c r="I768" s="111" t="s">
        <v>921</v>
      </c>
      <c r="J768" s="50" t="s">
        <v>2121</v>
      </c>
      <c r="K768" s="164" t="s">
        <v>402</v>
      </c>
      <c r="L768" s="51"/>
      <c r="M768" s="51" t="s">
        <v>2914</v>
      </c>
      <c r="N768" s="51" t="s">
        <v>2651</v>
      </c>
      <c r="O768" s="51"/>
      <c r="P768" s="51" t="s">
        <v>2678</v>
      </c>
      <c r="Q768" s="51"/>
      <c r="R768" s="51"/>
      <c r="S768" s="194"/>
      <c r="T768" s="51"/>
    </row>
    <row r="769" spans="1:20" ht="127.5">
      <c r="A769" s="80">
        <v>769</v>
      </c>
      <c r="B769" s="46" t="s">
        <v>2472</v>
      </c>
      <c r="C769" s="109" t="s">
        <v>2402</v>
      </c>
      <c r="D769" s="109" t="s">
        <v>1844</v>
      </c>
      <c r="E769" s="109" t="s">
        <v>1845</v>
      </c>
      <c r="F769" s="110" t="s">
        <v>2096</v>
      </c>
      <c r="G769" s="110" t="s">
        <v>2675</v>
      </c>
      <c r="H769" s="111" t="s">
        <v>1846</v>
      </c>
      <c r="I769" s="111" t="s">
        <v>1847</v>
      </c>
      <c r="J769" s="50" t="s">
        <v>2120</v>
      </c>
      <c r="K769" s="51" t="s">
        <v>166</v>
      </c>
      <c r="L769" s="51"/>
      <c r="M769" s="51" t="s">
        <v>2914</v>
      </c>
      <c r="N769" s="51" t="s">
        <v>2651</v>
      </c>
      <c r="O769" s="51"/>
      <c r="P769" s="51" t="s">
        <v>2667</v>
      </c>
      <c r="Q769" s="51"/>
      <c r="R769" s="51"/>
      <c r="S769" s="194"/>
      <c r="T769" s="51"/>
    </row>
    <row r="770" spans="1:20" ht="38.25">
      <c r="A770" s="80">
        <v>770</v>
      </c>
      <c r="B770" s="46" t="s">
        <v>2472</v>
      </c>
      <c r="C770" s="109" t="s">
        <v>2402</v>
      </c>
      <c r="D770" s="109" t="s">
        <v>1844</v>
      </c>
      <c r="E770" s="109" t="s">
        <v>1848</v>
      </c>
      <c r="F770" s="110" t="s">
        <v>2096</v>
      </c>
      <c r="G770" s="110" t="s">
        <v>2675</v>
      </c>
      <c r="H770" s="111" t="s">
        <v>1849</v>
      </c>
      <c r="I770" s="111" t="s">
        <v>1850</v>
      </c>
      <c r="J770" s="50" t="s">
        <v>2120</v>
      </c>
      <c r="K770" s="51"/>
      <c r="L770" s="51"/>
      <c r="M770" s="51" t="s">
        <v>2914</v>
      </c>
      <c r="N770" s="51" t="s">
        <v>2651</v>
      </c>
      <c r="O770" s="51"/>
      <c r="P770" s="51" t="s">
        <v>2667</v>
      </c>
      <c r="Q770" s="51"/>
      <c r="R770" s="51"/>
      <c r="S770" s="194"/>
      <c r="T770" s="51"/>
    </row>
    <row r="771" spans="1:20" ht="51">
      <c r="A771" s="80">
        <v>771</v>
      </c>
      <c r="B771" s="46" t="s">
        <v>2472</v>
      </c>
      <c r="C771" s="109" t="s">
        <v>2402</v>
      </c>
      <c r="D771" s="109" t="s">
        <v>1844</v>
      </c>
      <c r="E771" s="109" t="s">
        <v>1851</v>
      </c>
      <c r="F771" s="110" t="s">
        <v>2497</v>
      </c>
      <c r="G771" s="110" t="s">
        <v>2675</v>
      </c>
      <c r="H771" s="111" t="s">
        <v>1852</v>
      </c>
      <c r="I771" s="111" t="s">
        <v>1853</v>
      </c>
      <c r="J771" s="50" t="s">
        <v>2120</v>
      </c>
      <c r="K771" s="51"/>
      <c r="L771" s="51"/>
      <c r="M771" s="51" t="s">
        <v>2914</v>
      </c>
      <c r="N771" s="51" t="s">
        <v>2915</v>
      </c>
      <c r="O771" s="51"/>
      <c r="P771" s="51"/>
      <c r="Q771" s="51"/>
      <c r="R771" s="51"/>
      <c r="S771" s="194"/>
      <c r="T771" s="51"/>
    </row>
    <row r="772" spans="1:20" ht="102">
      <c r="A772" s="80">
        <v>772</v>
      </c>
      <c r="B772" s="46" t="s">
        <v>2472</v>
      </c>
      <c r="C772" s="109" t="s">
        <v>2402</v>
      </c>
      <c r="D772" s="109" t="s">
        <v>1844</v>
      </c>
      <c r="E772" s="109" t="s">
        <v>1967</v>
      </c>
      <c r="F772" s="110" t="s">
        <v>2096</v>
      </c>
      <c r="G772" s="110" t="s">
        <v>2675</v>
      </c>
      <c r="H772" s="111" t="s">
        <v>1854</v>
      </c>
      <c r="I772" s="111" t="s">
        <v>1847</v>
      </c>
      <c r="J772" s="50" t="s">
        <v>2120</v>
      </c>
      <c r="K772" s="51" t="s">
        <v>167</v>
      </c>
      <c r="L772" s="51"/>
      <c r="M772" s="51" t="s">
        <v>2914</v>
      </c>
      <c r="N772" s="51" t="s">
        <v>2651</v>
      </c>
      <c r="O772" s="51"/>
      <c r="P772" s="51" t="s">
        <v>2667</v>
      </c>
      <c r="Q772" s="51"/>
      <c r="R772" s="51"/>
      <c r="S772" s="194"/>
      <c r="T772" s="51"/>
    </row>
    <row r="773" spans="1:20" ht="102">
      <c r="A773" s="80">
        <v>773</v>
      </c>
      <c r="B773" s="46" t="s">
        <v>2472</v>
      </c>
      <c r="C773" s="109" t="s">
        <v>2402</v>
      </c>
      <c r="D773" s="109" t="s">
        <v>1844</v>
      </c>
      <c r="E773" s="109" t="s">
        <v>1995</v>
      </c>
      <c r="F773" s="110" t="s">
        <v>2096</v>
      </c>
      <c r="G773" s="110" t="s">
        <v>2675</v>
      </c>
      <c r="H773" s="111" t="s">
        <v>1855</v>
      </c>
      <c r="I773" s="111" t="s">
        <v>1847</v>
      </c>
      <c r="J773" s="50" t="s">
        <v>2120</v>
      </c>
      <c r="K773" s="51"/>
      <c r="L773" s="51"/>
      <c r="M773" s="51" t="s">
        <v>2914</v>
      </c>
      <c r="N773" s="51" t="s">
        <v>2653</v>
      </c>
      <c r="O773" s="51"/>
      <c r="P773" s="51" t="s">
        <v>2667</v>
      </c>
      <c r="Q773" s="51"/>
      <c r="R773" s="51"/>
      <c r="S773" s="194"/>
      <c r="T773" s="51"/>
    </row>
    <row r="774" spans="1:20" ht="51">
      <c r="A774" s="80">
        <v>774</v>
      </c>
      <c r="B774" s="46" t="s">
        <v>2472</v>
      </c>
      <c r="C774" s="109" t="s">
        <v>2402</v>
      </c>
      <c r="D774" s="109" t="s">
        <v>1844</v>
      </c>
      <c r="E774" s="109" t="s">
        <v>1995</v>
      </c>
      <c r="F774" s="110" t="s">
        <v>2096</v>
      </c>
      <c r="G774" s="110" t="s">
        <v>2675</v>
      </c>
      <c r="H774" s="111" t="s">
        <v>2467</v>
      </c>
      <c r="I774" s="111" t="s">
        <v>2468</v>
      </c>
      <c r="J774" s="50" t="s">
        <v>2120</v>
      </c>
      <c r="K774" s="51" t="s">
        <v>168</v>
      </c>
      <c r="L774" s="51"/>
      <c r="M774" s="51" t="s">
        <v>2914</v>
      </c>
      <c r="N774" s="51" t="s">
        <v>2651</v>
      </c>
      <c r="O774" s="51"/>
      <c r="P774" s="51" t="s">
        <v>2667</v>
      </c>
      <c r="Q774" s="51"/>
      <c r="R774" s="51"/>
      <c r="S774" s="194"/>
      <c r="T774" s="51"/>
    </row>
    <row r="775" spans="1:20" ht="191.25">
      <c r="A775" s="80">
        <v>775</v>
      </c>
      <c r="B775" s="46" t="s">
        <v>2472</v>
      </c>
      <c r="C775" s="109" t="s">
        <v>2402</v>
      </c>
      <c r="D775" s="109" t="s">
        <v>2709</v>
      </c>
      <c r="E775" s="109" t="s">
        <v>2469</v>
      </c>
      <c r="F775" s="110" t="s">
        <v>2096</v>
      </c>
      <c r="G775" s="110" t="s">
        <v>2675</v>
      </c>
      <c r="H775" s="111" t="s">
        <v>2470</v>
      </c>
      <c r="I775" s="111" t="s">
        <v>2471</v>
      </c>
      <c r="J775" s="50" t="s">
        <v>2148</v>
      </c>
      <c r="K775" s="51" t="s">
        <v>169</v>
      </c>
      <c r="L775" s="51"/>
      <c r="M775" s="51"/>
      <c r="N775" s="51"/>
      <c r="O775" s="51"/>
      <c r="P775" s="51" t="s">
        <v>2667</v>
      </c>
      <c r="Q775" s="51"/>
      <c r="R775" s="51"/>
      <c r="S775" s="194"/>
      <c r="T775" s="51"/>
    </row>
    <row r="776" spans="1:20" ht="204">
      <c r="A776" s="80">
        <v>776</v>
      </c>
      <c r="B776" s="46" t="s">
        <v>1421</v>
      </c>
      <c r="C776" s="107" t="s">
        <v>2289</v>
      </c>
      <c r="D776" s="107" t="s">
        <v>1971</v>
      </c>
      <c r="E776" s="107" t="s">
        <v>1677</v>
      </c>
      <c r="F776" s="108" t="s">
        <v>2096</v>
      </c>
      <c r="G776" s="108" t="s">
        <v>2675</v>
      </c>
      <c r="H776" s="118" t="s">
        <v>2473</v>
      </c>
      <c r="I776" s="126" t="s">
        <v>2474</v>
      </c>
      <c r="J776" s="50" t="s">
        <v>2121</v>
      </c>
      <c r="K776" s="113" t="s">
        <v>411</v>
      </c>
      <c r="L776" s="51">
        <v>776</v>
      </c>
      <c r="M776" s="51" t="s">
        <v>2914</v>
      </c>
      <c r="N776" s="51" t="s">
        <v>2651</v>
      </c>
      <c r="O776" s="51"/>
      <c r="P776" s="51" t="s">
        <v>2670</v>
      </c>
      <c r="Q776" s="51"/>
      <c r="R776" s="51"/>
      <c r="S776" s="194"/>
      <c r="T776" s="51"/>
    </row>
    <row r="777" spans="1:20" ht="204">
      <c r="A777" s="80">
        <v>777</v>
      </c>
      <c r="B777" s="46" t="s">
        <v>1421</v>
      </c>
      <c r="C777" s="109" t="s">
        <v>2289</v>
      </c>
      <c r="D777" s="109" t="s">
        <v>1971</v>
      </c>
      <c r="E777" s="109" t="s">
        <v>2068</v>
      </c>
      <c r="F777" s="110" t="s">
        <v>2096</v>
      </c>
      <c r="G777" s="110" t="s">
        <v>2675</v>
      </c>
      <c r="H777" s="127" t="s">
        <v>2473</v>
      </c>
      <c r="I777" s="111" t="s">
        <v>2474</v>
      </c>
      <c r="J777" s="50" t="s">
        <v>2121</v>
      </c>
      <c r="K777" s="113" t="s">
        <v>414</v>
      </c>
      <c r="L777" s="51">
        <v>776</v>
      </c>
      <c r="M777" s="51" t="s">
        <v>2914</v>
      </c>
      <c r="N777" s="51" t="s">
        <v>2651</v>
      </c>
      <c r="O777" s="51"/>
      <c r="P777" s="51" t="s">
        <v>2670</v>
      </c>
      <c r="Q777" s="51"/>
      <c r="R777" s="51"/>
      <c r="S777" s="194"/>
      <c r="T777" s="51"/>
    </row>
    <row r="778" spans="1:20" ht="255">
      <c r="A778" s="80">
        <v>778</v>
      </c>
      <c r="B778" s="46" t="s">
        <v>1421</v>
      </c>
      <c r="C778" s="109" t="s">
        <v>2289</v>
      </c>
      <c r="D778" s="109" t="s">
        <v>1971</v>
      </c>
      <c r="E778" s="109" t="s">
        <v>2062</v>
      </c>
      <c r="F778" s="110" t="s">
        <v>2096</v>
      </c>
      <c r="G778" s="110" t="s">
        <v>2675</v>
      </c>
      <c r="H778" s="111" t="s">
        <v>2475</v>
      </c>
      <c r="I778" s="111" t="s">
        <v>2474</v>
      </c>
      <c r="J778" s="50" t="s">
        <v>2121</v>
      </c>
      <c r="K778" s="161" t="s">
        <v>413</v>
      </c>
      <c r="L778" s="51"/>
      <c r="M778" s="51" t="s">
        <v>2914</v>
      </c>
      <c r="N778" s="51" t="s">
        <v>2651</v>
      </c>
      <c r="O778" s="51"/>
      <c r="P778" s="51" t="s">
        <v>2670</v>
      </c>
      <c r="Q778" s="51"/>
      <c r="R778" s="51"/>
      <c r="S778" s="194"/>
      <c r="T778" s="51"/>
    </row>
    <row r="779" spans="1:20" ht="204">
      <c r="A779" s="80">
        <v>779</v>
      </c>
      <c r="B779" s="46" t="s">
        <v>1421</v>
      </c>
      <c r="C779" s="109" t="s">
        <v>2476</v>
      </c>
      <c r="D779" s="109" t="s">
        <v>1976</v>
      </c>
      <c r="E779" s="109" t="s">
        <v>1986</v>
      </c>
      <c r="F779" s="110" t="s">
        <v>2096</v>
      </c>
      <c r="G779" s="110" t="s">
        <v>2675</v>
      </c>
      <c r="H779" s="111" t="s">
        <v>2477</v>
      </c>
      <c r="I779" s="111" t="s">
        <v>2478</v>
      </c>
      <c r="J779" s="50" t="s">
        <v>2148</v>
      </c>
      <c r="K779" s="51" t="s">
        <v>217</v>
      </c>
      <c r="L779" s="51"/>
      <c r="M779" s="51"/>
      <c r="N779" s="51"/>
      <c r="O779" s="51"/>
      <c r="P779" s="51" t="s">
        <v>2668</v>
      </c>
      <c r="Q779" s="51"/>
      <c r="R779" s="51"/>
      <c r="S779" s="194"/>
      <c r="T779" s="51"/>
    </row>
    <row r="780" spans="1:20" ht="157.5">
      <c r="A780" s="80">
        <v>780</v>
      </c>
      <c r="B780" s="46" t="s">
        <v>1421</v>
      </c>
      <c r="C780" s="109" t="s">
        <v>2033</v>
      </c>
      <c r="D780" s="109" t="s">
        <v>1677</v>
      </c>
      <c r="E780" s="109" t="s">
        <v>2479</v>
      </c>
      <c r="F780" s="110" t="s">
        <v>2096</v>
      </c>
      <c r="G780" s="110" t="s">
        <v>2675</v>
      </c>
      <c r="H780" s="111" t="s">
        <v>2480</v>
      </c>
      <c r="I780" s="111" t="s">
        <v>2752</v>
      </c>
      <c r="J780" s="50" t="s">
        <v>2120</v>
      </c>
      <c r="K780" s="51" t="s">
        <v>151</v>
      </c>
      <c r="L780" s="51"/>
      <c r="M780" s="51" t="s">
        <v>2914</v>
      </c>
      <c r="N780" s="51" t="s">
        <v>2651</v>
      </c>
      <c r="O780" s="51"/>
      <c r="P780" s="51" t="s">
        <v>2084</v>
      </c>
      <c r="Q780" s="51"/>
      <c r="R780" s="51"/>
      <c r="S780" s="194"/>
      <c r="T780" s="51"/>
    </row>
    <row r="781" spans="1:20" ht="78.75">
      <c r="A781" s="80">
        <v>781</v>
      </c>
      <c r="B781" s="46" t="s">
        <v>1421</v>
      </c>
      <c r="C781" s="109" t="s">
        <v>2481</v>
      </c>
      <c r="D781" s="109" t="s">
        <v>2511</v>
      </c>
      <c r="E781" s="109" t="s">
        <v>1582</v>
      </c>
      <c r="F781" s="110" t="s">
        <v>2096</v>
      </c>
      <c r="G781" s="110" t="s">
        <v>2675</v>
      </c>
      <c r="H781" s="111" t="s">
        <v>2482</v>
      </c>
      <c r="I781" s="111" t="s">
        <v>2483</v>
      </c>
      <c r="J781" s="50" t="s">
        <v>2148</v>
      </c>
      <c r="K781" s="51" t="s">
        <v>551</v>
      </c>
      <c r="L781" s="51"/>
      <c r="M781" s="51"/>
      <c r="N781" s="51"/>
      <c r="O781" s="51"/>
      <c r="P781" s="51" t="s">
        <v>2094</v>
      </c>
      <c r="Q781" s="51"/>
      <c r="R781" s="51"/>
      <c r="S781" s="194"/>
      <c r="T781" s="51"/>
    </row>
    <row r="782" spans="1:20" ht="89.25">
      <c r="A782" s="80">
        <v>782</v>
      </c>
      <c r="B782" s="46" t="s">
        <v>1421</v>
      </c>
      <c r="C782" s="109" t="s">
        <v>2484</v>
      </c>
      <c r="D782" s="109" t="s">
        <v>1305</v>
      </c>
      <c r="E782" s="109" t="s">
        <v>2307</v>
      </c>
      <c r="F782" s="110" t="s">
        <v>2096</v>
      </c>
      <c r="G782" s="110" t="s">
        <v>2675</v>
      </c>
      <c r="H782" s="111" t="s">
        <v>1417</v>
      </c>
      <c r="I782" s="111" t="s">
        <v>1418</v>
      </c>
      <c r="J782" s="50" t="s">
        <v>2121</v>
      </c>
      <c r="K782" s="51" t="s">
        <v>421</v>
      </c>
      <c r="L782" s="51"/>
      <c r="M782" s="51" t="s">
        <v>2914</v>
      </c>
      <c r="N782" s="51" t="s">
        <v>2651</v>
      </c>
      <c r="O782" s="51"/>
      <c r="P782" s="51" t="s">
        <v>2670</v>
      </c>
      <c r="Q782" s="51"/>
      <c r="R782" s="51"/>
      <c r="S782" s="194"/>
      <c r="T782" s="51"/>
    </row>
    <row r="783" spans="1:20" ht="51">
      <c r="A783" s="80">
        <v>783</v>
      </c>
      <c r="B783" s="46" t="s">
        <v>1421</v>
      </c>
      <c r="C783" s="109" t="s">
        <v>1419</v>
      </c>
      <c r="D783" s="109" t="s">
        <v>2028</v>
      </c>
      <c r="E783" s="109" t="s">
        <v>2029</v>
      </c>
      <c r="F783" s="110" t="s">
        <v>2497</v>
      </c>
      <c r="G783" s="110" t="s">
        <v>2675</v>
      </c>
      <c r="H783" s="111" t="s">
        <v>1420</v>
      </c>
      <c r="I783" s="111" t="s">
        <v>2752</v>
      </c>
      <c r="J783" s="50" t="s">
        <v>2121</v>
      </c>
      <c r="K783" s="51" t="s">
        <v>11</v>
      </c>
      <c r="L783" s="51"/>
      <c r="M783" s="51" t="s">
        <v>2914</v>
      </c>
      <c r="N783" s="51" t="s">
        <v>2651</v>
      </c>
      <c r="O783" s="51"/>
      <c r="P783" s="51" t="s">
        <v>2668</v>
      </c>
      <c r="Q783" s="51"/>
      <c r="R783" s="51"/>
      <c r="S783" s="194"/>
      <c r="T783" s="51"/>
    </row>
    <row r="784" spans="1:20" ht="140.25">
      <c r="A784" s="80">
        <v>784</v>
      </c>
      <c r="B784" s="46" t="s">
        <v>977</v>
      </c>
      <c r="C784" s="109" t="s">
        <v>2122</v>
      </c>
      <c r="D784" s="132"/>
      <c r="E784" s="132"/>
      <c r="F784" s="108" t="s">
        <v>2096</v>
      </c>
      <c r="G784" s="110" t="s">
        <v>2675</v>
      </c>
      <c r="H784" s="127" t="s">
        <v>973</v>
      </c>
      <c r="I784" s="127" t="s">
        <v>974</v>
      </c>
      <c r="J784" s="50" t="s">
        <v>2121</v>
      </c>
      <c r="K784" s="51" t="s">
        <v>11</v>
      </c>
      <c r="L784" s="51"/>
      <c r="M784" s="51" t="s">
        <v>2914</v>
      </c>
      <c r="N784" s="51" t="s">
        <v>2651</v>
      </c>
      <c r="O784" s="51"/>
      <c r="P784" s="51" t="s">
        <v>2668</v>
      </c>
      <c r="Q784" s="51"/>
      <c r="R784" s="51"/>
      <c r="S784" s="194"/>
      <c r="T784" s="51"/>
    </row>
    <row r="785" spans="1:20" ht="242.25">
      <c r="A785" s="80">
        <v>785</v>
      </c>
      <c r="B785" s="46" t="s">
        <v>977</v>
      </c>
      <c r="C785" s="109" t="s">
        <v>1452</v>
      </c>
      <c r="D785" s="132" t="s">
        <v>1451</v>
      </c>
      <c r="E785" s="132" t="s">
        <v>3039</v>
      </c>
      <c r="F785" s="108" t="s">
        <v>2096</v>
      </c>
      <c r="G785" s="110" t="s">
        <v>2675</v>
      </c>
      <c r="H785" s="127" t="s">
        <v>975</v>
      </c>
      <c r="I785" s="111" t="s">
        <v>976</v>
      </c>
      <c r="J785" s="50" t="s">
        <v>2148</v>
      </c>
      <c r="K785" s="129" t="s">
        <v>69</v>
      </c>
      <c r="L785" s="51"/>
      <c r="M785" s="51"/>
      <c r="N785" s="51"/>
      <c r="O785" s="51"/>
      <c r="P785" s="51" t="s">
        <v>2678</v>
      </c>
      <c r="Q785" s="51"/>
      <c r="R785" s="51"/>
      <c r="S785" s="194"/>
      <c r="T785" s="51"/>
    </row>
    <row r="786" spans="1:20" ht="33.75">
      <c r="A786" s="80">
        <v>786</v>
      </c>
      <c r="B786" s="46" t="s">
        <v>981</v>
      </c>
      <c r="C786" s="109" t="s">
        <v>2850</v>
      </c>
      <c r="D786" s="109" t="s">
        <v>2801</v>
      </c>
      <c r="E786" s="109" t="s">
        <v>1940</v>
      </c>
      <c r="F786" s="110" t="s">
        <v>2096</v>
      </c>
      <c r="G786" s="110" t="s">
        <v>2675</v>
      </c>
      <c r="H786" s="111" t="s">
        <v>978</v>
      </c>
      <c r="I786" s="118" t="s">
        <v>1092</v>
      </c>
      <c r="J786" s="50" t="s">
        <v>2120</v>
      </c>
      <c r="K786" s="51" t="s">
        <v>233</v>
      </c>
      <c r="L786" s="51"/>
      <c r="M786" s="51" t="s">
        <v>2914</v>
      </c>
      <c r="N786" s="51" t="s">
        <v>2651</v>
      </c>
      <c r="O786" s="51"/>
      <c r="P786" s="51" t="s">
        <v>2493</v>
      </c>
      <c r="Q786" s="51"/>
      <c r="R786" s="51"/>
      <c r="S786" s="194"/>
      <c r="T786" s="51"/>
    </row>
    <row r="787" spans="1:20" ht="33.75">
      <c r="A787" s="80">
        <v>787</v>
      </c>
      <c r="B787" s="46" t="s">
        <v>981</v>
      </c>
      <c r="C787" s="109" t="s">
        <v>2186</v>
      </c>
      <c r="D787" s="109" t="s">
        <v>2190</v>
      </c>
      <c r="E787" s="109" t="s">
        <v>2835</v>
      </c>
      <c r="F787" s="110" t="s">
        <v>2096</v>
      </c>
      <c r="G787" s="110" t="s">
        <v>2675</v>
      </c>
      <c r="H787" s="111" t="s">
        <v>979</v>
      </c>
      <c r="I787" s="111" t="s">
        <v>980</v>
      </c>
      <c r="J787" s="50" t="s">
        <v>2121</v>
      </c>
      <c r="K787" s="51" t="s">
        <v>291</v>
      </c>
      <c r="L787" s="51"/>
      <c r="M787" s="51" t="s">
        <v>2914</v>
      </c>
      <c r="N787" s="51" t="s">
        <v>2651</v>
      </c>
      <c r="O787" s="51"/>
      <c r="P787" s="51" t="s">
        <v>2493</v>
      </c>
      <c r="Q787" s="51"/>
      <c r="R787" s="51"/>
      <c r="S787" s="194"/>
      <c r="T787" s="51"/>
    </row>
    <row r="788" spans="1:20" ht="25.5">
      <c r="A788" s="80">
        <v>788</v>
      </c>
      <c r="B788" s="46" t="s">
        <v>649</v>
      </c>
      <c r="C788" s="109" t="s">
        <v>2510</v>
      </c>
      <c r="D788" s="109" t="s">
        <v>2506</v>
      </c>
      <c r="E788" s="109" t="s">
        <v>1590</v>
      </c>
      <c r="F788" s="110" t="s">
        <v>2497</v>
      </c>
      <c r="G788" s="110" t="s">
        <v>2674</v>
      </c>
      <c r="H788" s="111" t="s">
        <v>982</v>
      </c>
      <c r="I788" s="111" t="s">
        <v>983</v>
      </c>
      <c r="J788" s="50" t="s">
        <v>2120</v>
      </c>
      <c r="K788" s="51"/>
      <c r="L788" s="51"/>
      <c r="M788" s="51" t="s">
        <v>2914</v>
      </c>
      <c r="N788" s="51" t="s">
        <v>2915</v>
      </c>
      <c r="O788" s="51"/>
      <c r="P788" s="51"/>
      <c r="Q788" s="51"/>
      <c r="R788" s="51"/>
      <c r="S788" s="194"/>
      <c r="T788" s="51"/>
    </row>
    <row r="789" spans="1:20" ht="25.5">
      <c r="A789" s="80">
        <v>789</v>
      </c>
      <c r="B789" s="46" t="s">
        <v>649</v>
      </c>
      <c r="C789" s="109" t="s">
        <v>2510</v>
      </c>
      <c r="D789" s="109" t="s">
        <v>2506</v>
      </c>
      <c r="E789" s="109" t="s">
        <v>2177</v>
      </c>
      <c r="F789" s="110" t="s">
        <v>2497</v>
      </c>
      <c r="G789" s="110" t="s">
        <v>2674</v>
      </c>
      <c r="H789" s="111" t="s">
        <v>982</v>
      </c>
      <c r="I789" s="111" t="s">
        <v>983</v>
      </c>
      <c r="J789" s="50" t="s">
        <v>2120</v>
      </c>
      <c r="K789" s="51"/>
      <c r="L789" s="51"/>
      <c r="M789" s="51" t="s">
        <v>2914</v>
      </c>
      <c r="N789" s="51" t="s">
        <v>2915</v>
      </c>
      <c r="O789" s="51"/>
      <c r="P789" s="51"/>
      <c r="Q789" s="51"/>
      <c r="R789" s="51"/>
      <c r="S789" s="194"/>
      <c r="T789" s="51"/>
    </row>
    <row r="790" spans="1:20" ht="25.5">
      <c r="A790" s="80">
        <v>790</v>
      </c>
      <c r="B790" s="46" t="s">
        <v>649</v>
      </c>
      <c r="C790" s="109" t="s">
        <v>2510</v>
      </c>
      <c r="D790" s="109" t="s">
        <v>2632</v>
      </c>
      <c r="E790" s="109" t="s">
        <v>1492</v>
      </c>
      <c r="F790" s="110" t="s">
        <v>2497</v>
      </c>
      <c r="G790" s="110" t="s">
        <v>2674</v>
      </c>
      <c r="H790" s="111" t="s">
        <v>646</v>
      </c>
      <c r="I790" s="111" t="s">
        <v>983</v>
      </c>
      <c r="J790" s="50" t="s">
        <v>2120</v>
      </c>
      <c r="K790" s="51"/>
      <c r="L790" s="51"/>
      <c r="M790" s="51" t="s">
        <v>2914</v>
      </c>
      <c r="N790" s="51" t="s">
        <v>2915</v>
      </c>
      <c r="O790" s="51"/>
      <c r="P790" s="51"/>
      <c r="Q790" s="51"/>
      <c r="R790" s="51"/>
      <c r="S790" s="194"/>
      <c r="T790" s="51"/>
    </row>
    <row r="791" spans="1:20" ht="25.5">
      <c r="A791" s="80">
        <v>791</v>
      </c>
      <c r="B791" s="46" t="s">
        <v>649</v>
      </c>
      <c r="C791" s="109" t="s">
        <v>2510</v>
      </c>
      <c r="D791" s="109" t="s">
        <v>2632</v>
      </c>
      <c r="E791" s="109" t="s">
        <v>1583</v>
      </c>
      <c r="F791" s="110" t="s">
        <v>2497</v>
      </c>
      <c r="G791" s="110" t="s">
        <v>2674</v>
      </c>
      <c r="H791" s="111" t="s">
        <v>646</v>
      </c>
      <c r="I791" s="111" t="s">
        <v>983</v>
      </c>
      <c r="J791" s="50" t="s">
        <v>2120</v>
      </c>
      <c r="K791" s="51"/>
      <c r="L791" s="51"/>
      <c r="M791" s="51" t="s">
        <v>2914</v>
      </c>
      <c r="N791" s="51" t="s">
        <v>2915</v>
      </c>
      <c r="O791" s="51"/>
      <c r="P791" s="51"/>
      <c r="Q791" s="51"/>
      <c r="R791" s="51"/>
      <c r="S791" s="194"/>
      <c r="T791" s="51"/>
    </row>
    <row r="792" spans="1:20" ht="76.5">
      <c r="A792" s="80">
        <v>792</v>
      </c>
      <c r="B792" s="46" t="s">
        <v>649</v>
      </c>
      <c r="C792" s="109" t="s">
        <v>2857</v>
      </c>
      <c r="D792" s="109" t="s">
        <v>2858</v>
      </c>
      <c r="E792" s="109" t="s">
        <v>1124</v>
      </c>
      <c r="F792" s="110" t="s">
        <v>2096</v>
      </c>
      <c r="G792" s="110" t="s">
        <v>2675</v>
      </c>
      <c r="H792" s="111" t="s">
        <v>647</v>
      </c>
      <c r="I792" s="111" t="s">
        <v>648</v>
      </c>
      <c r="J792" s="50" t="s">
        <v>2121</v>
      </c>
      <c r="K792" s="51" t="s">
        <v>738</v>
      </c>
      <c r="L792" s="51">
        <v>213</v>
      </c>
      <c r="M792" s="51" t="s">
        <v>2914</v>
      </c>
      <c r="N792" s="51" t="s">
        <v>2651</v>
      </c>
      <c r="O792" s="51"/>
      <c r="P792" s="51" t="s">
        <v>2670</v>
      </c>
      <c r="Q792" s="51"/>
      <c r="R792" s="51"/>
      <c r="S792" s="194"/>
      <c r="T792" s="51"/>
    </row>
    <row r="793" spans="1:20" ht="127.5">
      <c r="A793" s="80">
        <v>793</v>
      </c>
      <c r="B793" s="46" t="s">
        <v>300</v>
      </c>
      <c r="C793" s="107" t="s">
        <v>2122</v>
      </c>
      <c r="D793" s="107"/>
      <c r="E793" s="107"/>
      <c r="F793" s="108" t="s">
        <v>2096</v>
      </c>
      <c r="G793" s="108" t="s">
        <v>2675</v>
      </c>
      <c r="H793" s="118" t="s">
        <v>650</v>
      </c>
      <c r="I793" s="118" t="s">
        <v>651</v>
      </c>
      <c r="J793" s="50" t="s">
        <v>2148</v>
      </c>
      <c r="K793" s="51" t="s">
        <v>472</v>
      </c>
      <c r="L793" s="51"/>
      <c r="M793" s="51"/>
      <c r="N793" s="51"/>
      <c r="O793" s="51"/>
      <c r="P793" s="51" t="s">
        <v>2122</v>
      </c>
      <c r="Q793" s="51"/>
      <c r="R793" s="51"/>
      <c r="S793" s="194"/>
      <c r="T793" s="51"/>
    </row>
    <row r="794" spans="1:20" ht="140.25">
      <c r="A794" s="80">
        <v>794</v>
      </c>
      <c r="B794" s="46" t="s">
        <v>300</v>
      </c>
      <c r="C794" s="109" t="s">
        <v>2122</v>
      </c>
      <c r="D794" s="109"/>
      <c r="E794" s="109"/>
      <c r="F794" s="110" t="s">
        <v>2096</v>
      </c>
      <c r="G794" s="110" t="s">
        <v>2675</v>
      </c>
      <c r="H794" s="111" t="s">
        <v>652</v>
      </c>
      <c r="I794" s="111" t="s">
        <v>2926</v>
      </c>
      <c r="J794" s="50" t="s">
        <v>2121</v>
      </c>
      <c r="K794" s="51" t="s">
        <v>11</v>
      </c>
      <c r="L794" s="51"/>
      <c r="M794" s="51" t="s">
        <v>2914</v>
      </c>
      <c r="N794" s="51" t="s">
        <v>2651</v>
      </c>
      <c r="O794" s="51"/>
      <c r="P794" s="51" t="s">
        <v>2668</v>
      </c>
      <c r="Q794" s="51"/>
      <c r="R794" s="51"/>
      <c r="S794" s="194"/>
      <c r="T794" s="51"/>
    </row>
    <row r="795" spans="1:20" ht="76.5">
      <c r="A795" s="80">
        <v>795</v>
      </c>
      <c r="B795" s="46" t="s">
        <v>300</v>
      </c>
      <c r="C795" s="109" t="s">
        <v>2466</v>
      </c>
      <c r="D795" s="109" t="s">
        <v>2879</v>
      </c>
      <c r="E795" s="109" t="s">
        <v>1677</v>
      </c>
      <c r="F795" s="110" t="s">
        <v>2497</v>
      </c>
      <c r="G795" s="110" t="s">
        <v>2674</v>
      </c>
      <c r="H795" s="111" t="s">
        <v>653</v>
      </c>
      <c r="I795" s="111" t="s">
        <v>983</v>
      </c>
      <c r="J795" s="50" t="s">
        <v>2121</v>
      </c>
      <c r="K795" s="51" t="s">
        <v>503</v>
      </c>
      <c r="L795" s="51"/>
      <c r="M795" s="51" t="s">
        <v>2914</v>
      </c>
      <c r="N795" s="51" t="s">
        <v>2651</v>
      </c>
      <c r="O795" s="51"/>
      <c r="P795" s="51"/>
      <c r="Q795" s="51"/>
      <c r="R795" s="51"/>
      <c r="S795" s="194"/>
      <c r="T795" s="51"/>
    </row>
    <row r="796" spans="1:20" ht="76.5">
      <c r="A796" s="80">
        <v>796</v>
      </c>
      <c r="B796" s="46" t="s">
        <v>300</v>
      </c>
      <c r="C796" s="109" t="s">
        <v>1607</v>
      </c>
      <c r="D796" s="109" t="s">
        <v>2781</v>
      </c>
      <c r="E796" s="109" t="s">
        <v>2773</v>
      </c>
      <c r="F796" s="110" t="s">
        <v>2497</v>
      </c>
      <c r="G796" s="110" t="s">
        <v>2674</v>
      </c>
      <c r="H796" s="111" t="s">
        <v>653</v>
      </c>
      <c r="I796" s="111" t="s">
        <v>983</v>
      </c>
      <c r="J796" s="50" t="s">
        <v>2121</v>
      </c>
      <c r="K796" s="51" t="s">
        <v>2920</v>
      </c>
      <c r="L796" s="51">
        <v>795</v>
      </c>
      <c r="M796" s="51" t="s">
        <v>2914</v>
      </c>
      <c r="N796" s="51" t="s">
        <v>2651</v>
      </c>
      <c r="O796" s="51"/>
      <c r="P796" s="51"/>
      <c r="Q796" s="51"/>
      <c r="R796" s="51"/>
      <c r="S796" s="194"/>
      <c r="T796" s="51"/>
    </row>
    <row r="797" spans="1:20" ht="76.5">
      <c r="A797" s="80">
        <v>797</v>
      </c>
      <c r="B797" s="46" t="s">
        <v>300</v>
      </c>
      <c r="C797" s="109" t="s">
        <v>2748</v>
      </c>
      <c r="D797" s="109" t="s">
        <v>2781</v>
      </c>
      <c r="E797" s="109" t="s">
        <v>2577</v>
      </c>
      <c r="F797" s="110" t="s">
        <v>2497</v>
      </c>
      <c r="G797" s="110" t="s">
        <v>2674</v>
      </c>
      <c r="H797" s="111" t="s">
        <v>653</v>
      </c>
      <c r="I797" s="111" t="s">
        <v>983</v>
      </c>
      <c r="J797" s="50" t="s">
        <v>2121</v>
      </c>
      <c r="K797" s="51" t="s">
        <v>2920</v>
      </c>
      <c r="L797" s="51">
        <v>795</v>
      </c>
      <c r="M797" s="51" t="s">
        <v>2914</v>
      </c>
      <c r="N797" s="51" t="s">
        <v>2651</v>
      </c>
      <c r="O797" s="51"/>
      <c r="P797" s="51"/>
      <c r="Q797" s="51"/>
      <c r="R797" s="51"/>
      <c r="S797" s="194"/>
      <c r="T797" s="51"/>
    </row>
    <row r="798" spans="1:20" ht="76.5">
      <c r="A798" s="80">
        <v>798</v>
      </c>
      <c r="B798" s="46" t="s">
        <v>300</v>
      </c>
      <c r="C798" s="109" t="s">
        <v>654</v>
      </c>
      <c r="D798" s="109" t="s">
        <v>2773</v>
      </c>
      <c r="E798" s="109" t="s">
        <v>2773</v>
      </c>
      <c r="F798" s="110" t="s">
        <v>2497</v>
      </c>
      <c r="G798" s="110" t="s">
        <v>2674</v>
      </c>
      <c r="H798" s="111" t="s">
        <v>653</v>
      </c>
      <c r="I798" s="111" t="s">
        <v>983</v>
      </c>
      <c r="J798" s="50" t="s">
        <v>2121</v>
      </c>
      <c r="K798" s="51" t="s">
        <v>2920</v>
      </c>
      <c r="L798" s="51">
        <v>795</v>
      </c>
      <c r="M798" s="51" t="s">
        <v>2914</v>
      </c>
      <c r="N798" s="51" t="s">
        <v>2651</v>
      </c>
      <c r="O798" s="51"/>
      <c r="P798" s="51"/>
      <c r="Q798" s="51"/>
      <c r="R798" s="51"/>
      <c r="S798" s="194"/>
      <c r="T798" s="51"/>
    </row>
    <row r="799" spans="1:20" ht="76.5">
      <c r="A799" s="80">
        <v>799</v>
      </c>
      <c r="B799" s="46" t="s">
        <v>300</v>
      </c>
      <c r="C799" s="109" t="s">
        <v>655</v>
      </c>
      <c r="D799" s="109" t="s">
        <v>2773</v>
      </c>
      <c r="E799" s="109" t="s">
        <v>3044</v>
      </c>
      <c r="F799" s="110" t="s">
        <v>2497</v>
      </c>
      <c r="G799" s="110" t="s">
        <v>2674</v>
      </c>
      <c r="H799" s="111" t="s">
        <v>653</v>
      </c>
      <c r="I799" s="111" t="s">
        <v>983</v>
      </c>
      <c r="J799" s="50" t="s">
        <v>2121</v>
      </c>
      <c r="K799" s="51" t="s">
        <v>2920</v>
      </c>
      <c r="L799" s="51">
        <v>795</v>
      </c>
      <c r="M799" s="51" t="s">
        <v>2914</v>
      </c>
      <c r="N799" s="51" t="s">
        <v>2651</v>
      </c>
      <c r="O799" s="51"/>
      <c r="P799" s="51"/>
      <c r="Q799" s="51"/>
      <c r="R799" s="51"/>
      <c r="S799" s="194"/>
      <c r="T799" s="51"/>
    </row>
    <row r="800" spans="1:20" ht="102">
      <c r="A800" s="80">
        <v>800</v>
      </c>
      <c r="B800" s="46" t="s">
        <v>300</v>
      </c>
      <c r="C800" s="109" t="s">
        <v>2033</v>
      </c>
      <c r="D800" s="109" t="s">
        <v>2676</v>
      </c>
      <c r="E800" s="109" t="s">
        <v>2676</v>
      </c>
      <c r="F800" s="110" t="s">
        <v>2096</v>
      </c>
      <c r="G800" s="110" t="s">
        <v>2675</v>
      </c>
      <c r="H800" s="111" t="s">
        <v>656</v>
      </c>
      <c r="I800" s="111" t="s">
        <v>983</v>
      </c>
      <c r="J800" s="50" t="s">
        <v>2120</v>
      </c>
      <c r="K800" s="51" t="s">
        <v>150</v>
      </c>
      <c r="L800" s="51"/>
      <c r="M800" s="51" t="s">
        <v>2914</v>
      </c>
      <c r="N800" s="51" t="s">
        <v>2651</v>
      </c>
      <c r="O800" s="51"/>
      <c r="P800" s="51" t="s">
        <v>2084</v>
      </c>
      <c r="Q800" s="51"/>
      <c r="R800" s="51"/>
      <c r="S800" s="194"/>
      <c r="T800" s="51"/>
    </row>
    <row r="801" spans="1:20" ht="38.25">
      <c r="A801" s="80">
        <v>801</v>
      </c>
      <c r="B801" s="46" t="s">
        <v>300</v>
      </c>
      <c r="C801" s="109" t="s">
        <v>1791</v>
      </c>
      <c r="D801" s="109" t="s">
        <v>2496</v>
      </c>
      <c r="E801" s="109" t="s">
        <v>1121</v>
      </c>
      <c r="F801" s="110" t="s">
        <v>2096</v>
      </c>
      <c r="G801" s="110" t="s">
        <v>2675</v>
      </c>
      <c r="H801" s="111" t="s">
        <v>295</v>
      </c>
      <c r="I801" s="111" t="s">
        <v>983</v>
      </c>
      <c r="J801" s="50" t="s">
        <v>2120</v>
      </c>
      <c r="K801" s="51" t="s">
        <v>150</v>
      </c>
      <c r="L801" s="51"/>
      <c r="M801" s="51" t="s">
        <v>2914</v>
      </c>
      <c r="N801" s="51" t="s">
        <v>2651</v>
      </c>
      <c r="O801" s="51"/>
      <c r="P801" s="51" t="s">
        <v>2084</v>
      </c>
      <c r="Q801" s="51"/>
      <c r="R801" s="51"/>
      <c r="S801" s="194"/>
      <c r="T801" s="51"/>
    </row>
    <row r="802" spans="1:20" ht="63.75">
      <c r="A802" s="80">
        <v>802</v>
      </c>
      <c r="B802" s="46" t="s">
        <v>300</v>
      </c>
      <c r="C802" s="109" t="s">
        <v>2310</v>
      </c>
      <c r="D802" s="109" t="s">
        <v>2311</v>
      </c>
      <c r="E802" s="109" t="s">
        <v>3044</v>
      </c>
      <c r="F802" s="110" t="s">
        <v>2096</v>
      </c>
      <c r="G802" s="110" t="s">
        <v>2675</v>
      </c>
      <c r="H802" s="111" t="s">
        <v>296</v>
      </c>
      <c r="I802" s="111" t="s">
        <v>2926</v>
      </c>
      <c r="J802" s="50" t="s">
        <v>2121</v>
      </c>
      <c r="K802" s="51" t="s">
        <v>11</v>
      </c>
      <c r="L802" s="51"/>
      <c r="M802" s="51" t="s">
        <v>2914</v>
      </c>
      <c r="N802" s="51" t="s">
        <v>2651</v>
      </c>
      <c r="O802" s="51"/>
      <c r="P802" s="51" t="s">
        <v>2668</v>
      </c>
      <c r="Q802" s="51"/>
      <c r="R802" s="51"/>
      <c r="S802" s="194"/>
      <c r="T802" s="51"/>
    </row>
    <row r="803" spans="1:20" ht="127.5">
      <c r="A803" s="80">
        <v>803</v>
      </c>
      <c r="B803" s="46" t="s">
        <v>300</v>
      </c>
      <c r="C803" s="109" t="s">
        <v>1133</v>
      </c>
      <c r="D803" s="109" t="s">
        <v>2055</v>
      </c>
      <c r="E803" s="109" t="s">
        <v>2832</v>
      </c>
      <c r="F803" s="110" t="s">
        <v>2096</v>
      </c>
      <c r="G803" s="110" t="s">
        <v>2675</v>
      </c>
      <c r="H803" s="111" t="s">
        <v>297</v>
      </c>
      <c r="I803" s="111" t="s">
        <v>2926</v>
      </c>
      <c r="J803" s="50" t="s">
        <v>2148</v>
      </c>
      <c r="K803" s="51" t="s">
        <v>119</v>
      </c>
      <c r="L803" s="51"/>
      <c r="M803" s="51"/>
      <c r="N803" s="51"/>
      <c r="O803" s="51"/>
      <c r="P803" s="51" t="s">
        <v>2122</v>
      </c>
      <c r="Q803" s="51"/>
      <c r="R803" s="51"/>
      <c r="S803" s="194"/>
      <c r="T803" s="51"/>
    </row>
    <row r="804" spans="1:20" ht="67.5">
      <c r="A804" s="80">
        <v>804</v>
      </c>
      <c r="B804" s="46" t="s">
        <v>300</v>
      </c>
      <c r="C804" s="109" t="s">
        <v>298</v>
      </c>
      <c r="D804" s="109" t="s">
        <v>2155</v>
      </c>
      <c r="E804" s="109" t="s">
        <v>1967</v>
      </c>
      <c r="F804" s="110" t="s">
        <v>2096</v>
      </c>
      <c r="G804" s="110" t="s">
        <v>2675</v>
      </c>
      <c r="H804" s="111" t="s">
        <v>299</v>
      </c>
      <c r="I804" s="111" t="s">
        <v>2926</v>
      </c>
      <c r="J804" s="50" t="s">
        <v>2120</v>
      </c>
      <c r="K804" s="116" t="s">
        <v>101</v>
      </c>
      <c r="L804" s="51"/>
      <c r="M804" s="51" t="s">
        <v>2914</v>
      </c>
      <c r="N804" s="51" t="s">
        <v>2651</v>
      </c>
      <c r="O804" s="51"/>
      <c r="P804" s="51" t="s">
        <v>2669</v>
      </c>
      <c r="Q804" s="51"/>
      <c r="R804" s="51"/>
      <c r="S804" s="194"/>
      <c r="T804" s="51"/>
    </row>
    <row r="805" spans="1:20" ht="63.75">
      <c r="A805" s="80">
        <v>805</v>
      </c>
      <c r="B805" s="46" t="s">
        <v>301</v>
      </c>
      <c r="C805" s="109" t="s">
        <v>2991</v>
      </c>
      <c r="D805" s="109" t="s">
        <v>2611</v>
      </c>
      <c r="E805" s="109" t="s">
        <v>1995</v>
      </c>
      <c r="F805" s="110" t="s">
        <v>2096</v>
      </c>
      <c r="G805" s="110" t="s">
        <v>2675</v>
      </c>
      <c r="H805" s="111" t="s">
        <v>302</v>
      </c>
      <c r="I805" s="111" t="s">
        <v>303</v>
      </c>
      <c r="J805" s="50" t="s">
        <v>2120</v>
      </c>
      <c r="K805" s="51" t="s">
        <v>380</v>
      </c>
      <c r="L805" s="51"/>
      <c r="M805" s="51" t="s">
        <v>2914</v>
      </c>
      <c r="N805" s="51" t="s">
        <v>2651</v>
      </c>
      <c r="O805" s="51"/>
      <c r="P805" s="51" t="s">
        <v>1110</v>
      </c>
      <c r="Q805" s="51"/>
      <c r="R805" s="51"/>
      <c r="S805" s="194"/>
      <c r="T805" s="51"/>
    </row>
    <row r="806" spans="1:20" ht="102">
      <c r="A806" s="80">
        <v>806</v>
      </c>
      <c r="B806" s="46" t="s">
        <v>301</v>
      </c>
      <c r="C806" s="109" t="s">
        <v>304</v>
      </c>
      <c r="D806" s="109" t="s">
        <v>3039</v>
      </c>
      <c r="E806" s="109" t="s">
        <v>2495</v>
      </c>
      <c r="F806" s="110" t="s">
        <v>2096</v>
      </c>
      <c r="G806" s="110" t="s">
        <v>2675</v>
      </c>
      <c r="H806" s="111" t="s">
        <v>305</v>
      </c>
      <c r="I806" s="111" t="s">
        <v>2926</v>
      </c>
      <c r="J806" s="50" t="s">
        <v>2148</v>
      </c>
      <c r="K806" s="51" t="s">
        <v>381</v>
      </c>
      <c r="L806" s="51"/>
      <c r="M806" s="51"/>
      <c r="N806" s="51"/>
      <c r="O806" s="51"/>
      <c r="P806" s="51" t="s">
        <v>1110</v>
      </c>
      <c r="Q806" s="51"/>
      <c r="R806" s="51"/>
      <c r="S806" s="194"/>
      <c r="T806" s="51"/>
    </row>
    <row r="807" spans="1:20" ht="56.25">
      <c r="A807" s="80">
        <v>807</v>
      </c>
      <c r="B807" s="46" t="s">
        <v>301</v>
      </c>
      <c r="C807" s="109" t="s">
        <v>2343</v>
      </c>
      <c r="D807" s="109" t="s">
        <v>2514</v>
      </c>
      <c r="E807" s="109" t="s">
        <v>2840</v>
      </c>
      <c r="F807" s="110" t="s">
        <v>2096</v>
      </c>
      <c r="G807" s="110" t="s">
        <v>2675</v>
      </c>
      <c r="H807" s="111" t="s">
        <v>306</v>
      </c>
      <c r="I807" s="111" t="s">
        <v>307</v>
      </c>
      <c r="J807" s="50" t="s">
        <v>2120</v>
      </c>
      <c r="K807" s="51" t="s">
        <v>382</v>
      </c>
      <c r="L807" s="51"/>
      <c r="M807" s="51" t="s">
        <v>2914</v>
      </c>
      <c r="N807" s="51" t="s">
        <v>2651</v>
      </c>
      <c r="O807" s="51"/>
      <c r="P807" s="51" t="s">
        <v>1110</v>
      </c>
      <c r="Q807" s="51"/>
      <c r="R807" s="51"/>
      <c r="S807" s="194"/>
      <c r="T807" s="51"/>
    </row>
    <row r="808" spans="1:20" ht="12.75">
      <c r="A808" s="80">
        <v>808</v>
      </c>
      <c r="B808" s="46" t="s">
        <v>301</v>
      </c>
      <c r="C808" s="109" t="s">
        <v>2343</v>
      </c>
      <c r="D808" s="109" t="s">
        <v>2514</v>
      </c>
      <c r="E808" s="109" t="s">
        <v>1115</v>
      </c>
      <c r="F808" s="110" t="s">
        <v>2497</v>
      </c>
      <c r="G808" s="110" t="s">
        <v>2674</v>
      </c>
      <c r="H808" s="111" t="s">
        <v>308</v>
      </c>
      <c r="I808" s="111" t="s">
        <v>308</v>
      </c>
      <c r="J808" s="50" t="s">
        <v>2120</v>
      </c>
      <c r="K808" s="51"/>
      <c r="L808" s="51"/>
      <c r="M808" s="51" t="s">
        <v>2914</v>
      </c>
      <c r="N808" s="51" t="s">
        <v>2915</v>
      </c>
      <c r="O808" s="51"/>
      <c r="P808" s="51"/>
      <c r="Q808" s="51"/>
      <c r="R808" s="51"/>
      <c r="S808" s="194"/>
      <c r="T808" s="51"/>
    </row>
    <row r="809" spans="1:20" ht="56.25">
      <c r="A809" s="80">
        <v>809</v>
      </c>
      <c r="B809" s="46" t="s">
        <v>301</v>
      </c>
      <c r="C809" s="109" t="s">
        <v>2343</v>
      </c>
      <c r="D809" s="109" t="s">
        <v>2885</v>
      </c>
      <c r="E809" s="109" t="s">
        <v>2840</v>
      </c>
      <c r="F809" s="110" t="s">
        <v>2096</v>
      </c>
      <c r="G809" s="110" t="s">
        <v>2675</v>
      </c>
      <c r="H809" s="111" t="s">
        <v>309</v>
      </c>
      <c r="I809" s="111" t="s">
        <v>310</v>
      </c>
      <c r="J809" s="50" t="s">
        <v>2148</v>
      </c>
      <c r="K809" s="51" t="s">
        <v>383</v>
      </c>
      <c r="L809" s="51"/>
      <c r="M809" s="51"/>
      <c r="N809" s="51"/>
      <c r="O809" s="51"/>
      <c r="P809" s="51" t="s">
        <v>1110</v>
      </c>
      <c r="Q809" s="51"/>
      <c r="R809" s="51"/>
      <c r="S809" s="194"/>
      <c r="T809" s="51"/>
    </row>
    <row r="810" spans="1:20" ht="51">
      <c r="A810" s="80">
        <v>810</v>
      </c>
      <c r="B810" s="46" t="s">
        <v>301</v>
      </c>
      <c r="C810" s="109" t="s">
        <v>2343</v>
      </c>
      <c r="D810" s="109" t="s">
        <v>2514</v>
      </c>
      <c r="E810" s="109" t="s">
        <v>2825</v>
      </c>
      <c r="F810" s="110" t="s">
        <v>2096</v>
      </c>
      <c r="G810" s="110" t="s">
        <v>2675</v>
      </c>
      <c r="H810" s="111" t="s">
        <v>311</v>
      </c>
      <c r="I810" s="111" t="s">
        <v>312</v>
      </c>
      <c r="J810" s="50" t="s">
        <v>2120</v>
      </c>
      <c r="K810" s="51" t="s">
        <v>384</v>
      </c>
      <c r="L810" s="51"/>
      <c r="M810" s="51" t="s">
        <v>2914</v>
      </c>
      <c r="N810" s="51" t="s">
        <v>2651</v>
      </c>
      <c r="O810" s="51"/>
      <c r="P810" s="51" t="s">
        <v>1110</v>
      </c>
      <c r="Q810" s="51"/>
      <c r="R810" s="51"/>
      <c r="S810" s="194"/>
      <c r="T810" s="51"/>
    </row>
    <row r="811" spans="1:20" ht="229.5">
      <c r="A811" s="80">
        <v>811</v>
      </c>
      <c r="B811" s="46" t="s">
        <v>301</v>
      </c>
      <c r="C811" s="109" t="s">
        <v>1547</v>
      </c>
      <c r="D811" s="109" t="s">
        <v>2709</v>
      </c>
      <c r="E811" s="109"/>
      <c r="F811" s="110" t="s">
        <v>2096</v>
      </c>
      <c r="G811" s="110" t="s">
        <v>2675</v>
      </c>
      <c r="H811" s="111" t="s">
        <v>313</v>
      </c>
      <c r="I811" s="111" t="s">
        <v>314</v>
      </c>
      <c r="J811" s="50" t="s">
        <v>2148</v>
      </c>
      <c r="K811" s="51" t="s">
        <v>385</v>
      </c>
      <c r="L811" s="51"/>
      <c r="M811" s="51"/>
      <c r="N811" s="51"/>
      <c r="O811" s="51"/>
      <c r="P811" s="51" t="s">
        <v>1110</v>
      </c>
      <c r="Q811" s="51"/>
      <c r="R811" s="51"/>
      <c r="S811" s="194"/>
      <c r="T811" s="51"/>
    </row>
    <row r="812" spans="1:20" ht="51">
      <c r="A812" s="80">
        <v>812</v>
      </c>
      <c r="B812" s="46" t="s">
        <v>301</v>
      </c>
      <c r="C812" s="109" t="s">
        <v>1547</v>
      </c>
      <c r="D812" s="109" t="s">
        <v>2170</v>
      </c>
      <c r="E812" s="109" t="s">
        <v>3039</v>
      </c>
      <c r="F812" s="110" t="s">
        <v>2096</v>
      </c>
      <c r="G812" s="110" t="s">
        <v>2675</v>
      </c>
      <c r="H812" s="111" t="s">
        <v>315</v>
      </c>
      <c r="I812" s="111" t="s">
        <v>316</v>
      </c>
      <c r="J812" s="50" t="s">
        <v>2120</v>
      </c>
      <c r="K812" s="51" t="s">
        <v>386</v>
      </c>
      <c r="L812" s="51"/>
      <c r="M812" s="51" t="s">
        <v>2914</v>
      </c>
      <c r="N812" s="51" t="s">
        <v>2651</v>
      </c>
      <c r="O812" s="51"/>
      <c r="P812" s="51" t="s">
        <v>1110</v>
      </c>
      <c r="Q812" s="51"/>
      <c r="R812" s="51"/>
      <c r="S812" s="194"/>
      <c r="T812" s="51"/>
    </row>
    <row r="813" spans="1:20" ht="165.75">
      <c r="A813" s="80">
        <v>813</v>
      </c>
      <c r="B813" s="46" t="s">
        <v>301</v>
      </c>
      <c r="C813" s="109" t="s">
        <v>1547</v>
      </c>
      <c r="D813" s="109" t="s">
        <v>2170</v>
      </c>
      <c r="E813" s="109" t="s">
        <v>2773</v>
      </c>
      <c r="F813" s="110" t="s">
        <v>2096</v>
      </c>
      <c r="G813" s="110" t="s">
        <v>2675</v>
      </c>
      <c r="H813" s="111" t="s">
        <v>317</v>
      </c>
      <c r="I813" s="111" t="s">
        <v>2926</v>
      </c>
      <c r="J813" s="50" t="s">
        <v>2148</v>
      </c>
      <c r="K813" s="51" t="s">
        <v>387</v>
      </c>
      <c r="L813" s="51"/>
      <c r="M813" s="51"/>
      <c r="N813" s="51"/>
      <c r="O813" s="51"/>
      <c r="P813" s="51" t="s">
        <v>1110</v>
      </c>
      <c r="Q813" s="51"/>
      <c r="R813" s="51"/>
      <c r="S813" s="194"/>
      <c r="T813" s="51"/>
    </row>
    <row r="814" spans="1:20" ht="76.5">
      <c r="A814" s="80">
        <v>814</v>
      </c>
      <c r="B814" s="46" t="s">
        <v>301</v>
      </c>
      <c r="C814" s="109" t="s">
        <v>1547</v>
      </c>
      <c r="D814" s="109" t="s">
        <v>2170</v>
      </c>
      <c r="E814" s="109" t="s">
        <v>2038</v>
      </c>
      <c r="F814" s="110" t="s">
        <v>2096</v>
      </c>
      <c r="G814" s="110" t="s">
        <v>2675</v>
      </c>
      <c r="H814" s="111" t="s">
        <v>1019</v>
      </c>
      <c r="I814" s="111" t="s">
        <v>2926</v>
      </c>
      <c r="J814" s="50" t="s">
        <v>2120</v>
      </c>
      <c r="K814" s="51" t="s">
        <v>388</v>
      </c>
      <c r="L814" s="51"/>
      <c r="M814" s="51" t="s">
        <v>2914</v>
      </c>
      <c r="N814" s="51" t="s">
        <v>2651</v>
      </c>
      <c r="O814" s="51"/>
      <c r="P814" s="51" t="s">
        <v>1110</v>
      </c>
      <c r="Q814" s="51"/>
      <c r="R814" s="51"/>
      <c r="S814" s="194"/>
      <c r="T814" s="51"/>
    </row>
    <row r="815" spans="1:20" ht="67.5">
      <c r="A815" s="80">
        <v>815</v>
      </c>
      <c r="B815" s="46" t="s">
        <v>301</v>
      </c>
      <c r="C815" s="109" t="s">
        <v>1547</v>
      </c>
      <c r="D815" s="109" t="s">
        <v>2170</v>
      </c>
      <c r="E815" s="109" t="s">
        <v>1930</v>
      </c>
      <c r="F815" s="110" t="s">
        <v>2096</v>
      </c>
      <c r="G815" s="110" t="s">
        <v>2675</v>
      </c>
      <c r="H815" s="111" t="s">
        <v>1020</v>
      </c>
      <c r="I815" s="111" t="s">
        <v>2926</v>
      </c>
      <c r="J815" s="50" t="s">
        <v>2148</v>
      </c>
      <c r="K815" s="51" t="s">
        <v>389</v>
      </c>
      <c r="L815" s="51"/>
      <c r="M815" s="51"/>
      <c r="N815" s="51"/>
      <c r="O815" s="51"/>
      <c r="P815" s="51" t="s">
        <v>1110</v>
      </c>
      <c r="Q815" s="51"/>
      <c r="R815" s="51"/>
      <c r="S815" s="194"/>
      <c r="T815" s="51"/>
    </row>
    <row r="816" spans="1:20" ht="112.5">
      <c r="A816" s="80">
        <v>816</v>
      </c>
      <c r="B816" s="46" t="s">
        <v>301</v>
      </c>
      <c r="C816" s="109" t="s">
        <v>1547</v>
      </c>
      <c r="D816" s="109" t="s">
        <v>2170</v>
      </c>
      <c r="E816" s="109" t="s">
        <v>1021</v>
      </c>
      <c r="F816" s="110" t="s">
        <v>2096</v>
      </c>
      <c r="G816" s="110" t="s">
        <v>2675</v>
      </c>
      <c r="H816" s="111" t="s">
        <v>1022</v>
      </c>
      <c r="I816" s="111" t="s">
        <v>2926</v>
      </c>
      <c r="J816" s="50" t="s">
        <v>2120</v>
      </c>
      <c r="K816" s="51" t="s">
        <v>390</v>
      </c>
      <c r="L816" s="51"/>
      <c r="M816" s="51" t="s">
        <v>2914</v>
      </c>
      <c r="N816" s="51" t="s">
        <v>2651</v>
      </c>
      <c r="O816" s="51"/>
      <c r="P816" s="51" t="s">
        <v>1110</v>
      </c>
      <c r="Q816" s="51"/>
      <c r="R816" s="51"/>
      <c r="S816" s="194"/>
      <c r="T816" s="51"/>
    </row>
    <row r="817" spans="1:20" ht="102">
      <c r="A817" s="80">
        <v>817</v>
      </c>
      <c r="B817" s="46" t="s">
        <v>301</v>
      </c>
      <c r="C817" s="109" t="s">
        <v>1547</v>
      </c>
      <c r="D817" s="109" t="s">
        <v>2170</v>
      </c>
      <c r="E817" s="109" t="s">
        <v>1021</v>
      </c>
      <c r="F817" s="110" t="s">
        <v>2096</v>
      </c>
      <c r="G817" s="110" t="s">
        <v>2675</v>
      </c>
      <c r="H817" s="127" t="s">
        <v>1023</v>
      </c>
      <c r="I817" s="111" t="s">
        <v>2926</v>
      </c>
      <c r="J817" s="50" t="s">
        <v>2148</v>
      </c>
      <c r="K817" s="51" t="s">
        <v>391</v>
      </c>
      <c r="L817" s="51"/>
      <c r="M817" s="51"/>
      <c r="N817" s="51"/>
      <c r="O817" s="51"/>
      <c r="P817" s="51" t="s">
        <v>1110</v>
      </c>
      <c r="Q817" s="51"/>
      <c r="R817" s="51"/>
      <c r="S817" s="194"/>
      <c r="T817" s="51"/>
    </row>
    <row r="818" spans="1:20" ht="25.5">
      <c r="A818" s="80">
        <v>818</v>
      </c>
      <c r="B818" s="46" t="s">
        <v>301</v>
      </c>
      <c r="C818" s="109" t="s">
        <v>2399</v>
      </c>
      <c r="D818" s="109" t="s">
        <v>1441</v>
      </c>
      <c r="E818" s="109" t="s">
        <v>2068</v>
      </c>
      <c r="F818" s="110" t="s">
        <v>2096</v>
      </c>
      <c r="G818" s="110" t="s">
        <v>2675</v>
      </c>
      <c r="H818" s="111" t="s">
        <v>1024</v>
      </c>
      <c r="I818" s="111" t="s">
        <v>316</v>
      </c>
      <c r="J818" s="50" t="s">
        <v>2120</v>
      </c>
      <c r="K818" s="51" t="s">
        <v>213</v>
      </c>
      <c r="L818" s="51"/>
      <c r="M818" s="51" t="s">
        <v>2914</v>
      </c>
      <c r="N818" s="51" t="s">
        <v>2651</v>
      </c>
      <c r="O818" s="51"/>
      <c r="P818" s="51" t="s">
        <v>2668</v>
      </c>
      <c r="Q818" s="51"/>
      <c r="R818" s="51"/>
      <c r="S818" s="194"/>
      <c r="T818" s="51"/>
    </row>
    <row r="819" spans="1:20" ht="112.5">
      <c r="A819" s="80">
        <v>819</v>
      </c>
      <c r="B819" s="46" t="s">
        <v>301</v>
      </c>
      <c r="C819" s="109" t="s">
        <v>1025</v>
      </c>
      <c r="D819" s="109" t="s">
        <v>1441</v>
      </c>
      <c r="E819" s="109" t="s">
        <v>2095</v>
      </c>
      <c r="F819" s="110" t="s">
        <v>2096</v>
      </c>
      <c r="G819" s="110" t="s">
        <v>2675</v>
      </c>
      <c r="H819" s="111" t="s">
        <v>1026</v>
      </c>
      <c r="I819" s="111" t="s">
        <v>316</v>
      </c>
      <c r="J819" s="50" t="s">
        <v>2120</v>
      </c>
      <c r="K819" s="51" t="s">
        <v>218</v>
      </c>
      <c r="L819" s="51"/>
      <c r="M819" s="51" t="s">
        <v>2914</v>
      </c>
      <c r="N819" s="51" t="s">
        <v>2651</v>
      </c>
      <c r="O819" s="51"/>
      <c r="P819" s="51" t="s">
        <v>2668</v>
      </c>
      <c r="Q819" s="51"/>
      <c r="R819" s="51"/>
      <c r="S819" s="194"/>
      <c r="T819" s="51"/>
    </row>
    <row r="820" spans="1:20" ht="25.5">
      <c r="A820" s="80">
        <v>820</v>
      </c>
      <c r="B820" s="46" t="s">
        <v>301</v>
      </c>
      <c r="C820" s="109" t="s">
        <v>1025</v>
      </c>
      <c r="D820" s="109" t="s">
        <v>1441</v>
      </c>
      <c r="E820" s="109" t="s">
        <v>2676</v>
      </c>
      <c r="F820" s="110" t="s">
        <v>2096</v>
      </c>
      <c r="G820" s="110" t="s">
        <v>2675</v>
      </c>
      <c r="H820" s="111" t="s">
        <v>1024</v>
      </c>
      <c r="I820" s="111" t="s">
        <v>316</v>
      </c>
      <c r="J820" s="50" t="s">
        <v>2120</v>
      </c>
      <c r="K820" s="51" t="s">
        <v>213</v>
      </c>
      <c r="L820" s="51"/>
      <c r="M820" s="51" t="s">
        <v>2914</v>
      </c>
      <c r="N820" s="51" t="s">
        <v>2651</v>
      </c>
      <c r="O820" s="51"/>
      <c r="P820" s="51" t="s">
        <v>2668</v>
      </c>
      <c r="Q820" s="51"/>
      <c r="R820" s="51"/>
      <c r="S820" s="194"/>
      <c r="T820" s="51"/>
    </row>
    <row r="821" spans="1:20" ht="89.25">
      <c r="A821" s="80">
        <v>821</v>
      </c>
      <c r="B821" s="46" t="s">
        <v>301</v>
      </c>
      <c r="C821" s="109" t="s">
        <v>1027</v>
      </c>
      <c r="D821" s="109" t="s">
        <v>2871</v>
      </c>
      <c r="E821" s="109" t="s">
        <v>1680</v>
      </c>
      <c r="F821" s="110" t="s">
        <v>2096</v>
      </c>
      <c r="G821" s="110" t="s">
        <v>2675</v>
      </c>
      <c r="H821" s="111" t="s">
        <v>1469</v>
      </c>
      <c r="I821" s="111" t="s">
        <v>2926</v>
      </c>
      <c r="J821" s="50" t="s">
        <v>2120</v>
      </c>
      <c r="K821" s="51" t="s">
        <v>159</v>
      </c>
      <c r="L821" s="51"/>
      <c r="M821" s="51" t="s">
        <v>2914</v>
      </c>
      <c r="N821" s="51" t="s">
        <v>2651</v>
      </c>
      <c r="O821" s="51"/>
      <c r="P821" s="51" t="s">
        <v>2667</v>
      </c>
      <c r="Q821" s="51"/>
      <c r="R821" s="51"/>
      <c r="S821" s="194"/>
      <c r="T821" s="51"/>
    </row>
    <row r="822" spans="1:20" ht="306">
      <c r="A822" s="80">
        <v>822</v>
      </c>
      <c r="B822" s="46" t="s">
        <v>1476</v>
      </c>
      <c r="C822" s="107" t="s">
        <v>1647</v>
      </c>
      <c r="D822" s="107" t="s">
        <v>1575</v>
      </c>
      <c r="E822" s="107" t="s">
        <v>2028</v>
      </c>
      <c r="F822" s="108" t="s">
        <v>2096</v>
      </c>
      <c r="G822" s="108" t="s">
        <v>2675</v>
      </c>
      <c r="H822" s="118" t="s">
        <v>1470</v>
      </c>
      <c r="I822" s="118" t="s">
        <v>1471</v>
      </c>
      <c r="J822" s="50" t="s">
        <v>2148</v>
      </c>
      <c r="K822" s="116" t="s">
        <v>87</v>
      </c>
      <c r="L822" s="51">
        <v>445</v>
      </c>
      <c r="M822" s="51"/>
      <c r="N822" s="51"/>
      <c r="O822" s="51"/>
      <c r="P822" s="51" t="s">
        <v>2669</v>
      </c>
      <c r="Q822" s="51"/>
      <c r="R822" s="51"/>
      <c r="S822" s="194"/>
      <c r="T822" s="51"/>
    </row>
    <row r="823" spans="1:20" ht="127.5">
      <c r="A823" s="80">
        <v>823</v>
      </c>
      <c r="B823" s="46" t="s">
        <v>1476</v>
      </c>
      <c r="C823" s="109" t="s">
        <v>2067</v>
      </c>
      <c r="D823" s="109" t="s">
        <v>2093</v>
      </c>
      <c r="E823" s="109" t="s">
        <v>1940</v>
      </c>
      <c r="F823" s="110" t="s">
        <v>2096</v>
      </c>
      <c r="G823" s="110" t="s">
        <v>2675</v>
      </c>
      <c r="H823" s="111" t="s">
        <v>1472</v>
      </c>
      <c r="I823" s="111" t="s">
        <v>1473</v>
      </c>
      <c r="J823" s="50" t="s">
        <v>2148</v>
      </c>
      <c r="K823" s="51" t="s">
        <v>39</v>
      </c>
      <c r="L823" s="51"/>
      <c r="M823" s="51"/>
      <c r="N823" s="51"/>
      <c r="O823" s="51"/>
      <c r="P823" s="51" t="s">
        <v>2672</v>
      </c>
      <c r="Q823" s="51"/>
      <c r="R823" s="51"/>
      <c r="S823" s="194"/>
      <c r="T823" s="51"/>
    </row>
    <row r="824" spans="1:20" ht="114.75">
      <c r="A824" s="80">
        <v>824</v>
      </c>
      <c r="B824" s="46" t="s">
        <v>1476</v>
      </c>
      <c r="C824" s="109" t="s">
        <v>1458</v>
      </c>
      <c r="D824" s="109" t="s">
        <v>2093</v>
      </c>
      <c r="E824" s="109" t="s">
        <v>2211</v>
      </c>
      <c r="F824" s="110" t="s">
        <v>2096</v>
      </c>
      <c r="G824" s="110" t="s">
        <v>2675</v>
      </c>
      <c r="H824" s="111" t="s">
        <v>1474</v>
      </c>
      <c r="I824" s="111" t="s">
        <v>1475</v>
      </c>
      <c r="J824" s="50" t="s">
        <v>2148</v>
      </c>
      <c r="K824" s="51" t="s">
        <v>40</v>
      </c>
      <c r="L824" s="51"/>
      <c r="M824" s="51"/>
      <c r="N824" s="51"/>
      <c r="O824" s="51"/>
      <c r="P824" s="51" t="s">
        <v>2672</v>
      </c>
      <c r="Q824" s="51"/>
      <c r="R824" s="51"/>
      <c r="S824" s="194"/>
      <c r="T824" s="51"/>
    </row>
    <row r="825" spans="1:20" ht="140.25">
      <c r="A825" s="80">
        <v>825</v>
      </c>
      <c r="B825" s="46" t="s">
        <v>1485</v>
      </c>
      <c r="C825" s="107" t="s">
        <v>1477</v>
      </c>
      <c r="D825" s="107" t="s">
        <v>1478</v>
      </c>
      <c r="E825" s="107"/>
      <c r="F825" s="108" t="s">
        <v>2096</v>
      </c>
      <c r="G825" s="108" t="s">
        <v>2675</v>
      </c>
      <c r="H825" s="126" t="s">
        <v>1479</v>
      </c>
      <c r="I825" s="118" t="s">
        <v>1480</v>
      </c>
      <c r="J825" s="50" t="s">
        <v>2120</v>
      </c>
      <c r="K825" s="51" t="s">
        <v>11</v>
      </c>
      <c r="L825" s="51"/>
      <c r="M825" s="51" t="s">
        <v>2914</v>
      </c>
      <c r="N825" s="51" t="s">
        <v>2651</v>
      </c>
      <c r="O825" s="51"/>
      <c r="P825" s="51" t="s">
        <v>2668</v>
      </c>
      <c r="Q825" s="51"/>
      <c r="R825" s="51"/>
      <c r="S825" s="194"/>
      <c r="T825" s="51"/>
    </row>
    <row r="826" spans="1:20" ht="76.5">
      <c r="A826" s="80">
        <v>826</v>
      </c>
      <c r="B826" s="46" t="s">
        <v>1485</v>
      </c>
      <c r="C826" s="109" t="s">
        <v>1658</v>
      </c>
      <c r="D826" s="109" t="s">
        <v>1962</v>
      </c>
      <c r="E826" s="109" t="s">
        <v>1962</v>
      </c>
      <c r="F826" s="110" t="s">
        <v>2096</v>
      </c>
      <c r="G826" s="110" t="s">
        <v>2675</v>
      </c>
      <c r="H826" s="111" t="s">
        <v>1481</v>
      </c>
      <c r="I826" s="111" t="s">
        <v>1482</v>
      </c>
      <c r="J826" s="50" t="s">
        <v>2148</v>
      </c>
      <c r="K826" s="51" t="s">
        <v>170</v>
      </c>
      <c r="L826" s="51">
        <v>426</v>
      </c>
      <c r="M826" s="51"/>
      <c r="N826" s="51"/>
      <c r="O826" s="51"/>
      <c r="P826" s="51" t="s">
        <v>2667</v>
      </c>
      <c r="Q826" s="51"/>
      <c r="R826" s="51"/>
      <c r="S826" s="194"/>
      <c r="T826" s="51"/>
    </row>
    <row r="827" spans="1:20" ht="229.5">
      <c r="A827" s="80">
        <v>827</v>
      </c>
      <c r="B827" s="46" t="s">
        <v>1485</v>
      </c>
      <c r="C827" s="109" t="s">
        <v>1452</v>
      </c>
      <c r="D827" s="109" t="s">
        <v>1451</v>
      </c>
      <c r="E827" s="109" t="s">
        <v>2039</v>
      </c>
      <c r="F827" s="110" t="s">
        <v>2096</v>
      </c>
      <c r="G827" s="110" t="s">
        <v>2675</v>
      </c>
      <c r="H827" s="111" t="s">
        <v>1483</v>
      </c>
      <c r="I827" s="111" t="s">
        <v>1484</v>
      </c>
      <c r="J827" s="50" t="s">
        <v>2148</v>
      </c>
      <c r="K827" s="164" t="s">
        <v>70</v>
      </c>
      <c r="L827" s="51">
        <v>428</v>
      </c>
      <c r="M827" s="51"/>
      <c r="N827" s="51"/>
      <c r="O827" s="51"/>
      <c r="P827" s="51" t="s">
        <v>2678</v>
      </c>
      <c r="Q827" s="51"/>
      <c r="R827" s="51"/>
      <c r="S827" s="194"/>
      <c r="T827" s="51"/>
    </row>
    <row r="828" spans="1:20" ht="395.25">
      <c r="A828" s="80">
        <v>828</v>
      </c>
      <c r="B828" s="46" t="s">
        <v>704</v>
      </c>
      <c r="C828" s="107" t="s">
        <v>2122</v>
      </c>
      <c r="D828" s="107"/>
      <c r="E828" s="107"/>
      <c r="F828" s="108" t="s">
        <v>2096</v>
      </c>
      <c r="G828" s="108" t="s">
        <v>2675</v>
      </c>
      <c r="H828" s="118" t="s">
        <v>657</v>
      </c>
      <c r="I828" s="126" t="s">
        <v>658</v>
      </c>
      <c r="J828" s="50" t="s">
        <v>2121</v>
      </c>
      <c r="K828" s="51" t="s">
        <v>11</v>
      </c>
      <c r="L828" s="51"/>
      <c r="M828" s="51" t="s">
        <v>2914</v>
      </c>
      <c r="N828" s="51" t="s">
        <v>2651</v>
      </c>
      <c r="O828" s="51"/>
      <c r="P828" s="51" t="s">
        <v>2668</v>
      </c>
      <c r="Q828" s="51"/>
      <c r="R828" s="51"/>
      <c r="S828" s="194"/>
      <c r="T828" s="51"/>
    </row>
    <row r="829" spans="1:20" ht="204">
      <c r="A829" s="80">
        <v>829</v>
      </c>
      <c r="B829" s="46" t="s">
        <v>704</v>
      </c>
      <c r="C829" s="109" t="s">
        <v>2186</v>
      </c>
      <c r="D829" s="109" t="s">
        <v>1738</v>
      </c>
      <c r="E829" s="109" t="s">
        <v>1590</v>
      </c>
      <c r="F829" s="110" t="s">
        <v>2096</v>
      </c>
      <c r="G829" s="110" t="s">
        <v>2675</v>
      </c>
      <c r="H829" s="111" t="s">
        <v>659</v>
      </c>
      <c r="I829" s="111" t="s">
        <v>660</v>
      </c>
      <c r="J829" s="50" t="s">
        <v>2121</v>
      </c>
      <c r="K829" s="51" t="s">
        <v>120</v>
      </c>
      <c r="L829" s="51"/>
      <c r="M829" s="51" t="s">
        <v>2914</v>
      </c>
      <c r="N829" s="51" t="s">
        <v>2651</v>
      </c>
      <c r="O829" s="51"/>
      <c r="P829" s="51" t="s">
        <v>2122</v>
      </c>
      <c r="Q829" s="51"/>
      <c r="R829" s="51"/>
      <c r="S829" s="194"/>
      <c r="T829" s="51"/>
    </row>
    <row r="830" spans="1:20" ht="357">
      <c r="A830" s="80">
        <v>830</v>
      </c>
      <c r="B830" s="46" t="s">
        <v>704</v>
      </c>
      <c r="C830" s="109" t="s">
        <v>2122</v>
      </c>
      <c r="D830" s="109"/>
      <c r="E830" s="109"/>
      <c r="F830" s="110" t="s">
        <v>2096</v>
      </c>
      <c r="G830" s="110" t="s">
        <v>2675</v>
      </c>
      <c r="H830" s="111" t="s">
        <v>1085</v>
      </c>
      <c r="I830" s="111" t="s">
        <v>1086</v>
      </c>
      <c r="J830" s="50" t="s">
        <v>2148</v>
      </c>
      <c r="K830" s="51" t="s">
        <v>121</v>
      </c>
      <c r="L830" s="51"/>
      <c r="M830" s="51"/>
      <c r="N830" s="51"/>
      <c r="O830" s="51"/>
      <c r="P830" s="51" t="s">
        <v>2122</v>
      </c>
      <c r="Q830" s="51"/>
      <c r="R830" s="51"/>
      <c r="S830" s="194"/>
      <c r="T830" s="51"/>
    </row>
    <row r="831" spans="1:20" ht="216.75">
      <c r="A831" s="80">
        <v>831</v>
      </c>
      <c r="B831" s="46" t="s">
        <v>704</v>
      </c>
      <c r="C831" s="109" t="s">
        <v>2122</v>
      </c>
      <c r="D831" s="109"/>
      <c r="E831" s="109"/>
      <c r="F831" s="110" t="s">
        <v>2096</v>
      </c>
      <c r="G831" s="110" t="s">
        <v>2675</v>
      </c>
      <c r="H831" s="111" t="s">
        <v>1087</v>
      </c>
      <c r="I831" s="111" t="s">
        <v>1088</v>
      </c>
      <c r="J831" s="50" t="s">
        <v>2148</v>
      </c>
      <c r="K831" s="51" t="s">
        <v>122</v>
      </c>
      <c r="L831" s="51"/>
      <c r="M831" s="51"/>
      <c r="N831" s="51"/>
      <c r="O831" s="51"/>
      <c r="P831" s="51" t="s">
        <v>2122</v>
      </c>
      <c r="Q831" s="51"/>
      <c r="R831" s="51"/>
      <c r="S831" s="194"/>
      <c r="T831" s="51"/>
    </row>
    <row r="832" spans="1:20" ht="408">
      <c r="A832" s="80">
        <v>832</v>
      </c>
      <c r="B832" s="46" t="s">
        <v>704</v>
      </c>
      <c r="C832" s="109" t="s">
        <v>2122</v>
      </c>
      <c r="D832" s="109"/>
      <c r="E832" s="109"/>
      <c r="F832" s="110" t="s">
        <v>2096</v>
      </c>
      <c r="G832" s="110" t="s">
        <v>2675</v>
      </c>
      <c r="H832" s="111" t="s">
        <v>676</v>
      </c>
      <c r="I832" s="111" t="s">
        <v>673</v>
      </c>
      <c r="J832" s="50" t="s">
        <v>2121</v>
      </c>
      <c r="K832" s="51" t="s">
        <v>123</v>
      </c>
      <c r="L832" s="51"/>
      <c r="M832" s="51" t="s">
        <v>2914</v>
      </c>
      <c r="N832" s="51" t="s">
        <v>2651</v>
      </c>
      <c r="O832" s="51"/>
      <c r="P832" s="51" t="s">
        <v>2122</v>
      </c>
      <c r="Q832" s="51"/>
      <c r="R832" s="51"/>
      <c r="S832" s="194"/>
      <c r="T832" s="51"/>
    </row>
    <row r="833" spans="1:20" ht="127.5">
      <c r="A833" s="80">
        <v>833</v>
      </c>
      <c r="B833" s="46" t="s">
        <v>704</v>
      </c>
      <c r="C833" s="109" t="s">
        <v>674</v>
      </c>
      <c r="D833" s="109" t="s">
        <v>2879</v>
      </c>
      <c r="E833" s="109" t="s">
        <v>2028</v>
      </c>
      <c r="F833" s="110" t="s">
        <v>2096</v>
      </c>
      <c r="G833" s="110" t="s">
        <v>2675</v>
      </c>
      <c r="H833" s="111" t="s">
        <v>675</v>
      </c>
      <c r="I833" s="111" t="s">
        <v>368</v>
      </c>
      <c r="J833" s="50" t="s">
        <v>2120</v>
      </c>
      <c r="K833" s="51" t="s">
        <v>124</v>
      </c>
      <c r="L833" s="51"/>
      <c r="M833" s="51" t="s">
        <v>2914</v>
      </c>
      <c r="N833" s="51" t="s">
        <v>2651</v>
      </c>
      <c r="O833" s="51"/>
      <c r="P833" s="51" t="s">
        <v>2122</v>
      </c>
      <c r="Q833" s="51"/>
      <c r="R833" s="51"/>
      <c r="S833" s="194"/>
      <c r="T833" s="51"/>
    </row>
    <row r="834" spans="1:20" ht="63.75">
      <c r="A834" s="80">
        <v>834</v>
      </c>
      <c r="B834" s="46" t="s">
        <v>704</v>
      </c>
      <c r="C834" s="109" t="s">
        <v>1514</v>
      </c>
      <c r="D834" s="109" t="s">
        <v>2028</v>
      </c>
      <c r="E834" s="109"/>
      <c r="F834" s="110" t="s">
        <v>2096</v>
      </c>
      <c r="G834" s="110" t="s">
        <v>2675</v>
      </c>
      <c r="H834" s="111" t="s">
        <v>369</v>
      </c>
      <c r="I834" s="111" t="s">
        <v>370</v>
      </c>
      <c r="J834" s="50" t="s">
        <v>2121</v>
      </c>
      <c r="K834" s="51" t="s">
        <v>219</v>
      </c>
      <c r="L834" s="51"/>
      <c r="M834" s="51" t="s">
        <v>2914</v>
      </c>
      <c r="N834" s="51" t="s">
        <v>2651</v>
      </c>
      <c r="O834" s="51"/>
      <c r="P834" s="51" t="s">
        <v>2668</v>
      </c>
      <c r="Q834" s="51"/>
      <c r="R834" s="51"/>
      <c r="S834" s="194"/>
      <c r="T834" s="51"/>
    </row>
    <row r="835" spans="1:20" ht="140.25">
      <c r="A835" s="80">
        <v>835</v>
      </c>
      <c r="B835" s="46" t="s">
        <v>704</v>
      </c>
      <c r="C835" s="109" t="s">
        <v>371</v>
      </c>
      <c r="D835" s="109" t="s">
        <v>2506</v>
      </c>
      <c r="E835" s="109" t="s">
        <v>2801</v>
      </c>
      <c r="F835" s="110" t="s">
        <v>2096</v>
      </c>
      <c r="G835" s="110" t="s">
        <v>2675</v>
      </c>
      <c r="H835" s="111" t="s">
        <v>1147</v>
      </c>
      <c r="I835" s="111" t="s">
        <v>1148</v>
      </c>
      <c r="J835" s="50" t="s">
        <v>2121</v>
      </c>
      <c r="K835" s="51" t="s">
        <v>227</v>
      </c>
      <c r="L835" s="51"/>
      <c r="M835" s="51" t="s">
        <v>2914</v>
      </c>
      <c r="N835" s="51" t="s">
        <v>2651</v>
      </c>
      <c r="O835" s="51"/>
      <c r="P835" s="51" t="s">
        <v>2493</v>
      </c>
      <c r="Q835" s="51"/>
      <c r="R835" s="51"/>
      <c r="S835" s="194"/>
      <c r="T835" s="51"/>
    </row>
    <row r="836" spans="1:20" ht="140.25">
      <c r="A836" s="80">
        <v>836</v>
      </c>
      <c r="B836" s="46" t="s">
        <v>704</v>
      </c>
      <c r="C836" s="109" t="s">
        <v>371</v>
      </c>
      <c r="D836" s="109" t="s">
        <v>2632</v>
      </c>
      <c r="E836" s="109" t="s">
        <v>1583</v>
      </c>
      <c r="F836" s="110" t="s">
        <v>2096</v>
      </c>
      <c r="G836" s="110" t="s">
        <v>2675</v>
      </c>
      <c r="H836" s="111" t="s">
        <v>1149</v>
      </c>
      <c r="I836" s="111" t="s">
        <v>1150</v>
      </c>
      <c r="J836" s="50" t="s">
        <v>2121</v>
      </c>
      <c r="K836" s="51" t="s">
        <v>227</v>
      </c>
      <c r="L836" s="51"/>
      <c r="M836" s="51" t="s">
        <v>2914</v>
      </c>
      <c r="N836" s="51" t="s">
        <v>2651</v>
      </c>
      <c r="O836" s="51"/>
      <c r="P836" s="51" t="s">
        <v>2493</v>
      </c>
      <c r="Q836" s="51"/>
      <c r="R836" s="51"/>
      <c r="S836" s="194"/>
      <c r="T836" s="51"/>
    </row>
    <row r="837" spans="1:20" ht="216.75">
      <c r="A837" s="80">
        <v>837</v>
      </c>
      <c r="B837" s="46" t="s">
        <v>704</v>
      </c>
      <c r="C837" s="109" t="s">
        <v>2122</v>
      </c>
      <c r="D837" s="109"/>
      <c r="E837" s="109"/>
      <c r="F837" s="110" t="s">
        <v>2096</v>
      </c>
      <c r="G837" s="110" t="s">
        <v>2675</v>
      </c>
      <c r="H837" s="111" t="s">
        <v>1151</v>
      </c>
      <c r="I837" s="111" t="s">
        <v>1152</v>
      </c>
      <c r="J837" s="50" t="s">
        <v>2148</v>
      </c>
      <c r="K837" s="51" t="s">
        <v>24</v>
      </c>
      <c r="L837" s="51"/>
      <c r="M837" s="51"/>
      <c r="N837" s="51"/>
      <c r="O837" s="51"/>
      <c r="P837" s="51" t="s">
        <v>2493</v>
      </c>
      <c r="Q837" s="51"/>
      <c r="R837" s="51"/>
      <c r="S837" s="194"/>
      <c r="T837" s="51"/>
    </row>
    <row r="838" spans="1:20" ht="127.5">
      <c r="A838" s="80">
        <v>838</v>
      </c>
      <c r="B838" s="46" t="s">
        <v>704</v>
      </c>
      <c r="C838" s="109" t="s">
        <v>1658</v>
      </c>
      <c r="D838" s="109" t="s">
        <v>1989</v>
      </c>
      <c r="E838" s="109"/>
      <c r="F838" s="110" t="s">
        <v>2096</v>
      </c>
      <c r="G838" s="110" t="s">
        <v>2675</v>
      </c>
      <c r="H838" s="111" t="s">
        <v>702</v>
      </c>
      <c r="I838" s="111" t="s">
        <v>703</v>
      </c>
      <c r="J838" s="50" t="s">
        <v>2148</v>
      </c>
      <c r="K838" s="51" t="s">
        <v>170</v>
      </c>
      <c r="L838" s="51"/>
      <c r="M838" s="51"/>
      <c r="N838" s="51"/>
      <c r="O838" s="51"/>
      <c r="P838" s="51" t="s">
        <v>2667</v>
      </c>
      <c r="Q838" s="51"/>
      <c r="R838" s="51"/>
      <c r="S838" s="194"/>
      <c r="T838" s="51"/>
    </row>
    <row r="839" spans="1:20" ht="38.25">
      <c r="A839" s="80">
        <v>839</v>
      </c>
      <c r="B839" s="46" t="s">
        <v>1276</v>
      </c>
      <c r="C839" s="107" t="s">
        <v>1507</v>
      </c>
      <c r="D839" s="107" t="s">
        <v>1121</v>
      </c>
      <c r="E839" s="107" t="s">
        <v>1590</v>
      </c>
      <c r="F839" s="108" t="s">
        <v>2096</v>
      </c>
      <c r="G839" s="108" t="s">
        <v>2675</v>
      </c>
      <c r="H839" s="118" t="s">
        <v>705</v>
      </c>
      <c r="I839" s="118" t="s">
        <v>706</v>
      </c>
      <c r="J839" s="50" t="s">
        <v>2120</v>
      </c>
      <c r="K839" s="51" t="s">
        <v>1509</v>
      </c>
      <c r="L839" s="51"/>
      <c r="M839" s="51" t="s">
        <v>2914</v>
      </c>
      <c r="N839" s="51" t="s">
        <v>2651</v>
      </c>
      <c r="O839" s="51"/>
      <c r="P839" s="51" t="s">
        <v>2668</v>
      </c>
      <c r="Q839" s="51"/>
      <c r="R839" s="51"/>
      <c r="S839" s="194"/>
      <c r="T839" s="51"/>
    </row>
    <row r="840" spans="1:20" ht="38.25">
      <c r="A840" s="80">
        <v>840</v>
      </c>
      <c r="B840" s="46" t="s">
        <v>1276</v>
      </c>
      <c r="C840" s="107" t="s">
        <v>655</v>
      </c>
      <c r="D840" s="107" t="s">
        <v>2773</v>
      </c>
      <c r="E840" s="107" t="s">
        <v>2501</v>
      </c>
      <c r="F840" s="108" t="s">
        <v>2096</v>
      </c>
      <c r="G840" s="108" t="s">
        <v>2675</v>
      </c>
      <c r="H840" s="118" t="s">
        <v>707</v>
      </c>
      <c r="I840" s="118" t="s">
        <v>708</v>
      </c>
      <c r="J840" s="50" t="s">
        <v>2120</v>
      </c>
      <c r="K840" s="51" t="s">
        <v>1509</v>
      </c>
      <c r="L840" s="51"/>
      <c r="M840" s="51" t="s">
        <v>2914</v>
      </c>
      <c r="N840" s="51" t="s">
        <v>2651</v>
      </c>
      <c r="O840" s="51"/>
      <c r="P840" s="51" t="s">
        <v>2668</v>
      </c>
      <c r="Q840" s="51"/>
      <c r="R840" s="51"/>
      <c r="S840" s="194"/>
      <c r="T840" s="51"/>
    </row>
    <row r="841" spans="1:20" ht="76.5">
      <c r="A841" s="80">
        <v>841</v>
      </c>
      <c r="B841" s="46" t="s">
        <v>1276</v>
      </c>
      <c r="C841" s="107" t="s">
        <v>1514</v>
      </c>
      <c r="D841" s="107" t="s">
        <v>2028</v>
      </c>
      <c r="E841" s="107" t="s">
        <v>1986</v>
      </c>
      <c r="F841" s="108" t="s">
        <v>2096</v>
      </c>
      <c r="G841" s="108" t="s">
        <v>2675</v>
      </c>
      <c r="H841" s="118" t="s">
        <v>709</v>
      </c>
      <c r="I841" s="118" t="s">
        <v>710</v>
      </c>
      <c r="J841" s="50" t="s">
        <v>2121</v>
      </c>
      <c r="K841" s="51" t="s">
        <v>11</v>
      </c>
      <c r="L841" s="51"/>
      <c r="M841" s="51" t="s">
        <v>2914</v>
      </c>
      <c r="N841" s="51" t="s">
        <v>2651</v>
      </c>
      <c r="O841" s="51"/>
      <c r="P841" s="51" t="s">
        <v>2668</v>
      </c>
      <c r="Q841" s="51"/>
      <c r="R841" s="51"/>
      <c r="S841" s="194"/>
      <c r="T841" s="51"/>
    </row>
    <row r="842" spans="1:20" ht="114.75">
      <c r="A842" s="80">
        <v>842</v>
      </c>
      <c r="B842" s="46" t="s">
        <v>1276</v>
      </c>
      <c r="C842" s="107" t="s">
        <v>1514</v>
      </c>
      <c r="D842" s="107" t="s">
        <v>2028</v>
      </c>
      <c r="E842" s="107" t="s">
        <v>1677</v>
      </c>
      <c r="F842" s="108" t="s">
        <v>2096</v>
      </c>
      <c r="G842" s="108" t="s">
        <v>2675</v>
      </c>
      <c r="H842" s="118" t="s">
        <v>711</v>
      </c>
      <c r="I842" s="118" t="s">
        <v>712</v>
      </c>
      <c r="J842" s="50" t="s">
        <v>2121</v>
      </c>
      <c r="K842" s="51" t="s">
        <v>2640</v>
      </c>
      <c r="L842" s="51"/>
      <c r="M842" s="51" t="s">
        <v>2914</v>
      </c>
      <c r="N842" s="51" t="s">
        <v>2651</v>
      </c>
      <c r="O842" s="51"/>
      <c r="P842" s="51" t="s">
        <v>2668</v>
      </c>
      <c r="Q842" s="51"/>
      <c r="R842" s="51"/>
      <c r="S842" s="194"/>
      <c r="T842" s="51"/>
    </row>
    <row r="843" spans="1:20" ht="102">
      <c r="A843" s="80">
        <v>843</v>
      </c>
      <c r="B843" s="46" t="s">
        <v>1276</v>
      </c>
      <c r="C843" s="107" t="s">
        <v>1514</v>
      </c>
      <c r="D843" s="107" t="s">
        <v>2028</v>
      </c>
      <c r="E843" s="107" t="s">
        <v>2835</v>
      </c>
      <c r="F843" s="108" t="s">
        <v>2096</v>
      </c>
      <c r="G843" s="108" t="s">
        <v>2675</v>
      </c>
      <c r="H843" s="118" t="s">
        <v>713</v>
      </c>
      <c r="I843" s="118" t="s">
        <v>714</v>
      </c>
      <c r="J843" s="50" t="s">
        <v>2121</v>
      </c>
      <c r="K843" s="51" t="s">
        <v>11</v>
      </c>
      <c r="L843" s="51"/>
      <c r="M843" s="51" t="s">
        <v>2914</v>
      </c>
      <c r="N843" s="51" t="s">
        <v>2651</v>
      </c>
      <c r="O843" s="51"/>
      <c r="P843" s="51" t="s">
        <v>2668</v>
      </c>
      <c r="Q843" s="51"/>
      <c r="R843" s="51"/>
      <c r="S843" s="194"/>
      <c r="T843" s="51"/>
    </row>
    <row r="844" spans="1:20" ht="102">
      <c r="A844" s="80">
        <v>844</v>
      </c>
      <c r="B844" s="46" t="s">
        <v>1276</v>
      </c>
      <c r="C844" s="107" t="s">
        <v>715</v>
      </c>
      <c r="D844" s="107" t="s">
        <v>2034</v>
      </c>
      <c r="E844" s="107" t="s">
        <v>2835</v>
      </c>
      <c r="F844" s="108" t="s">
        <v>2096</v>
      </c>
      <c r="G844" s="108" t="s">
        <v>2675</v>
      </c>
      <c r="H844" s="118" t="s">
        <v>716</v>
      </c>
      <c r="I844" s="118" t="s">
        <v>710</v>
      </c>
      <c r="J844" s="50" t="s">
        <v>2120</v>
      </c>
      <c r="K844" s="51" t="s">
        <v>152</v>
      </c>
      <c r="L844" s="51"/>
      <c r="M844" s="51" t="s">
        <v>2914</v>
      </c>
      <c r="N844" s="51" t="s">
        <v>2651</v>
      </c>
      <c r="O844" s="51"/>
      <c r="P844" s="51" t="s">
        <v>2084</v>
      </c>
      <c r="Q844" s="51"/>
      <c r="R844" s="51"/>
      <c r="S844" s="194"/>
      <c r="T844" s="51"/>
    </row>
    <row r="845" spans="1:20" ht="112.5">
      <c r="A845" s="80">
        <v>845</v>
      </c>
      <c r="B845" s="46" t="s">
        <v>1276</v>
      </c>
      <c r="C845" s="107" t="s">
        <v>717</v>
      </c>
      <c r="D845" s="107" t="s">
        <v>2097</v>
      </c>
      <c r="E845" s="107" t="s">
        <v>2039</v>
      </c>
      <c r="F845" s="108" t="s">
        <v>2096</v>
      </c>
      <c r="G845" s="108" t="s">
        <v>2675</v>
      </c>
      <c r="H845" s="118" t="s">
        <v>718</v>
      </c>
      <c r="I845" s="118" t="s">
        <v>714</v>
      </c>
      <c r="J845" s="50" t="s">
        <v>2121</v>
      </c>
      <c r="K845" s="116" t="s">
        <v>102</v>
      </c>
      <c r="L845" s="51"/>
      <c r="M845" s="51" t="s">
        <v>2914</v>
      </c>
      <c r="N845" s="51" t="s">
        <v>2651</v>
      </c>
      <c r="O845" s="51"/>
      <c r="P845" s="51" t="s">
        <v>2669</v>
      </c>
      <c r="Q845" s="51"/>
      <c r="R845" s="51"/>
      <c r="S845" s="194"/>
      <c r="T845" s="51"/>
    </row>
    <row r="846" spans="1:20" ht="76.5">
      <c r="A846" s="80">
        <v>846</v>
      </c>
      <c r="B846" s="46" t="s">
        <v>1276</v>
      </c>
      <c r="C846" s="107" t="s">
        <v>3047</v>
      </c>
      <c r="D846" s="107" t="s">
        <v>1590</v>
      </c>
      <c r="E846" s="107" t="s">
        <v>1989</v>
      </c>
      <c r="F846" s="108" t="s">
        <v>2096</v>
      </c>
      <c r="G846" s="108" t="s">
        <v>2675</v>
      </c>
      <c r="H846" s="118" t="s">
        <v>1594</v>
      </c>
      <c r="I846" s="118" t="s">
        <v>1595</v>
      </c>
      <c r="J846" s="50" t="s">
        <v>2120</v>
      </c>
      <c r="K846" s="51" t="s">
        <v>41</v>
      </c>
      <c r="L846" s="51"/>
      <c r="M846" s="51" t="s">
        <v>2914</v>
      </c>
      <c r="N846" s="51" t="s">
        <v>2651</v>
      </c>
      <c r="O846" s="51"/>
      <c r="P846" s="51" t="s">
        <v>2672</v>
      </c>
      <c r="Q846" s="51"/>
      <c r="R846" s="51"/>
      <c r="S846" s="194"/>
      <c r="T846" s="51"/>
    </row>
    <row r="847" spans="1:20" ht="76.5">
      <c r="A847" s="80">
        <v>847</v>
      </c>
      <c r="B847" s="46" t="s">
        <v>1276</v>
      </c>
      <c r="C847" s="107" t="s">
        <v>3047</v>
      </c>
      <c r="D847" s="107" t="s">
        <v>1590</v>
      </c>
      <c r="E847" s="107" t="s">
        <v>2095</v>
      </c>
      <c r="F847" s="108" t="s">
        <v>2096</v>
      </c>
      <c r="G847" s="108" t="s">
        <v>2675</v>
      </c>
      <c r="H847" s="118" t="s">
        <v>1596</v>
      </c>
      <c r="I847" s="118" t="s">
        <v>1597</v>
      </c>
      <c r="J847" s="50" t="s">
        <v>2120</v>
      </c>
      <c r="K847" s="51" t="s">
        <v>42</v>
      </c>
      <c r="L847" s="51"/>
      <c r="M847" s="51" t="s">
        <v>2914</v>
      </c>
      <c r="N847" s="51" t="s">
        <v>2651</v>
      </c>
      <c r="O847" s="51"/>
      <c r="P847" s="51" t="s">
        <v>2672</v>
      </c>
      <c r="Q847" s="51"/>
      <c r="R847" s="51"/>
      <c r="S847" s="194"/>
      <c r="T847" s="51"/>
    </row>
    <row r="848" spans="1:20" ht="33.75">
      <c r="A848" s="80">
        <v>848</v>
      </c>
      <c r="B848" s="46" t="s">
        <v>1276</v>
      </c>
      <c r="C848" s="107" t="s">
        <v>3047</v>
      </c>
      <c r="D848" s="107" t="s">
        <v>1582</v>
      </c>
      <c r="E848" s="107" t="s">
        <v>2039</v>
      </c>
      <c r="F848" s="108" t="s">
        <v>2096</v>
      </c>
      <c r="G848" s="108" t="s">
        <v>2675</v>
      </c>
      <c r="H848" s="118" t="s">
        <v>1598</v>
      </c>
      <c r="I848" s="118" t="s">
        <v>1599</v>
      </c>
      <c r="J848" s="50" t="s">
        <v>2148</v>
      </c>
      <c r="K848" s="51" t="s">
        <v>43</v>
      </c>
      <c r="L848" s="51"/>
      <c r="M848" s="51"/>
      <c r="N848" s="51"/>
      <c r="O848" s="51"/>
      <c r="P848" s="51" t="s">
        <v>2672</v>
      </c>
      <c r="Q848" s="51"/>
      <c r="R848" s="51"/>
      <c r="S848" s="194"/>
      <c r="T848" s="51"/>
    </row>
    <row r="849" spans="1:20" ht="225">
      <c r="A849" s="80">
        <v>849</v>
      </c>
      <c r="B849" s="46" t="s">
        <v>1276</v>
      </c>
      <c r="C849" s="107" t="s">
        <v>3047</v>
      </c>
      <c r="D849" s="107" t="s">
        <v>1582</v>
      </c>
      <c r="E849" s="107" t="s">
        <v>2773</v>
      </c>
      <c r="F849" s="108" t="s">
        <v>2096</v>
      </c>
      <c r="G849" s="108" t="s">
        <v>2675</v>
      </c>
      <c r="H849" s="118" t="s">
        <v>1600</v>
      </c>
      <c r="I849" s="118" t="s">
        <v>1601</v>
      </c>
      <c r="J849" s="50" t="s">
        <v>2121</v>
      </c>
      <c r="K849" s="51" t="s">
        <v>44</v>
      </c>
      <c r="L849" s="51"/>
      <c r="M849" s="51" t="s">
        <v>2914</v>
      </c>
      <c r="N849" s="51" t="s">
        <v>2651</v>
      </c>
      <c r="O849" s="51"/>
      <c r="P849" s="51" t="s">
        <v>2672</v>
      </c>
      <c r="Q849" s="51"/>
      <c r="R849" s="51"/>
      <c r="S849" s="194"/>
      <c r="T849" s="51"/>
    </row>
    <row r="850" spans="1:20" ht="306">
      <c r="A850" s="80">
        <v>850</v>
      </c>
      <c r="B850" s="46" t="s">
        <v>1276</v>
      </c>
      <c r="C850" s="109" t="s">
        <v>2850</v>
      </c>
      <c r="D850" s="109" t="s">
        <v>2801</v>
      </c>
      <c r="E850" s="109" t="s">
        <v>3039</v>
      </c>
      <c r="F850" s="110" t="s">
        <v>2096</v>
      </c>
      <c r="G850" s="110" t="s">
        <v>2675</v>
      </c>
      <c r="H850" s="111" t="s">
        <v>1602</v>
      </c>
      <c r="I850" s="111" t="s">
        <v>1603</v>
      </c>
      <c r="J850" s="50" t="s">
        <v>2120</v>
      </c>
      <c r="K850" s="51" t="s">
        <v>227</v>
      </c>
      <c r="L850" s="51"/>
      <c r="M850" s="51" t="s">
        <v>2914</v>
      </c>
      <c r="N850" s="51" t="s">
        <v>2651</v>
      </c>
      <c r="O850" s="51"/>
      <c r="P850" s="51" t="s">
        <v>2493</v>
      </c>
      <c r="Q850" s="51"/>
      <c r="R850" s="51"/>
      <c r="S850" s="194"/>
      <c r="T850" s="51"/>
    </row>
    <row r="851" spans="1:20" ht="76.5">
      <c r="A851" s="80">
        <v>851</v>
      </c>
      <c r="B851" s="46" t="s">
        <v>1276</v>
      </c>
      <c r="C851" s="109" t="s">
        <v>2850</v>
      </c>
      <c r="D851" s="109" t="s">
        <v>2801</v>
      </c>
      <c r="E851" s="109" t="s">
        <v>3039</v>
      </c>
      <c r="F851" s="110" t="s">
        <v>2096</v>
      </c>
      <c r="G851" s="110" t="s">
        <v>2675</v>
      </c>
      <c r="H851" s="111" t="s">
        <v>1206</v>
      </c>
      <c r="I851" s="111" t="s">
        <v>1207</v>
      </c>
      <c r="J851" s="50" t="s">
        <v>2148</v>
      </c>
      <c r="K851" s="51" t="s">
        <v>231</v>
      </c>
      <c r="L851" s="51"/>
      <c r="M851" s="51"/>
      <c r="N851" s="51"/>
      <c r="O851" s="51"/>
      <c r="P851" s="51" t="s">
        <v>2493</v>
      </c>
      <c r="Q851" s="51"/>
      <c r="R851" s="51"/>
      <c r="S851" s="194"/>
      <c r="T851" s="51"/>
    </row>
    <row r="852" spans="1:20" ht="63.75">
      <c r="A852" s="80">
        <v>852</v>
      </c>
      <c r="B852" s="46" t="s">
        <v>1276</v>
      </c>
      <c r="C852" s="109" t="s">
        <v>2850</v>
      </c>
      <c r="D852" s="109" t="s">
        <v>2801</v>
      </c>
      <c r="E852" s="109" t="s">
        <v>3039</v>
      </c>
      <c r="F852" s="110" t="s">
        <v>2096</v>
      </c>
      <c r="G852" s="110" t="s">
        <v>2675</v>
      </c>
      <c r="H852" s="111" t="s">
        <v>1604</v>
      </c>
      <c r="I852" s="111" t="s">
        <v>1154</v>
      </c>
      <c r="J852" s="50" t="s">
        <v>2120</v>
      </c>
      <c r="K852" s="51" t="s">
        <v>233</v>
      </c>
      <c r="L852" s="51"/>
      <c r="M852" s="51" t="s">
        <v>2914</v>
      </c>
      <c r="N852" s="51" t="s">
        <v>2651</v>
      </c>
      <c r="O852" s="51"/>
      <c r="P852" s="51" t="s">
        <v>2493</v>
      </c>
      <c r="Q852" s="51"/>
      <c r="R852" s="51"/>
      <c r="S852" s="194"/>
      <c r="T852" s="51"/>
    </row>
    <row r="853" spans="1:20" ht="63.75">
      <c r="A853" s="80">
        <v>853</v>
      </c>
      <c r="B853" s="46" t="s">
        <v>1276</v>
      </c>
      <c r="C853" s="109" t="s">
        <v>2850</v>
      </c>
      <c r="D853" s="109" t="s">
        <v>2801</v>
      </c>
      <c r="E853" s="109" t="s">
        <v>1121</v>
      </c>
      <c r="F853" s="110" t="s">
        <v>2096</v>
      </c>
      <c r="G853" s="110" t="s">
        <v>2675</v>
      </c>
      <c r="H853" s="111" t="s">
        <v>1208</v>
      </c>
      <c r="I853" s="111" t="s">
        <v>1209</v>
      </c>
      <c r="J853" s="50" t="s">
        <v>2148</v>
      </c>
      <c r="K853" s="51"/>
      <c r="L853" s="51"/>
      <c r="M853" s="51"/>
      <c r="N853" s="51"/>
      <c r="O853" s="51"/>
      <c r="P853" s="51" t="s">
        <v>2493</v>
      </c>
      <c r="Q853" s="51"/>
      <c r="R853" s="51"/>
      <c r="S853" s="194"/>
      <c r="T853" s="51"/>
    </row>
    <row r="854" spans="1:20" ht="102">
      <c r="A854" s="80">
        <v>854</v>
      </c>
      <c r="B854" s="46" t="s">
        <v>1276</v>
      </c>
      <c r="C854" s="109" t="s">
        <v>1949</v>
      </c>
      <c r="D854" s="109" t="s">
        <v>1591</v>
      </c>
      <c r="E854" s="109" t="s">
        <v>2211</v>
      </c>
      <c r="F854" s="110" t="s">
        <v>2096</v>
      </c>
      <c r="G854" s="110" t="s">
        <v>2675</v>
      </c>
      <c r="H854" s="111" t="s">
        <v>1210</v>
      </c>
      <c r="I854" s="111" t="s">
        <v>1211</v>
      </c>
      <c r="J854" s="50" t="s">
        <v>2121</v>
      </c>
      <c r="K854" s="51" t="s">
        <v>239</v>
      </c>
      <c r="L854" s="51"/>
      <c r="M854" s="51" t="s">
        <v>2914</v>
      </c>
      <c r="N854" s="51" t="s">
        <v>2651</v>
      </c>
      <c r="O854" s="51"/>
      <c r="P854" s="51" t="s">
        <v>2493</v>
      </c>
      <c r="Q854" s="51"/>
      <c r="R854" s="51"/>
      <c r="S854" s="194"/>
      <c r="T854" s="51"/>
    </row>
    <row r="855" spans="1:20" ht="76.5">
      <c r="A855" s="80">
        <v>855</v>
      </c>
      <c r="B855" s="46" t="s">
        <v>1276</v>
      </c>
      <c r="C855" s="109" t="s">
        <v>1949</v>
      </c>
      <c r="D855" s="109" t="s">
        <v>1591</v>
      </c>
      <c r="E855" s="109" t="s">
        <v>2577</v>
      </c>
      <c r="F855" s="110" t="s">
        <v>2096</v>
      </c>
      <c r="G855" s="110" t="s">
        <v>2675</v>
      </c>
      <c r="H855" s="111" t="s">
        <v>1212</v>
      </c>
      <c r="I855" s="111" t="s">
        <v>1213</v>
      </c>
      <c r="J855" s="50" t="s">
        <v>2148</v>
      </c>
      <c r="K855" s="51"/>
      <c r="L855" s="51"/>
      <c r="M855" s="51"/>
      <c r="N855" s="51"/>
      <c r="O855" s="51"/>
      <c r="P855" s="51" t="s">
        <v>2493</v>
      </c>
      <c r="Q855" s="51"/>
      <c r="R855" s="51"/>
      <c r="S855" s="194"/>
      <c r="T855" s="51"/>
    </row>
    <row r="856" spans="1:20" ht="51">
      <c r="A856" s="80">
        <v>856</v>
      </c>
      <c r="B856" s="46" t="s">
        <v>1276</v>
      </c>
      <c r="C856" s="109" t="s">
        <v>2200</v>
      </c>
      <c r="D856" s="109" t="s">
        <v>1950</v>
      </c>
      <c r="E856" s="109" t="s">
        <v>2028</v>
      </c>
      <c r="F856" s="110" t="s">
        <v>2096</v>
      </c>
      <c r="G856" s="110" t="s">
        <v>2675</v>
      </c>
      <c r="H856" s="111" t="s">
        <v>1214</v>
      </c>
      <c r="I856" s="111" t="s">
        <v>1215</v>
      </c>
      <c r="J856" s="50" t="s">
        <v>2148</v>
      </c>
      <c r="K856" s="51" t="s">
        <v>248</v>
      </c>
      <c r="L856" s="51"/>
      <c r="M856" s="51"/>
      <c r="N856" s="51"/>
      <c r="O856" s="51"/>
      <c r="P856" s="51" t="s">
        <v>2493</v>
      </c>
      <c r="Q856" s="51"/>
      <c r="R856" s="51"/>
      <c r="S856" s="194"/>
      <c r="T856" s="51"/>
    </row>
    <row r="857" spans="1:20" ht="229.5">
      <c r="A857" s="80">
        <v>857</v>
      </c>
      <c r="B857" s="46" t="s">
        <v>1276</v>
      </c>
      <c r="C857" s="109" t="s">
        <v>2717</v>
      </c>
      <c r="D857" s="109" t="s">
        <v>1115</v>
      </c>
      <c r="E857" s="109" t="s">
        <v>2776</v>
      </c>
      <c r="F857" s="110" t="s">
        <v>2096</v>
      </c>
      <c r="G857" s="110" t="s">
        <v>2675</v>
      </c>
      <c r="H857" s="111" t="s">
        <v>1155</v>
      </c>
      <c r="I857" s="111" t="s">
        <v>1156</v>
      </c>
      <c r="J857" s="50" t="s">
        <v>2121</v>
      </c>
      <c r="K857" s="51" t="s">
        <v>250</v>
      </c>
      <c r="L857" s="51"/>
      <c r="M857" s="51" t="s">
        <v>2914</v>
      </c>
      <c r="N857" s="51" t="s">
        <v>2651</v>
      </c>
      <c r="O857" s="51"/>
      <c r="P857" s="51" t="s">
        <v>2493</v>
      </c>
      <c r="Q857" s="51"/>
      <c r="R857" s="51"/>
      <c r="S857" s="194"/>
      <c r="T857" s="51"/>
    </row>
    <row r="858" spans="1:20" ht="51">
      <c r="A858" s="80">
        <v>858</v>
      </c>
      <c r="B858" s="46" t="s">
        <v>1276</v>
      </c>
      <c r="C858" s="109" t="s">
        <v>792</v>
      </c>
      <c r="D858" s="109" t="s">
        <v>1115</v>
      </c>
      <c r="E858" s="109" t="s">
        <v>1989</v>
      </c>
      <c r="F858" s="110" t="s">
        <v>2096</v>
      </c>
      <c r="G858" s="110" t="s">
        <v>2675</v>
      </c>
      <c r="H858" s="111" t="s">
        <v>1157</v>
      </c>
      <c r="I858" s="111" t="s">
        <v>1158</v>
      </c>
      <c r="J858" s="50" t="s">
        <v>2120</v>
      </c>
      <c r="K858" s="51" t="s">
        <v>227</v>
      </c>
      <c r="L858" s="51"/>
      <c r="M858" s="51" t="s">
        <v>2914</v>
      </c>
      <c r="N858" s="51" t="s">
        <v>2651</v>
      </c>
      <c r="O858" s="51"/>
      <c r="P858" s="51" t="s">
        <v>2493</v>
      </c>
      <c r="Q858" s="51"/>
      <c r="R858" s="51"/>
      <c r="S858" s="194"/>
      <c r="T858" s="51"/>
    </row>
    <row r="859" spans="1:20" ht="293.25">
      <c r="A859" s="80">
        <v>859</v>
      </c>
      <c r="B859" s="46" t="s">
        <v>1276</v>
      </c>
      <c r="C859" s="109" t="s">
        <v>2425</v>
      </c>
      <c r="D859" s="109" t="s">
        <v>2426</v>
      </c>
      <c r="E859" s="109" t="s">
        <v>2039</v>
      </c>
      <c r="F859" s="110" t="s">
        <v>2096</v>
      </c>
      <c r="G859" s="110" t="s">
        <v>2675</v>
      </c>
      <c r="H859" s="111" t="s">
        <v>1159</v>
      </c>
      <c r="I859" s="111" t="s">
        <v>1160</v>
      </c>
      <c r="J859" s="50" t="s">
        <v>2121</v>
      </c>
      <c r="K859" s="51" t="s">
        <v>258</v>
      </c>
      <c r="L859" s="51"/>
      <c r="M859" s="51" t="s">
        <v>2914</v>
      </c>
      <c r="N859" s="51" t="s">
        <v>2651</v>
      </c>
      <c r="O859" s="51"/>
      <c r="P859" s="51" t="s">
        <v>2493</v>
      </c>
      <c r="Q859" s="51"/>
      <c r="R859" s="51"/>
      <c r="S859" s="194"/>
      <c r="T859" s="51"/>
    </row>
    <row r="860" spans="1:20" ht="114.75">
      <c r="A860" s="80">
        <v>860</v>
      </c>
      <c r="B860" s="46" t="s">
        <v>1276</v>
      </c>
      <c r="C860" s="109" t="s">
        <v>1886</v>
      </c>
      <c r="D860" s="109" t="s">
        <v>1115</v>
      </c>
      <c r="E860" s="109" t="s">
        <v>2828</v>
      </c>
      <c r="F860" s="110" t="s">
        <v>2096</v>
      </c>
      <c r="G860" s="110" t="s">
        <v>2675</v>
      </c>
      <c r="H860" s="111" t="s">
        <v>1618</v>
      </c>
      <c r="I860" s="111" t="s">
        <v>1619</v>
      </c>
      <c r="J860" s="50" t="s">
        <v>2120</v>
      </c>
      <c r="K860" s="51" t="s">
        <v>227</v>
      </c>
      <c r="L860" s="51"/>
      <c r="M860" s="51" t="s">
        <v>2914</v>
      </c>
      <c r="N860" s="51" t="s">
        <v>2914</v>
      </c>
      <c r="O860" s="51"/>
      <c r="P860" s="51" t="s">
        <v>2493</v>
      </c>
      <c r="Q860" s="51"/>
      <c r="R860" s="51"/>
      <c r="S860" s="194"/>
      <c r="T860" s="51"/>
    </row>
    <row r="861" spans="1:20" ht="63.75">
      <c r="A861" s="80">
        <v>861</v>
      </c>
      <c r="B861" s="46" t="s">
        <v>1276</v>
      </c>
      <c r="C861" s="109" t="s">
        <v>2425</v>
      </c>
      <c r="D861" s="109" t="s">
        <v>2426</v>
      </c>
      <c r="E861" s="109" t="s">
        <v>2781</v>
      </c>
      <c r="F861" s="110" t="s">
        <v>2096</v>
      </c>
      <c r="G861" s="110" t="s">
        <v>2675</v>
      </c>
      <c r="H861" s="111" t="s">
        <v>1620</v>
      </c>
      <c r="I861" s="111" t="s">
        <v>714</v>
      </c>
      <c r="J861" s="50" t="s">
        <v>2121</v>
      </c>
      <c r="K861" s="51" t="s">
        <v>258</v>
      </c>
      <c r="L861" s="51"/>
      <c r="M861" s="51" t="s">
        <v>2914</v>
      </c>
      <c r="N861" s="51" t="s">
        <v>2651</v>
      </c>
      <c r="O861" s="51"/>
      <c r="P861" s="51" t="s">
        <v>2493</v>
      </c>
      <c r="Q861" s="51"/>
      <c r="R861" s="51"/>
      <c r="S861" s="194"/>
      <c r="T861" s="51"/>
    </row>
    <row r="862" spans="1:20" ht="51">
      <c r="A862" s="80">
        <v>862</v>
      </c>
      <c r="B862" s="46" t="s">
        <v>1276</v>
      </c>
      <c r="C862" s="109" t="s">
        <v>3052</v>
      </c>
      <c r="D862" s="109" t="s">
        <v>3053</v>
      </c>
      <c r="E862" s="109" t="s">
        <v>1583</v>
      </c>
      <c r="F862" s="110" t="s">
        <v>2096</v>
      </c>
      <c r="G862" s="110" t="s">
        <v>2675</v>
      </c>
      <c r="H862" s="111" t="s">
        <v>1621</v>
      </c>
      <c r="I862" s="111" t="s">
        <v>1622</v>
      </c>
      <c r="J862" s="50" t="s">
        <v>2120</v>
      </c>
      <c r="K862" s="51" t="s">
        <v>259</v>
      </c>
      <c r="L862" s="51"/>
      <c r="M862" s="51" t="s">
        <v>2914</v>
      </c>
      <c r="N862" s="51" t="s">
        <v>2651</v>
      </c>
      <c r="O862" s="51"/>
      <c r="P862" s="51" t="s">
        <v>2493</v>
      </c>
      <c r="Q862" s="51"/>
      <c r="R862" s="51"/>
      <c r="S862" s="194"/>
      <c r="T862" s="51"/>
    </row>
    <row r="863" spans="1:20" ht="127.5">
      <c r="A863" s="80">
        <v>863</v>
      </c>
      <c r="B863" s="46" t="s">
        <v>1276</v>
      </c>
      <c r="C863" s="109" t="s">
        <v>3052</v>
      </c>
      <c r="D863" s="109" t="s">
        <v>3053</v>
      </c>
      <c r="E863" s="109" t="s">
        <v>1583</v>
      </c>
      <c r="F863" s="110" t="s">
        <v>2096</v>
      </c>
      <c r="G863" s="110" t="s">
        <v>2675</v>
      </c>
      <c r="H863" s="111" t="s">
        <v>1623</v>
      </c>
      <c r="I863" s="111" t="s">
        <v>714</v>
      </c>
      <c r="J863" s="50" t="s">
        <v>2148</v>
      </c>
      <c r="K863" s="51" t="s">
        <v>261</v>
      </c>
      <c r="L863" s="51"/>
      <c r="M863" s="51"/>
      <c r="N863" s="51"/>
      <c r="O863" s="51"/>
      <c r="P863" s="51" t="s">
        <v>2493</v>
      </c>
      <c r="Q863" s="51"/>
      <c r="R863" s="51"/>
      <c r="S863" s="194"/>
      <c r="T863" s="51"/>
    </row>
    <row r="864" spans="1:20" ht="89.25">
      <c r="A864" s="80">
        <v>864</v>
      </c>
      <c r="B864" s="46" t="s">
        <v>1276</v>
      </c>
      <c r="C864" s="109" t="s">
        <v>3052</v>
      </c>
      <c r="D864" s="109" t="s">
        <v>3053</v>
      </c>
      <c r="E864" s="109" t="s">
        <v>2066</v>
      </c>
      <c r="F864" s="110" t="s">
        <v>2096</v>
      </c>
      <c r="G864" s="110" t="s">
        <v>2675</v>
      </c>
      <c r="H864" s="111" t="s">
        <v>1624</v>
      </c>
      <c r="I864" s="111" t="s">
        <v>1625</v>
      </c>
      <c r="J864" s="50" t="s">
        <v>2121</v>
      </c>
      <c r="K864" s="51" t="s">
        <v>263</v>
      </c>
      <c r="L864" s="51"/>
      <c r="M864" s="51" t="s">
        <v>2914</v>
      </c>
      <c r="N864" s="51" t="s">
        <v>2651</v>
      </c>
      <c r="O864" s="51"/>
      <c r="P864" s="51" t="s">
        <v>2493</v>
      </c>
      <c r="Q864" s="51"/>
      <c r="R864" s="51"/>
      <c r="S864" s="194"/>
      <c r="T864" s="51"/>
    </row>
    <row r="865" spans="1:20" ht="89.25">
      <c r="A865" s="80">
        <v>865</v>
      </c>
      <c r="B865" s="46" t="s">
        <v>1276</v>
      </c>
      <c r="C865" s="109" t="s">
        <v>1904</v>
      </c>
      <c r="D865" s="109" t="s">
        <v>1905</v>
      </c>
      <c r="E865" s="109" t="s">
        <v>2879</v>
      </c>
      <c r="F865" s="110" t="s">
        <v>2096</v>
      </c>
      <c r="G865" s="110" t="s">
        <v>2675</v>
      </c>
      <c r="H865" s="111" t="s">
        <v>1626</v>
      </c>
      <c r="I865" s="111" t="s">
        <v>1627</v>
      </c>
      <c r="J865" s="50" t="s">
        <v>2121</v>
      </c>
      <c r="K865" s="51" t="s">
        <v>275</v>
      </c>
      <c r="L865" s="51"/>
      <c r="M865" s="51" t="s">
        <v>2914</v>
      </c>
      <c r="N865" s="51" t="s">
        <v>2651</v>
      </c>
      <c r="O865" s="51"/>
      <c r="P865" s="51" t="s">
        <v>2493</v>
      </c>
      <c r="Q865" s="51"/>
      <c r="R865" s="51"/>
      <c r="S865" s="194"/>
      <c r="T865" s="51"/>
    </row>
    <row r="866" spans="1:20" ht="76.5">
      <c r="A866" s="80">
        <v>866</v>
      </c>
      <c r="B866" s="46" t="s">
        <v>1276</v>
      </c>
      <c r="C866" s="109" t="s">
        <v>1904</v>
      </c>
      <c r="D866" s="109" t="s">
        <v>1905</v>
      </c>
      <c r="E866" s="109" t="s">
        <v>2495</v>
      </c>
      <c r="F866" s="110" t="s">
        <v>2096</v>
      </c>
      <c r="G866" s="110" t="s">
        <v>2675</v>
      </c>
      <c r="H866" s="111" t="s">
        <v>1628</v>
      </c>
      <c r="I866" s="111" t="s">
        <v>1627</v>
      </c>
      <c r="J866" s="50" t="s">
        <v>2121</v>
      </c>
      <c r="K866" s="51" t="s">
        <v>275</v>
      </c>
      <c r="L866" s="51"/>
      <c r="M866" s="51" t="s">
        <v>2914</v>
      </c>
      <c r="N866" s="51" t="s">
        <v>2651</v>
      </c>
      <c r="O866" s="51"/>
      <c r="P866" s="51" t="s">
        <v>2493</v>
      </c>
      <c r="Q866" s="51"/>
      <c r="R866" s="51"/>
      <c r="S866" s="194"/>
      <c r="T866" s="51"/>
    </row>
    <row r="867" spans="1:20" ht="25.5">
      <c r="A867" s="80">
        <v>867</v>
      </c>
      <c r="B867" s="46" t="s">
        <v>1276</v>
      </c>
      <c r="C867" s="109" t="s">
        <v>1904</v>
      </c>
      <c r="D867" s="109" t="s">
        <v>1905</v>
      </c>
      <c r="E867" s="109" t="s">
        <v>2034</v>
      </c>
      <c r="F867" s="110" t="s">
        <v>2096</v>
      </c>
      <c r="G867" s="110" t="s">
        <v>2675</v>
      </c>
      <c r="H867" s="111" t="s">
        <v>1629</v>
      </c>
      <c r="I867" s="111" t="s">
        <v>1627</v>
      </c>
      <c r="J867" s="50" t="s">
        <v>2121</v>
      </c>
      <c r="K867" s="51" t="s">
        <v>276</v>
      </c>
      <c r="L867" s="51"/>
      <c r="M867" s="51" t="s">
        <v>2914</v>
      </c>
      <c r="N867" s="51" t="s">
        <v>2651</v>
      </c>
      <c r="O867" s="51"/>
      <c r="P867" s="51" t="s">
        <v>2493</v>
      </c>
      <c r="Q867" s="51"/>
      <c r="R867" s="51"/>
      <c r="S867" s="194"/>
      <c r="T867" s="51"/>
    </row>
    <row r="868" spans="1:20" ht="127.5">
      <c r="A868" s="80">
        <v>868</v>
      </c>
      <c r="B868" s="46" t="s">
        <v>1276</v>
      </c>
      <c r="C868" s="109" t="s">
        <v>2487</v>
      </c>
      <c r="D868" s="109" t="s">
        <v>2488</v>
      </c>
      <c r="E868" s="109" t="s">
        <v>1582</v>
      </c>
      <c r="F868" s="110" t="s">
        <v>2096</v>
      </c>
      <c r="G868" s="110" t="s">
        <v>2675</v>
      </c>
      <c r="H868" s="111" t="s">
        <v>2245</v>
      </c>
      <c r="I868" s="111" t="s">
        <v>714</v>
      </c>
      <c r="J868" s="50" t="s">
        <v>2121</v>
      </c>
      <c r="K868" s="51" t="s">
        <v>227</v>
      </c>
      <c r="L868" s="51"/>
      <c r="M868" s="51" t="s">
        <v>2914</v>
      </c>
      <c r="N868" s="51" t="s">
        <v>2651</v>
      </c>
      <c r="O868" s="51"/>
      <c r="P868" s="51" t="s">
        <v>2493</v>
      </c>
      <c r="Q868" s="51"/>
      <c r="R868" s="51"/>
      <c r="S868" s="194"/>
      <c r="T868" s="51"/>
    </row>
    <row r="869" spans="1:20" ht="165.75">
      <c r="A869" s="80">
        <v>869</v>
      </c>
      <c r="B869" s="46" t="s">
        <v>1276</v>
      </c>
      <c r="C869" s="109" t="s">
        <v>2487</v>
      </c>
      <c r="D869" s="109" t="s">
        <v>2488</v>
      </c>
      <c r="E869" s="109" t="s">
        <v>1582</v>
      </c>
      <c r="F869" s="110" t="s">
        <v>2096</v>
      </c>
      <c r="G869" s="110" t="s">
        <v>2675</v>
      </c>
      <c r="H869" s="111" t="s">
        <v>2246</v>
      </c>
      <c r="I869" s="111" t="s">
        <v>2247</v>
      </c>
      <c r="J869" s="50" t="s">
        <v>2121</v>
      </c>
      <c r="K869" s="51" t="s">
        <v>227</v>
      </c>
      <c r="L869" s="51"/>
      <c r="M869" s="51" t="s">
        <v>2914</v>
      </c>
      <c r="N869" s="51" t="s">
        <v>2651</v>
      </c>
      <c r="O869" s="51"/>
      <c r="P869" s="51" t="s">
        <v>2493</v>
      </c>
      <c r="Q869" s="51"/>
      <c r="R869" s="51"/>
      <c r="S869" s="194"/>
      <c r="T869" s="51"/>
    </row>
    <row r="870" spans="1:20" ht="38.25">
      <c r="A870" s="80">
        <v>870</v>
      </c>
      <c r="B870" s="46" t="s">
        <v>1276</v>
      </c>
      <c r="C870" s="109" t="s">
        <v>2248</v>
      </c>
      <c r="D870" s="109" t="s">
        <v>1244</v>
      </c>
      <c r="E870" s="109" t="s">
        <v>2577</v>
      </c>
      <c r="F870" s="110" t="s">
        <v>2096</v>
      </c>
      <c r="G870" s="110" t="s">
        <v>2675</v>
      </c>
      <c r="H870" s="111" t="s">
        <v>2249</v>
      </c>
      <c r="I870" s="111" t="s">
        <v>2250</v>
      </c>
      <c r="J870" s="50" t="s">
        <v>2120</v>
      </c>
      <c r="K870" s="51" t="s">
        <v>227</v>
      </c>
      <c r="L870" s="51"/>
      <c r="M870" s="51" t="s">
        <v>2914</v>
      </c>
      <c r="N870" s="51" t="s">
        <v>2651</v>
      </c>
      <c r="O870" s="51"/>
      <c r="P870" s="51" t="s">
        <v>2493</v>
      </c>
      <c r="Q870" s="51"/>
      <c r="R870" s="51"/>
      <c r="S870" s="194"/>
      <c r="T870" s="51"/>
    </row>
    <row r="871" spans="1:20" ht="38.25">
      <c r="A871" s="80">
        <v>871</v>
      </c>
      <c r="B871" s="46" t="s">
        <v>1276</v>
      </c>
      <c r="C871" s="109" t="s">
        <v>2248</v>
      </c>
      <c r="D871" s="109" t="s">
        <v>1244</v>
      </c>
      <c r="E871" s="109" t="s">
        <v>2577</v>
      </c>
      <c r="F871" s="110" t="s">
        <v>2096</v>
      </c>
      <c r="G871" s="110" t="s">
        <v>2675</v>
      </c>
      <c r="H871" s="111" t="s">
        <v>2251</v>
      </c>
      <c r="I871" s="111" t="s">
        <v>714</v>
      </c>
      <c r="J871" s="50" t="s">
        <v>2120</v>
      </c>
      <c r="K871" s="51" t="s">
        <v>227</v>
      </c>
      <c r="L871" s="51"/>
      <c r="M871" s="51" t="s">
        <v>2914</v>
      </c>
      <c r="N871" s="51" t="s">
        <v>2651</v>
      </c>
      <c r="O871" s="51"/>
      <c r="P871" s="51" t="s">
        <v>2493</v>
      </c>
      <c r="Q871" s="51"/>
      <c r="R871" s="51"/>
      <c r="S871" s="194"/>
      <c r="T871" s="51"/>
    </row>
    <row r="872" spans="1:20" ht="38.25">
      <c r="A872" s="80">
        <v>872</v>
      </c>
      <c r="B872" s="46" t="s">
        <v>1276</v>
      </c>
      <c r="C872" s="109" t="s">
        <v>2065</v>
      </c>
      <c r="D872" s="109" t="s">
        <v>2061</v>
      </c>
      <c r="E872" s="109" t="s">
        <v>1962</v>
      </c>
      <c r="F872" s="110" t="s">
        <v>2096</v>
      </c>
      <c r="G872" s="110" t="s">
        <v>2675</v>
      </c>
      <c r="H872" s="111" t="s">
        <v>2252</v>
      </c>
      <c r="I872" s="111" t="s">
        <v>714</v>
      </c>
      <c r="J872" s="50" t="s">
        <v>2121</v>
      </c>
      <c r="K872" s="51" t="s">
        <v>11</v>
      </c>
      <c r="L872" s="51"/>
      <c r="M872" s="51" t="s">
        <v>2914</v>
      </c>
      <c r="N872" s="51" t="s">
        <v>2651</v>
      </c>
      <c r="O872" s="51"/>
      <c r="P872" s="51" t="s">
        <v>2668</v>
      </c>
      <c r="Q872" s="51"/>
      <c r="R872" s="51"/>
      <c r="S872" s="194"/>
      <c r="T872" s="51"/>
    </row>
    <row r="873" spans="1:20" ht="56.25">
      <c r="A873" s="80">
        <v>873</v>
      </c>
      <c r="B873" s="46" t="s">
        <v>1276</v>
      </c>
      <c r="C873" s="109" t="s">
        <v>3027</v>
      </c>
      <c r="D873" s="109" t="s">
        <v>3028</v>
      </c>
      <c r="E873" s="109" t="s">
        <v>2039</v>
      </c>
      <c r="F873" s="110" t="s">
        <v>2096</v>
      </c>
      <c r="G873" s="110" t="s">
        <v>2675</v>
      </c>
      <c r="H873" s="111" t="s">
        <v>2253</v>
      </c>
      <c r="I873" s="111" t="s">
        <v>2254</v>
      </c>
      <c r="J873" s="50" t="s">
        <v>2121</v>
      </c>
      <c r="K873" s="51" t="s">
        <v>220</v>
      </c>
      <c r="L873" s="51"/>
      <c r="M873" s="51" t="s">
        <v>2914</v>
      </c>
      <c r="N873" s="51"/>
      <c r="O873" s="51"/>
      <c r="P873" s="51" t="s">
        <v>2668</v>
      </c>
      <c r="Q873" s="51"/>
      <c r="R873" s="51"/>
      <c r="S873" s="194"/>
      <c r="T873" s="51"/>
    </row>
    <row r="874" spans="1:20" ht="38.25">
      <c r="A874" s="80">
        <v>874</v>
      </c>
      <c r="B874" s="46" t="s">
        <v>1276</v>
      </c>
      <c r="C874" s="109" t="s">
        <v>986</v>
      </c>
      <c r="D874" s="109" t="s">
        <v>987</v>
      </c>
      <c r="E874" s="109" t="s">
        <v>2097</v>
      </c>
      <c r="F874" s="110" t="s">
        <v>2096</v>
      </c>
      <c r="G874" s="110" t="s">
        <v>2675</v>
      </c>
      <c r="H874" s="111" t="s">
        <v>2255</v>
      </c>
      <c r="I874" s="111" t="s">
        <v>2256</v>
      </c>
      <c r="J874" s="50" t="s">
        <v>2120</v>
      </c>
      <c r="K874" s="51" t="s">
        <v>2645</v>
      </c>
      <c r="L874" s="51"/>
      <c r="M874" s="51" t="s">
        <v>2914</v>
      </c>
      <c r="N874" s="51" t="s">
        <v>2651</v>
      </c>
      <c r="O874" s="51"/>
      <c r="P874" s="51" t="s">
        <v>2671</v>
      </c>
      <c r="Q874" s="51"/>
      <c r="R874" s="51"/>
      <c r="S874" s="194"/>
      <c r="T874" s="51"/>
    </row>
    <row r="875" spans="1:20" ht="63.75">
      <c r="A875" s="80">
        <v>875</v>
      </c>
      <c r="B875" s="46" t="s">
        <v>1276</v>
      </c>
      <c r="C875" s="109" t="s">
        <v>986</v>
      </c>
      <c r="D875" s="109" t="s">
        <v>2207</v>
      </c>
      <c r="E875" s="109" t="s">
        <v>2177</v>
      </c>
      <c r="F875" s="110" t="s">
        <v>2096</v>
      </c>
      <c r="G875" s="110" t="s">
        <v>2675</v>
      </c>
      <c r="H875" s="111" t="s">
        <v>2257</v>
      </c>
      <c r="I875" s="111" t="s">
        <v>2256</v>
      </c>
      <c r="J875" s="50" t="s">
        <v>2121</v>
      </c>
      <c r="K875" s="51" t="s">
        <v>959</v>
      </c>
      <c r="L875" s="51"/>
      <c r="M875" s="51" t="s">
        <v>2914</v>
      </c>
      <c r="N875" s="51" t="s">
        <v>2651</v>
      </c>
      <c r="O875" s="51"/>
      <c r="P875" s="51" t="s">
        <v>2671</v>
      </c>
      <c r="Q875" s="51"/>
      <c r="R875" s="51"/>
      <c r="S875" s="194"/>
      <c r="T875" s="51"/>
    </row>
    <row r="876" spans="1:20" ht="306">
      <c r="A876" s="80">
        <v>876</v>
      </c>
      <c r="B876" s="46" t="s">
        <v>1276</v>
      </c>
      <c r="C876" s="109" t="s">
        <v>1216</v>
      </c>
      <c r="D876" s="109" t="s">
        <v>2979</v>
      </c>
      <c r="E876" s="109" t="s">
        <v>2039</v>
      </c>
      <c r="F876" s="110" t="s">
        <v>2096</v>
      </c>
      <c r="G876" s="110" t="s">
        <v>2675</v>
      </c>
      <c r="H876" s="111" t="s">
        <v>2258</v>
      </c>
      <c r="I876" s="111" t="s">
        <v>2259</v>
      </c>
      <c r="J876" s="50" t="s">
        <v>2121</v>
      </c>
      <c r="K876" s="51" t="s">
        <v>227</v>
      </c>
      <c r="L876" s="51"/>
      <c r="M876" s="51" t="s">
        <v>2914</v>
      </c>
      <c r="N876" s="51" t="s">
        <v>2651</v>
      </c>
      <c r="O876" s="51"/>
      <c r="P876" s="51" t="s">
        <v>2493</v>
      </c>
      <c r="Q876" s="51"/>
      <c r="R876" s="51"/>
      <c r="S876" s="194"/>
      <c r="T876" s="51"/>
    </row>
    <row r="877" spans="1:20" ht="76.5">
      <c r="A877" s="80">
        <v>877</v>
      </c>
      <c r="B877" s="46" t="s">
        <v>1276</v>
      </c>
      <c r="C877" s="109" t="s">
        <v>1216</v>
      </c>
      <c r="D877" s="109" t="s">
        <v>1293</v>
      </c>
      <c r="E877" s="109" t="s">
        <v>2039</v>
      </c>
      <c r="F877" s="110" t="s">
        <v>2096</v>
      </c>
      <c r="G877" s="110" t="s">
        <v>2675</v>
      </c>
      <c r="H877" s="111" t="s">
        <v>2260</v>
      </c>
      <c r="I877" s="111" t="s">
        <v>1217</v>
      </c>
      <c r="J877" s="50" t="s">
        <v>2148</v>
      </c>
      <c r="K877" s="51" t="s">
        <v>231</v>
      </c>
      <c r="L877" s="51"/>
      <c r="M877" s="51"/>
      <c r="N877" s="51"/>
      <c r="O877" s="51"/>
      <c r="P877" s="51" t="s">
        <v>2493</v>
      </c>
      <c r="Q877" s="51"/>
      <c r="R877" s="51"/>
      <c r="S877" s="194"/>
      <c r="T877" s="51"/>
    </row>
    <row r="878" spans="1:20" ht="204">
      <c r="A878" s="80">
        <v>878</v>
      </c>
      <c r="B878" s="46" t="s">
        <v>1276</v>
      </c>
      <c r="C878" s="109" t="s">
        <v>2867</v>
      </c>
      <c r="D878" s="109" t="s">
        <v>2864</v>
      </c>
      <c r="E878" s="109" t="s">
        <v>1668</v>
      </c>
      <c r="F878" s="110" t="s">
        <v>2096</v>
      </c>
      <c r="G878" s="110" t="s">
        <v>2675</v>
      </c>
      <c r="H878" s="111" t="s">
        <v>2261</v>
      </c>
      <c r="I878" s="111" t="s">
        <v>2262</v>
      </c>
      <c r="J878" s="50" t="s">
        <v>2121</v>
      </c>
      <c r="K878" s="51" t="s">
        <v>227</v>
      </c>
      <c r="L878" s="51"/>
      <c r="M878" s="51" t="s">
        <v>2914</v>
      </c>
      <c r="N878" s="51"/>
      <c r="O878" s="51"/>
      <c r="P878" s="51" t="s">
        <v>2493</v>
      </c>
      <c r="Q878" s="51"/>
      <c r="R878" s="51"/>
      <c r="S878" s="194"/>
      <c r="T878" s="51"/>
    </row>
    <row r="879" spans="1:20" ht="191.25">
      <c r="A879" s="80">
        <v>879</v>
      </c>
      <c r="B879" s="46" t="s">
        <v>1276</v>
      </c>
      <c r="C879" s="109" t="s">
        <v>2961</v>
      </c>
      <c r="D879" s="109" t="s">
        <v>2868</v>
      </c>
      <c r="E879" s="109" t="s">
        <v>1590</v>
      </c>
      <c r="F879" s="110" t="s">
        <v>2096</v>
      </c>
      <c r="G879" s="110" t="s">
        <v>2675</v>
      </c>
      <c r="H879" s="111" t="s">
        <v>1190</v>
      </c>
      <c r="I879" s="111" t="s">
        <v>1191</v>
      </c>
      <c r="J879" s="50" t="s">
        <v>2148</v>
      </c>
      <c r="K879" s="51" t="s">
        <v>281</v>
      </c>
      <c r="L879" s="51"/>
      <c r="M879" s="51"/>
      <c r="N879" s="51"/>
      <c r="O879" s="51"/>
      <c r="P879" s="51" t="s">
        <v>2493</v>
      </c>
      <c r="Q879" s="51"/>
      <c r="R879" s="51"/>
      <c r="S879" s="194"/>
      <c r="T879" s="51"/>
    </row>
    <row r="880" spans="1:20" ht="76.5">
      <c r="A880" s="80">
        <v>880</v>
      </c>
      <c r="B880" s="46" t="s">
        <v>1276</v>
      </c>
      <c r="C880" s="109" t="s">
        <v>2961</v>
      </c>
      <c r="D880" s="109" t="s">
        <v>2868</v>
      </c>
      <c r="E880" s="109" t="s">
        <v>1590</v>
      </c>
      <c r="F880" s="110" t="s">
        <v>2096</v>
      </c>
      <c r="G880" s="110" t="s">
        <v>2675</v>
      </c>
      <c r="H880" s="111" t="s">
        <v>1206</v>
      </c>
      <c r="I880" s="111" t="s">
        <v>1217</v>
      </c>
      <c r="J880" s="50" t="s">
        <v>2148</v>
      </c>
      <c r="K880" s="51" t="s">
        <v>281</v>
      </c>
      <c r="L880" s="51"/>
      <c r="M880" s="51"/>
      <c r="N880" s="51"/>
      <c r="O880" s="51"/>
      <c r="P880" s="51" t="s">
        <v>2493</v>
      </c>
      <c r="Q880" s="51"/>
      <c r="R880" s="51"/>
      <c r="S880" s="194"/>
      <c r="T880" s="51"/>
    </row>
    <row r="881" spans="1:20" ht="63.75">
      <c r="A881" s="80">
        <v>881</v>
      </c>
      <c r="B881" s="46" t="s">
        <v>1276</v>
      </c>
      <c r="C881" s="109" t="s">
        <v>2940</v>
      </c>
      <c r="D881" s="109" t="s">
        <v>1438</v>
      </c>
      <c r="E881" s="109" t="s">
        <v>2832</v>
      </c>
      <c r="F881" s="110" t="s">
        <v>2096</v>
      </c>
      <c r="G881" s="110" t="s">
        <v>2675</v>
      </c>
      <c r="H881" s="111" t="s">
        <v>1192</v>
      </c>
      <c r="I881" s="111" t="s">
        <v>1192</v>
      </c>
      <c r="J881" s="50" t="s">
        <v>2148</v>
      </c>
      <c r="K881" s="51" t="s">
        <v>404</v>
      </c>
      <c r="L881" s="51"/>
      <c r="M881" s="51"/>
      <c r="N881" s="51"/>
      <c r="O881" s="51"/>
      <c r="P881" s="51" t="s">
        <v>2670</v>
      </c>
      <c r="Q881" s="51"/>
      <c r="R881" s="51"/>
      <c r="S881" s="194"/>
      <c r="T881" s="51"/>
    </row>
    <row r="882" spans="1:20" ht="102">
      <c r="A882" s="80">
        <v>882</v>
      </c>
      <c r="B882" s="46" t="s">
        <v>1276</v>
      </c>
      <c r="C882" s="109" t="s">
        <v>1975</v>
      </c>
      <c r="D882" s="109" t="s">
        <v>1976</v>
      </c>
      <c r="E882" s="109" t="s">
        <v>2038</v>
      </c>
      <c r="F882" s="110" t="s">
        <v>2096</v>
      </c>
      <c r="G882" s="110" t="s">
        <v>2675</v>
      </c>
      <c r="H882" s="111" t="s">
        <v>947</v>
      </c>
      <c r="I882" s="111" t="s">
        <v>948</v>
      </c>
      <c r="J882" s="50" t="s">
        <v>2148</v>
      </c>
      <c r="K882" s="51" t="s">
        <v>2642</v>
      </c>
      <c r="L882" s="51"/>
      <c r="M882" s="51"/>
      <c r="N882" s="51"/>
      <c r="O882" s="51"/>
      <c r="P882" s="51" t="s">
        <v>1112</v>
      </c>
      <c r="Q882" s="51"/>
      <c r="R882" s="51"/>
      <c r="S882" s="194"/>
      <c r="T882" s="51"/>
    </row>
    <row r="883" spans="1:20" ht="114.75">
      <c r="A883" s="80">
        <v>883</v>
      </c>
      <c r="B883" s="46" t="s">
        <v>1276</v>
      </c>
      <c r="C883" s="109" t="s">
        <v>949</v>
      </c>
      <c r="D883" s="109" t="s">
        <v>2574</v>
      </c>
      <c r="E883" s="109" t="s">
        <v>2060</v>
      </c>
      <c r="F883" s="110" t="s">
        <v>2096</v>
      </c>
      <c r="G883" s="110" t="s">
        <v>2675</v>
      </c>
      <c r="H883" s="111" t="s">
        <v>1356</v>
      </c>
      <c r="I883" s="111" t="s">
        <v>1357</v>
      </c>
      <c r="J883" s="50" t="s">
        <v>2121</v>
      </c>
      <c r="K883" s="51" t="s">
        <v>221</v>
      </c>
      <c r="L883" s="51"/>
      <c r="M883" s="51" t="s">
        <v>2914</v>
      </c>
      <c r="N883" s="51" t="s">
        <v>2651</v>
      </c>
      <c r="O883" s="51"/>
      <c r="P883" s="51" t="s">
        <v>2668</v>
      </c>
      <c r="Q883" s="51"/>
      <c r="R883" s="51"/>
      <c r="S883" s="194"/>
      <c r="T883" s="51"/>
    </row>
    <row r="884" spans="1:20" ht="76.5">
      <c r="A884" s="80">
        <v>884</v>
      </c>
      <c r="B884" s="46" t="s">
        <v>1276</v>
      </c>
      <c r="C884" s="109" t="s">
        <v>2054</v>
      </c>
      <c r="D884" s="109" t="s">
        <v>2055</v>
      </c>
      <c r="E884" s="109" t="s">
        <v>1492</v>
      </c>
      <c r="F884" s="110" t="s">
        <v>2096</v>
      </c>
      <c r="G884" s="110" t="s">
        <v>2675</v>
      </c>
      <c r="H884" s="111" t="s">
        <v>1358</v>
      </c>
      <c r="I884" s="111" t="s">
        <v>1359</v>
      </c>
      <c r="J884" s="50" t="s">
        <v>2120</v>
      </c>
      <c r="K884" s="51" t="s">
        <v>153</v>
      </c>
      <c r="L884" s="51"/>
      <c r="M884" s="51" t="s">
        <v>2914</v>
      </c>
      <c r="N884" s="51" t="s">
        <v>2651</v>
      </c>
      <c r="O884" s="51"/>
      <c r="P884" s="51" t="s">
        <v>2084</v>
      </c>
      <c r="Q884" s="51"/>
      <c r="R884" s="51"/>
      <c r="S884" s="194"/>
      <c r="T884" s="51"/>
    </row>
    <row r="885" spans="1:20" ht="51">
      <c r="A885" s="80">
        <v>885</v>
      </c>
      <c r="B885" s="46" t="s">
        <v>1276</v>
      </c>
      <c r="C885" s="109" t="s">
        <v>2054</v>
      </c>
      <c r="D885" s="109" t="s">
        <v>2055</v>
      </c>
      <c r="E885" s="109" t="s">
        <v>2776</v>
      </c>
      <c r="F885" s="110" t="s">
        <v>2096</v>
      </c>
      <c r="G885" s="110" t="s">
        <v>2675</v>
      </c>
      <c r="H885" s="111" t="s">
        <v>1360</v>
      </c>
      <c r="I885" s="111" t="s">
        <v>1361</v>
      </c>
      <c r="J885" s="50" t="s">
        <v>2120</v>
      </c>
      <c r="K885" s="51" t="s">
        <v>150</v>
      </c>
      <c r="L885" s="51"/>
      <c r="M885" s="51" t="s">
        <v>2914</v>
      </c>
      <c r="N885" s="51" t="s">
        <v>2651</v>
      </c>
      <c r="O885" s="51"/>
      <c r="P885" s="51" t="s">
        <v>2084</v>
      </c>
      <c r="Q885" s="51"/>
      <c r="R885" s="51"/>
      <c r="S885" s="194"/>
      <c r="T885" s="51"/>
    </row>
    <row r="886" spans="1:20" ht="114.75">
      <c r="A886" s="80">
        <v>886</v>
      </c>
      <c r="B886" s="46" t="s">
        <v>1276</v>
      </c>
      <c r="C886" s="109" t="s">
        <v>1540</v>
      </c>
      <c r="D886" s="109" t="s">
        <v>1909</v>
      </c>
      <c r="E886" s="109" t="s">
        <v>1492</v>
      </c>
      <c r="F886" s="110" t="s">
        <v>2096</v>
      </c>
      <c r="G886" s="110" t="s">
        <v>2675</v>
      </c>
      <c r="H886" s="111" t="s">
        <v>1362</v>
      </c>
      <c r="I886" s="111" t="s">
        <v>714</v>
      </c>
      <c r="J886" s="50" t="s">
        <v>2121</v>
      </c>
      <c r="K886" s="51" t="s">
        <v>227</v>
      </c>
      <c r="L886" s="51"/>
      <c r="M886" s="51" t="s">
        <v>2914</v>
      </c>
      <c r="N886" s="51" t="s">
        <v>2651</v>
      </c>
      <c r="O886" s="51"/>
      <c r="P886" s="51" t="s">
        <v>2493</v>
      </c>
      <c r="Q886" s="51"/>
      <c r="R886" s="51"/>
      <c r="S886" s="194"/>
      <c r="T886" s="51"/>
    </row>
    <row r="887" spans="1:20" ht="267.75">
      <c r="A887" s="80">
        <v>887</v>
      </c>
      <c r="B887" s="46" t="s">
        <v>1276</v>
      </c>
      <c r="C887" s="109" t="s">
        <v>1540</v>
      </c>
      <c r="D887" s="109" t="s">
        <v>1909</v>
      </c>
      <c r="E887" s="109" t="s">
        <v>1492</v>
      </c>
      <c r="F887" s="110" t="s">
        <v>2096</v>
      </c>
      <c r="G887" s="110" t="s">
        <v>2675</v>
      </c>
      <c r="H887" s="111" t="s">
        <v>1363</v>
      </c>
      <c r="I887" s="111" t="s">
        <v>1394</v>
      </c>
      <c r="J887" s="50" t="s">
        <v>2121</v>
      </c>
      <c r="K887" s="51" t="s">
        <v>227</v>
      </c>
      <c r="L887" s="51"/>
      <c r="M887" s="51" t="s">
        <v>2914</v>
      </c>
      <c r="N887" s="51" t="s">
        <v>2651</v>
      </c>
      <c r="O887" s="51"/>
      <c r="P887" s="51" t="s">
        <v>2493</v>
      </c>
      <c r="Q887" s="51"/>
      <c r="R887" s="51"/>
      <c r="S887" s="194"/>
      <c r="T887" s="51"/>
    </row>
    <row r="888" spans="1:20" ht="76.5">
      <c r="A888" s="80">
        <v>888</v>
      </c>
      <c r="B888" s="46" t="s">
        <v>1276</v>
      </c>
      <c r="C888" s="109" t="s">
        <v>1540</v>
      </c>
      <c r="D888" s="109" t="s">
        <v>1909</v>
      </c>
      <c r="E888" s="109" t="s">
        <v>1492</v>
      </c>
      <c r="F888" s="110" t="s">
        <v>2096</v>
      </c>
      <c r="G888" s="110" t="s">
        <v>2675</v>
      </c>
      <c r="H888" s="111" t="s">
        <v>1395</v>
      </c>
      <c r="I888" s="111" t="s">
        <v>1396</v>
      </c>
      <c r="J888" s="50" t="s">
        <v>2148</v>
      </c>
      <c r="K888" s="51" t="s">
        <v>231</v>
      </c>
      <c r="L888" s="51"/>
      <c r="M888" s="51"/>
      <c r="N888" s="51"/>
      <c r="O888" s="51"/>
      <c r="P888" s="51" t="s">
        <v>2493</v>
      </c>
      <c r="Q888" s="51"/>
      <c r="R888" s="51"/>
      <c r="S888" s="194"/>
      <c r="T888" s="51"/>
    </row>
    <row r="889" spans="1:20" ht="102">
      <c r="A889" s="80">
        <v>889</v>
      </c>
      <c r="B889" s="46" t="s">
        <v>1276</v>
      </c>
      <c r="C889" s="109" t="s">
        <v>2339</v>
      </c>
      <c r="D889" s="109" t="s">
        <v>1909</v>
      </c>
      <c r="E889" s="109" t="s">
        <v>1677</v>
      </c>
      <c r="F889" s="110" t="s">
        <v>2096</v>
      </c>
      <c r="G889" s="110" t="s">
        <v>2675</v>
      </c>
      <c r="H889" s="111" t="s">
        <v>1397</v>
      </c>
      <c r="I889" s="111" t="s">
        <v>1398</v>
      </c>
      <c r="J889" s="50" t="s">
        <v>2120</v>
      </c>
      <c r="K889" s="51" t="s">
        <v>227</v>
      </c>
      <c r="L889" s="51"/>
      <c r="M889" s="51" t="s">
        <v>2914</v>
      </c>
      <c r="N889" s="51" t="s">
        <v>2651</v>
      </c>
      <c r="O889" s="51"/>
      <c r="P889" s="51" t="s">
        <v>2493</v>
      </c>
      <c r="Q889" s="51"/>
      <c r="R889" s="51"/>
      <c r="S889" s="194"/>
      <c r="T889" s="51"/>
    </row>
    <row r="890" spans="1:20" ht="89.25">
      <c r="A890" s="80">
        <v>890</v>
      </c>
      <c r="B890" s="46" t="s">
        <v>1276</v>
      </c>
      <c r="C890" s="109" t="s">
        <v>2339</v>
      </c>
      <c r="D890" s="109" t="s">
        <v>1909</v>
      </c>
      <c r="E890" s="109" t="s">
        <v>1930</v>
      </c>
      <c r="F890" s="110" t="s">
        <v>2096</v>
      </c>
      <c r="G890" s="110" t="s">
        <v>2675</v>
      </c>
      <c r="H890" s="111" t="s">
        <v>1399</v>
      </c>
      <c r="I890" s="111" t="s">
        <v>1400</v>
      </c>
      <c r="J890" s="50" t="s">
        <v>2148</v>
      </c>
      <c r="K890" s="51" t="s">
        <v>248</v>
      </c>
      <c r="L890" s="51"/>
      <c r="M890" s="51"/>
      <c r="N890" s="51"/>
      <c r="O890" s="51"/>
      <c r="P890" s="51" t="s">
        <v>2493</v>
      </c>
      <c r="Q890" s="51"/>
      <c r="R890" s="51"/>
      <c r="S890" s="194"/>
      <c r="T890" s="51"/>
    </row>
    <row r="891" spans="1:20" ht="25.5">
      <c r="A891" s="80">
        <v>891</v>
      </c>
      <c r="B891" s="46" t="s">
        <v>1276</v>
      </c>
      <c r="C891" s="109" t="s">
        <v>1735</v>
      </c>
      <c r="D891" s="109" t="s">
        <v>1736</v>
      </c>
      <c r="E891" s="109" t="s">
        <v>1950</v>
      </c>
      <c r="F891" s="110" t="s">
        <v>2497</v>
      </c>
      <c r="G891" s="110" t="s">
        <v>2674</v>
      </c>
      <c r="H891" s="111" t="s">
        <v>1401</v>
      </c>
      <c r="I891" s="111" t="s">
        <v>1402</v>
      </c>
      <c r="J891" s="50" t="s">
        <v>2120</v>
      </c>
      <c r="K891" s="51"/>
      <c r="L891" s="51"/>
      <c r="M891" s="51" t="s">
        <v>2914</v>
      </c>
      <c r="N891" s="51" t="s">
        <v>2915</v>
      </c>
      <c r="O891" s="51" t="s">
        <v>2493</v>
      </c>
      <c r="P891" s="51"/>
      <c r="Q891" s="51"/>
      <c r="R891" s="51"/>
      <c r="S891" s="194"/>
      <c r="T891" s="51"/>
    </row>
    <row r="892" spans="1:20" ht="89.25">
      <c r="A892" s="80">
        <v>892</v>
      </c>
      <c r="B892" s="46" t="s">
        <v>1276</v>
      </c>
      <c r="C892" s="109" t="s">
        <v>1735</v>
      </c>
      <c r="D892" s="109" t="s">
        <v>1736</v>
      </c>
      <c r="E892" s="109" t="s">
        <v>1450</v>
      </c>
      <c r="F892" s="110" t="s">
        <v>2096</v>
      </c>
      <c r="G892" s="110" t="s">
        <v>2675</v>
      </c>
      <c r="H892" s="111" t="s">
        <v>1403</v>
      </c>
      <c r="I892" s="111" t="s">
        <v>1404</v>
      </c>
      <c r="J892" s="50" t="s">
        <v>2121</v>
      </c>
      <c r="K892" s="51" t="s">
        <v>290</v>
      </c>
      <c r="L892" s="51"/>
      <c r="M892" s="51" t="s">
        <v>2914</v>
      </c>
      <c r="N892" s="51" t="s">
        <v>2651</v>
      </c>
      <c r="O892" s="51"/>
      <c r="P892" s="51" t="s">
        <v>2493</v>
      </c>
      <c r="Q892" s="51"/>
      <c r="R892" s="51"/>
      <c r="S892" s="194"/>
      <c r="T892" s="51"/>
    </row>
    <row r="893" spans="1:20" ht="178.5">
      <c r="A893" s="80">
        <v>893</v>
      </c>
      <c r="B893" s="46" t="s">
        <v>1276</v>
      </c>
      <c r="C893" s="109" t="s">
        <v>1405</v>
      </c>
      <c r="D893" s="109" t="s">
        <v>1406</v>
      </c>
      <c r="E893" s="109" t="s">
        <v>2511</v>
      </c>
      <c r="F893" s="110" t="s">
        <v>2096</v>
      </c>
      <c r="G893" s="110" t="s">
        <v>2675</v>
      </c>
      <c r="H893" s="111" t="s">
        <v>1407</v>
      </c>
      <c r="I893" s="111" t="s">
        <v>714</v>
      </c>
      <c r="J893" s="50" t="s">
        <v>2121</v>
      </c>
      <c r="K893" s="51" t="s">
        <v>227</v>
      </c>
      <c r="L893" s="51"/>
      <c r="M893" s="51" t="s">
        <v>2914</v>
      </c>
      <c r="N893" s="51" t="s">
        <v>2651</v>
      </c>
      <c r="O893" s="51"/>
      <c r="P893" s="51" t="s">
        <v>2493</v>
      </c>
      <c r="Q893" s="51"/>
      <c r="R893" s="51"/>
      <c r="S893" s="194"/>
      <c r="T893" s="51"/>
    </row>
    <row r="894" spans="1:20" ht="114.75">
      <c r="A894" s="80">
        <v>894</v>
      </c>
      <c r="B894" s="46" t="s">
        <v>1276</v>
      </c>
      <c r="C894" s="109" t="s">
        <v>1405</v>
      </c>
      <c r="D894" s="109" t="s">
        <v>2163</v>
      </c>
      <c r="E894" s="109" t="s">
        <v>2632</v>
      </c>
      <c r="F894" s="110" t="s">
        <v>2096</v>
      </c>
      <c r="G894" s="110" t="s">
        <v>2675</v>
      </c>
      <c r="H894" s="111" t="s">
        <v>1408</v>
      </c>
      <c r="I894" s="111" t="s">
        <v>1409</v>
      </c>
      <c r="J894" s="50" t="s">
        <v>2121</v>
      </c>
      <c r="K894" s="51" t="s">
        <v>227</v>
      </c>
      <c r="L894" s="51"/>
      <c r="M894" s="51" t="s">
        <v>2914</v>
      </c>
      <c r="N894" s="51" t="s">
        <v>2651</v>
      </c>
      <c r="O894" s="51"/>
      <c r="P894" s="51" t="s">
        <v>2493</v>
      </c>
      <c r="Q894" s="51"/>
      <c r="R894" s="51"/>
      <c r="S894" s="194"/>
      <c r="T894" s="51"/>
    </row>
    <row r="895" spans="1:20" ht="114.75">
      <c r="A895" s="80">
        <v>895</v>
      </c>
      <c r="B895" s="46" t="s">
        <v>1276</v>
      </c>
      <c r="C895" s="109" t="s">
        <v>1218</v>
      </c>
      <c r="D895" s="109" t="s">
        <v>2163</v>
      </c>
      <c r="E895" s="109" t="s">
        <v>2632</v>
      </c>
      <c r="F895" s="110" t="s">
        <v>2096</v>
      </c>
      <c r="G895" s="110" t="s">
        <v>2675</v>
      </c>
      <c r="H895" s="111" t="s">
        <v>1219</v>
      </c>
      <c r="I895" s="111" t="s">
        <v>1220</v>
      </c>
      <c r="J895" s="50" t="s">
        <v>2121</v>
      </c>
      <c r="K895" s="51" t="s">
        <v>292</v>
      </c>
      <c r="L895" s="51"/>
      <c r="M895" s="51" t="s">
        <v>2914</v>
      </c>
      <c r="N895" s="51" t="s">
        <v>2651</v>
      </c>
      <c r="O895" s="51"/>
      <c r="P895" s="51" t="s">
        <v>2493</v>
      </c>
      <c r="Q895" s="51"/>
      <c r="R895" s="51"/>
      <c r="S895" s="194"/>
      <c r="T895" s="51"/>
    </row>
    <row r="896" spans="1:20" ht="38.25">
      <c r="A896" s="80">
        <v>896</v>
      </c>
      <c r="B896" s="46" t="s">
        <v>1276</v>
      </c>
      <c r="C896" s="109" t="s">
        <v>2162</v>
      </c>
      <c r="D896" s="109" t="s">
        <v>2163</v>
      </c>
      <c r="E896" s="109" t="s">
        <v>2825</v>
      </c>
      <c r="F896" s="110" t="s">
        <v>2096</v>
      </c>
      <c r="G896" s="110" t="s">
        <v>2675</v>
      </c>
      <c r="H896" s="111" t="s">
        <v>1410</v>
      </c>
      <c r="I896" s="111" t="s">
        <v>1411</v>
      </c>
      <c r="J896" s="50" t="s">
        <v>2121</v>
      </c>
      <c r="K896" s="51" t="s">
        <v>290</v>
      </c>
      <c r="L896" s="51"/>
      <c r="M896" s="51" t="s">
        <v>2914</v>
      </c>
      <c r="N896" s="51" t="s">
        <v>2651</v>
      </c>
      <c r="O896" s="51"/>
      <c r="P896" s="51" t="s">
        <v>2493</v>
      </c>
      <c r="Q896" s="51"/>
      <c r="R896" s="51"/>
      <c r="S896" s="194"/>
      <c r="T896" s="51"/>
    </row>
    <row r="897" spans="1:20" ht="114.75">
      <c r="A897" s="80">
        <v>897</v>
      </c>
      <c r="B897" s="46" t="s">
        <v>1276</v>
      </c>
      <c r="C897" s="109" t="s">
        <v>1203</v>
      </c>
      <c r="D897" s="109" t="s">
        <v>1441</v>
      </c>
      <c r="E897" s="109" t="s">
        <v>1986</v>
      </c>
      <c r="F897" s="110" t="s">
        <v>2096</v>
      </c>
      <c r="G897" s="110" t="s">
        <v>2675</v>
      </c>
      <c r="H897" s="111" t="s">
        <v>1412</v>
      </c>
      <c r="I897" s="111" t="s">
        <v>828</v>
      </c>
      <c r="J897" s="50" t="s">
        <v>2121</v>
      </c>
      <c r="K897" s="51" t="s">
        <v>227</v>
      </c>
      <c r="L897" s="51"/>
      <c r="M897" s="51" t="s">
        <v>2914</v>
      </c>
      <c r="N897" s="51" t="s">
        <v>2651</v>
      </c>
      <c r="O897" s="51"/>
      <c r="P897" s="51" t="s">
        <v>2493</v>
      </c>
      <c r="Q897" s="51"/>
      <c r="R897" s="51"/>
      <c r="S897" s="194"/>
      <c r="T897" s="51"/>
    </row>
    <row r="898" spans="1:20" ht="51">
      <c r="A898" s="80">
        <v>898</v>
      </c>
      <c r="B898" s="46" t="s">
        <v>1276</v>
      </c>
      <c r="C898" s="109" t="s">
        <v>2399</v>
      </c>
      <c r="D898" s="109" t="s">
        <v>1441</v>
      </c>
      <c r="E898" s="109" t="s">
        <v>2211</v>
      </c>
      <c r="F898" s="110" t="s">
        <v>2096</v>
      </c>
      <c r="G898" s="110" t="s">
        <v>2675</v>
      </c>
      <c r="H898" s="111" t="s">
        <v>829</v>
      </c>
      <c r="I898" s="111" t="s">
        <v>830</v>
      </c>
      <c r="J898" s="50" t="s">
        <v>2121</v>
      </c>
      <c r="K898" s="51" t="s">
        <v>11</v>
      </c>
      <c r="L898" s="51"/>
      <c r="M898" s="51" t="s">
        <v>2914</v>
      </c>
      <c r="N898" s="51" t="s">
        <v>2651</v>
      </c>
      <c r="O898" s="51"/>
      <c r="P898" s="51" t="s">
        <v>2668</v>
      </c>
      <c r="Q898" s="51"/>
      <c r="R898" s="51"/>
      <c r="S898" s="194"/>
      <c r="T898" s="51"/>
    </row>
    <row r="899" spans="1:20" ht="51">
      <c r="A899" s="80">
        <v>899</v>
      </c>
      <c r="B899" s="46" t="s">
        <v>1276</v>
      </c>
      <c r="C899" s="109" t="s">
        <v>2399</v>
      </c>
      <c r="D899" s="109" t="s">
        <v>1441</v>
      </c>
      <c r="E899" s="109" t="s">
        <v>2177</v>
      </c>
      <c r="F899" s="110" t="s">
        <v>2096</v>
      </c>
      <c r="G899" s="110" t="s">
        <v>2675</v>
      </c>
      <c r="H899" s="111" t="s">
        <v>831</v>
      </c>
      <c r="I899" s="111" t="s">
        <v>832</v>
      </c>
      <c r="J899" s="50" t="s">
        <v>2148</v>
      </c>
      <c r="K899" s="51" t="s">
        <v>222</v>
      </c>
      <c r="L899" s="51"/>
      <c r="M899" s="51"/>
      <c r="N899" s="51"/>
      <c r="O899" s="51"/>
      <c r="P899" s="51" t="s">
        <v>2668</v>
      </c>
      <c r="Q899" s="51"/>
      <c r="R899" s="51"/>
      <c r="S899" s="194"/>
      <c r="T899" s="51"/>
    </row>
    <row r="900" spans="1:20" ht="51">
      <c r="A900" s="80">
        <v>900</v>
      </c>
      <c r="B900" s="46" t="s">
        <v>1276</v>
      </c>
      <c r="C900" s="109" t="s">
        <v>2283</v>
      </c>
      <c r="D900" s="109" t="s">
        <v>2167</v>
      </c>
      <c r="E900" s="109" t="s">
        <v>1583</v>
      </c>
      <c r="F900" s="110" t="s">
        <v>2096</v>
      </c>
      <c r="G900" s="110" t="s">
        <v>2675</v>
      </c>
      <c r="H900" s="111" t="s">
        <v>2253</v>
      </c>
      <c r="I900" s="111" t="s">
        <v>833</v>
      </c>
      <c r="J900" s="50" t="s">
        <v>2120</v>
      </c>
      <c r="K900" s="51" t="s">
        <v>223</v>
      </c>
      <c r="L900" s="51"/>
      <c r="M900" s="51" t="s">
        <v>2914</v>
      </c>
      <c r="N900" s="51"/>
      <c r="O900" s="51"/>
      <c r="P900" s="51" t="s">
        <v>2668</v>
      </c>
      <c r="Q900" s="51"/>
      <c r="R900" s="51"/>
      <c r="S900" s="194"/>
      <c r="T900" s="51"/>
    </row>
    <row r="901" spans="1:20" ht="409.5">
      <c r="A901" s="80">
        <v>901</v>
      </c>
      <c r="B901" s="46" t="s">
        <v>1276</v>
      </c>
      <c r="C901" s="109" t="s">
        <v>2521</v>
      </c>
      <c r="D901" s="109" t="s">
        <v>2210</v>
      </c>
      <c r="E901" s="109" t="s">
        <v>2038</v>
      </c>
      <c r="F901" s="110" t="s">
        <v>2096</v>
      </c>
      <c r="G901" s="110" t="s">
        <v>2675</v>
      </c>
      <c r="H901" s="111" t="s">
        <v>834</v>
      </c>
      <c r="I901" s="111" t="s">
        <v>835</v>
      </c>
      <c r="J901" s="50" t="s">
        <v>2121</v>
      </c>
      <c r="K901" s="203" t="s">
        <v>531</v>
      </c>
      <c r="L901" s="51"/>
      <c r="M901" s="51" t="s">
        <v>2914</v>
      </c>
      <c r="N901" s="51" t="s">
        <v>2651</v>
      </c>
      <c r="O901" s="51"/>
      <c r="P901" s="51" t="s">
        <v>2678</v>
      </c>
      <c r="Q901" s="51"/>
      <c r="R901" s="51"/>
      <c r="S901" s="194"/>
      <c r="T901" s="51"/>
    </row>
    <row r="902" spans="1:20" ht="204">
      <c r="A902" s="80">
        <v>902</v>
      </c>
      <c r="B902" s="46" t="s">
        <v>1276</v>
      </c>
      <c r="C902" s="109" t="s">
        <v>2521</v>
      </c>
      <c r="D902" s="109" t="s">
        <v>2210</v>
      </c>
      <c r="E902" s="109" t="s">
        <v>3044</v>
      </c>
      <c r="F902" s="110" t="s">
        <v>2096</v>
      </c>
      <c r="G902" s="110" t="s">
        <v>2675</v>
      </c>
      <c r="H902" s="111" t="s">
        <v>836</v>
      </c>
      <c r="I902" s="111" t="s">
        <v>835</v>
      </c>
      <c r="J902" s="50" t="s">
        <v>2121</v>
      </c>
      <c r="K902" s="203" t="s">
        <v>532</v>
      </c>
      <c r="L902" s="51"/>
      <c r="M902" s="51" t="s">
        <v>2914</v>
      </c>
      <c r="N902" s="51" t="s">
        <v>2651</v>
      </c>
      <c r="O902" s="51"/>
      <c r="P902" s="51" t="s">
        <v>2678</v>
      </c>
      <c r="Q902" s="51"/>
      <c r="R902" s="51"/>
      <c r="S902" s="194"/>
      <c r="T902" s="51"/>
    </row>
    <row r="903" spans="1:20" ht="51">
      <c r="A903" s="80">
        <v>903</v>
      </c>
      <c r="B903" s="46" t="s">
        <v>1276</v>
      </c>
      <c r="C903" s="109" t="s">
        <v>2186</v>
      </c>
      <c r="D903" s="109" t="s">
        <v>1738</v>
      </c>
      <c r="E903" s="109" t="s">
        <v>2828</v>
      </c>
      <c r="F903" s="110" t="s">
        <v>2096</v>
      </c>
      <c r="G903" s="110" t="s">
        <v>2675</v>
      </c>
      <c r="H903" s="111" t="s">
        <v>837</v>
      </c>
      <c r="I903" s="111" t="s">
        <v>838</v>
      </c>
      <c r="J903" s="50" t="s">
        <v>2120</v>
      </c>
      <c r="K903" s="111" t="s">
        <v>3003</v>
      </c>
      <c r="L903" s="51">
        <v>436</v>
      </c>
      <c r="M903" s="51" t="s">
        <v>2914</v>
      </c>
      <c r="N903" s="51" t="s">
        <v>2651</v>
      </c>
      <c r="O903" s="51"/>
      <c r="P903" s="51" t="s">
        <v>2084</v>
      </c>
      <c r="Q903" s="51"/>
      <c r="R903" s="51"/>
      <c r="S903" s="194"/>
      <c r="T903" s="51"/>
    </row>
    <row r="904" spans="1:20" ht="89.25">
      <c r="A904" s="80">
        <v>904</v>
      </c>
      <c r="B904" s="46" t="s">
        <v>1276</v>
      </c>
      <c r="C904" s="109" t="s">
        <v>2186</v>
      </c>
      <c r="D904" s="109" t="s">
        <v>1738</v>
      </c>
      <c r="E904" s="109" t="s">
        <v>1950</v>
      </c>
      <c r="F904" s="110" t="s">
        <v>2096</v>
      </c>
      <c r="G904" s="110" t="s">
        <v>2675</v>
      </c>
      <c r="H904" s="111" t="s">
        <v>1251</v>
      </c>
      <c r="I904" s="111" t="s">
        <v>1252</v>
      </c>
      <c r="J904" s="50" t="s">
        <v>2148</v>
      </c>
      <c r="K904" s="51" t="s">
        <v>2642</v>
      </c>
      <c r="L904" s="51"/>
      <c r="M904" s="51"/>
      <c r="N904" s="51"/>
      <c r="O904" s="51"/>
      <c r="P904" s="51" t="s">
        <v>2671</v>
      </c>
      <c r="Q904" s="51"/>
      <c r="R904" s="51"/>
      <c r="S904" s="194"/>
      <c r="T904" s="51"/>
    </row>
    <row r="905" spans="1:20" ht="38.25">
      <c r="A905" s="80">
        <v>905</v>
      </c>
      <c r="B905" s="46" t="s">
        <v>1276</v>
      </c>
      <c r="C905" s="109" t="s">
        <v>2186</v>
      </c>
      <c r="D905" s="109" t="s">
        <v>2190</v>
      </c>
      <c r="E905" s="109" t="s">
        <v>1124</v>
      </c>
      <c r="F905" s="110" t="s">
        <v>2096</v>
      </c>
      <c r="G905" s="110" t="s">
        <v>2675</v>
      </c>
      <c r="H905" s="111" t="s">
        <v>1253</v>
      </c>
      <c r="I905" s="111" t="s">
        <v>1254</v>
      </c>
      <c r="J905" s="50" t="s">
        <v>2148</v>
      </c>
      <c r="K905" s="207" t="s">
        <v>103</v>
      </c>
      <c r="L905" s="51"/>
      <c r="M905" s="51"/>
      <c r="N905" s="51"/>
      <c r="O905" s="51"/>
      <c r="P905" s="51" t="s">
        <v>2669</v>
      </c>
      <c r="Q905" s="51"/>
      <c r="R905" s="51"/>
      <c r="S905" s="194"/>
      <c r="T905" s="51"/>
    </row>
    <row r="906" spans="1:20" ht="38.25">
      <c r="A906" s="80">
        <v>906</v>
      </c>
      <c r="B906" s="46" t="s">
        <v>1276</v>
      </c>
      <c r="C906" s="109" t="s">
        <v>2186</v>
      </c>
      <c r="D906" s="109" t="s">
        <v>2190</v>
      </c>
      <c r="E906" s="109" t="s">
        <v>1674</v>
      </c>
      <c r="F906" s="110" t="s">
        <v>2096</v>
      </c>
      <c r="G906" s="110" t="s">
        <v>2675</v>
      </c>
      <c r="H906" s="111" t="s">
        <v>1255</v>
      </c>
      <c r="I906" s="111" t="s">
        <v>1256</v>
      </c>
      <c r="J906" s="50" t="s">
        <v>2148</v>
      </c>
      <c r="K906" s="207" t="s">
        <v>103</v>
      </c>
      <c r="L906" s="51"/>
      <c r="M906" s="51"/>
      <c r="N906" s="51"/>
      <c r="O906" s="51"/>
      <c r="P906" s="51" t="s">
        <v>2669</v>
      </c>
      <c r="Q906" s="51"/>
      <c r="R906" s="51"/>
      <c r="S906" s="194"/>
      <c r="T906" s="51"/>
    </row>
    <row r="907" spans="1:20" ht="51">
      <c r="A907" s="80">
        <v>907</v>
      </c>
      <c r="B907" s="46" t="s">
        <v>1276</v>
      </c>
      <c r="C907" s="109" t="s">
        <v>2186</v>
      </c>
      <c r="D907" s="109" t="s">
        <v>2190</v>
      </c>
      <c r="E907" s="109" t="s">
        <v>2781</v>
      </c>
      <c r="F907" s="110" t="s">
        <v>2096</v>
      </c>
      <c r="G907" s="110" t="s">
        <v>2675</v>
      </c>
      <c r="H907" s="111" t="s">
        <v>1257</v>
      </c>
      <c r="I907" s="111" t="s">
        <v>1258</v>
      </c>
      <c r="J907" s="50" t="s">
        <v>2148</v>
      </c>
      <c r="K907" s="51" t="s">
        <v>45</v>
      </c>
      <c r="L907" s="51"/>
      <c r="M907" s="51"/>
      <c r="N907" s="51"/>
      <c r="O907" s="51"/>
      <c r="P907" s="51" t="s">
        <v>2672</v>
      </c>
      <c r="Q907" s="51"/>
      <c r="R907" s="51"/>
      <c r="S907" s="194"/>
      <c r="T907" s="51"/>
    </row>
    <row r="908" spans="1:20" ht="38.25">
      <c r="A908" s="80">
        <v>908</v>
      </c>
      <c r="B908" s="46" t="s">
        <v>1276</v>
      </c>
      <c r="C908" s="109" t="s">
        <v>2186</v>
      </c>
      <c r="D908" s="109" t="s">
        <v>2190</v>
      </c>
      <c r="E908" s="109" t="s">
        <v>2773</v>
      </c>
      <c r="F908" s="110" t="s">
        <v>2096</v>
      </c>
      <c r="G908" s="110" t="s">
        <v>2675</v>
      </c>
      <c r="H908" s="111" t="s">
        <v>1259</v>
      </c>
      <c r="I908" s="111" t="s">
        <v>1260</v>
      </c>
      <c r="J908" s="50" t="s">
        <v>2148</v>
      </c>
      <c r="K908" s="51" t="s">
        <v>46</v>
      </c>
      <c r="L908" s="51"/>
      <c r="M908" s="51"/>
      <c r="N908" s="51"/>
      <c r="O908" s="51"/>
      <c r="P908" s="51" t="s">
        <v>2672</v>
      </c>
      <c r="Q908" s="51"/>
      <c r="R908" s="51"/>
      <c r="S908" s="194"/>
      <c r="T908" s="51"/>
    </row>
    <row r="909" spans="1:20" ht="78.75">
      <c r="A909" s="80">
        <v>909</v>
      </c>
      <c r="B909" s="46" t="s">
        <v>1276</v>
      </c>
      <c r="C909" s="109" t="s">
        <v>2186</v>
      </c>
      <c r="D909" s="109" t="s">
        <v>2190</v>
      </c>
      <c r="E909" s="109" t="s">
        <v>2028</v>
      </c>
      <c r="F909" s="110" t="s">
        <v>2096</v>
      </c>
      <c r="G909" s="110" t="s">
        <v>2675</v>
      </c>
      <c r="H909" s="111" t="s">
        <v>1261</v>
      </c>
      <c r="I909" s="111" t="s">
        <v>1262</v>
      </c>
      <c r="J909" s="50" t="s">
        <v>2148</v>
      </c>
      <c r="K909" s="51" t="s">
        <v>47</v>
      </c>
      <c r="L909" s="51"/>
      <c r="M909" s="51"/>
      <c r="N909" s="51"/>
      <c r="O909" s="51"/>
      <c r="P909" s="51" t="s">
        <v>2672</v>
      </c>
      <c r="Q909" s="51"/>
      <c r="R909" s="51"/>
      <c r="S909" s="194"/>
      <c r="T909" s="51"/>
    </row>
    <row r="910" spans="1:20" ht="267.75">
      <c r="A910" s="80">
        <v>910</v>
      </c>
      <c r="B910" s="46" t="s">
        <v>1276</v>
      </c>
      <c r="C910" s="109" t="s">
        <v>2186</v>
      </c>
      <c r="D910" s="109" t="s">
        <v>2190</v>
      </c>
      <c r="E910" s="109" t="s">
        <v>1995</v>
      </c>
      <c r="F910" s="110" t="s">
        <v>2096</v>
      </c>
      <c r="G910" s="110" t="s">
        <v>2675</v>
      </c>
      <c r="H910" s="111" t="s">
        <v>1263</v>
      </c>
      <c r="I910" s="127" t="s">
        <v>1264</v>
      </c>
      <c r="J910" s="50" t="s">
        <v>2121</v>
      </c>
      <c r="K910" s="51" t="s">
        <v>294</v>
      </c>
      <c r="L910" s="51"/>
      <c r="M910" s="51" t="s">
        <v>2914</v>
      </c>
      <c r="N910" s="51" t="s">
        <v>2651</v>
      </c>
      <c r="O910" s="51"/>
      <c r="P910" s="51" t="s">
        <v>2493</v>
      </c>
      <c r="Q910" s="51"/>
      <c r="R910" s="51"/>
      <c r="S910" s="194"/>
      <c r="T910" s="51"/>
    </row>
    <row r="911" spans="1:20" ht="114.75">
      <c r="A911" s="80">
        <v>911</v>
      </c>
      <c r="B911" s="46" t="s">
        <v>1276</v>
      </c>
      <c r="C911" s="109" t="s">
        <v>1265</v>
      </c>
      <c r="D911" s="109" t="s">
        <v>2190</v>
      </c>
      <c r="E911" s="109" t="s">
        <v>1995</v>
      </c>
      <c r="F911" s="110" t="s">
        <v>2096</v>
      </c>
      <c r="G911" s="110" t="s">
        <v>2675</v>
      </c>
      <c r="H911" s="111" t="s">
        <v>1266</v>
      </c>
      <c r="I911" s="111" t="s">
        <v>1267</v>
      </c>
      <c r="J911" s="50" t="s">
        <v>2148</v>
      </c>
      <c r="K911" s="51" t="s">
        <v>231</v>
      </c>
      <c r="L911" s="51"/>
      <c r="M911" s="51"/>
      <c r="N911" s="51"/>
      <c r="O911" s="51"/>
      <c r="P911" s="51" t="s">
        <v>2493</v>
      </c>
      <c r="Q911" s="51"/>
      <c r="R911" s="51"/>
      <c r="S911" s="194"/>
      <c r="T911" s="51"/>
    </row>
    <row r="912" spans="1:20" ht="38.25">
      <c r="A912" s="80">
        <v>912</v>
      </c>
      <c r="B912" s="46" t="s">
        <v>1276</v>
      </c>
      <c r="C912" s="109" t="s">
        <v>2186</v>
      </c>
      <c r="D912" s="109" t="s">
        <v>2187</v>
      </c>
      <c r="E912" s="109" t="s">
        <v>1674</v>
      </c>
      <c r="F912" s="110" t="s">
        <v>2096</v>
      </c>
      <c r="G912" s="110" t="s">
        <v>2675</v>
      </c>
      <c r="H912" s="111" t="s">
        <v>1268</v>
      </c>
      <c r="I912" s="111" t="s">
        <v>1269</v>
      </c>
      <c r="J912" s="50" t="s">
        <v>2120</v>
      </c>
      <c r="K912" s="51" t="s">
        <v>2153</v>
      </c>
      <c r="L912" s="51"/>
      <c r="M912" s="51" t="s">
        <v>2914</v>
      </c>
      <c r="N912" s="51" t="s">
        <v>2651</v>
      </c>
      <c r="O912" s="51"/>
      <c r="P912" s="51" t="s">
        <v>2670</v>
      </c>
      <c r="Q912" s="51"/>
      <c r="R912" s="51"/>
      <c r="S912" s="194"/>
      <c r="T912" s="51"/>
    </row>
    <row r="913" spans="1:20" ht="38.25">
      <c r="A913" s="80">
        <v>913</v>
      </c>
      <c r="B913" s="46" t="s">
        <v>1276</v>
      </c>
      <c r="C913" s="109" t="s">
        <v>2186</v>
      </c>
      <c r="D913" s="109" t="s">
        <v>2187</v>
      </c>
      <c r="E913" s="109" t="s">
        <v>2879</v>
      </c>
      <c r="F913" s="110" t="s">
        <v>2096</v>
      </c>
      <c r="G913" s="110" t="s">
        <v>2675</v>
      </c>
      <c r="H913" s="111" t="s">
        <v>1270</v>
      </c>
      <c r="I913" s="111" t="s">
        <v>1271</v>
      </c>
      <c r="J913" s="50" t="s">
        <v>2121</v>
      </c>
      <c r="K913" s="51" t="s">
        <v>422</v>
      </c>
      <c r="L913" s="51"/>
      <c r="M913" s="51" t="s">
        <v>2914</v>
      </c>
      <c r="N913" s="51" t="s">
        <v>2651</v>
      </c>
      <c r="O913" s="51"/>
      <c r="P913" s="51" t="s">
        <v>2670</v>
      </c>
      <c r="Q913" s="51"/>
      <c r="R913" s="51"/>
      <c r="S913" s="194"/>
      <c r="T913" s="51"/>
    </row>
    <row r="914" spans="1:20" ht="89.25">
      <c r="A914" s="80">
        <v>914</v>
      </c>
      <c r="B914" s="46" t="s">
        <v>1276</v>
      </c>
      <c r="C914" s="109" t="s">
        <v>1272</v>
      </c>
      <c r="D914" s="109" t="s">
        <v>1273</v>
      </c>
      <c r="E914" s="109" t="s">
        <v>2781</v>
      </c>
      <c r="F914" s="110" t="s">
        <v>2096</v>
      </c>
      <c r="G914" s="110" t="s">
        <v>2675</v>
      </c>
      <c r="H914" s="111" t="s">
        <v>1274</v>
      </c>
      <c r="I914" s="111" t="s">
        <v>1275</v>
      </c>
      <c r="J914" s="50" t="s">
        <v>2121</v>
      </c>
      <c r="K914" s="51" t="s">
        <v>2640</v>
      </c>
      <c r="L914" s="51"/>
      <c r="M914" s="51" t="s">
        <v>2914</v>
      </c>
      <c r="N914" s="51" t="s">
        <v>2651</v>
      </c>
      <c r="O914" s="51"/>
      <c r="P914" s="51" t="s">
        <v>2668</v>
      </c>
      <c r="Q914" s="51"/>
      <c r="R914" s="51"/>
      <c r="S914" s="194"/>
      <c r="T914" s="51"/>
    </row>
    <row r="915" spans="1:20" ht="140.25">
      <c r="A915" s="80">
        <v>915</v>
      </c>
      <c r="B915" s="46" t="s">
        <v>1183</v>
      </c>
      <c r="C915" s="107" t="s">
        <v>1507</v>
      </c>
      <c r="D915" s="107" t="s">
        <v>1121</v>
      </c>
      <c r="E915" s="107" t="s">
        <v>1277</v>
      </c>
      <c r="F915" s="108" t="s">
        <v>2096</v>
      </c>
      <c r="G915" s="108" t="s">
        <v>2674</v>
      </c>
      <c r="H915" s="192" t="s">
        <v>479</v>
      </c>
      <c r="I915" s="192" t="s">
        <v>480</v>
      </c>
      <c r="J915" s="50" t="s">
        <v>2120</v>
      </c>
      <c r="K915" s="51" t="s">
        <v>2153</v>
      </c>
      <c r="L915" s="51"/>
      <c r="M915" s="51" t="s">
        <v>2914</v>
      </c>
      <c r="N915" s="51" t="s">
        <v>2651</v>
      </c>
      <c r="O915" s="51"/>
      <c r="P915" s="51" t="s">
        <v>2670</v>
      </c>
      <c r="Q915" s="51"/>
      <c r="R915" s="51"/>
      <c r="S915" s="194"/>
      <c r="T915" s="51"/>
    </row>
    <row r="916" spans="1:20" ht="63.75">
      <c r="A916" s="80">
        <v>916</v>
      </c>
      <c r="B916" s="46" t="s">
        <v>1183</v>
      </c>
      <c r="C916" s="109" t="s">
        <v>1507</v>
      </c>
      <c r="D916" s="109" t="s">
        <v>1121</v>
      </c>
      <c r="E916" s="109" t="s">
        <v>2541</v>
      </c>
      <c r="F916" s="110" t="s">
        <v>2096</v>
      </c>
      <c r="G916" s="110" t="s">
        <v>2674</v>
      </c>
      <c r="H916" s="111" t="s">
        <v>481</v>
      </c>
      <c r="I916" s="111" t="s">
        <v>482</v>
      </c>
      <c r="J916" s="50" t="s">
        <v>2120</v>
      </c>
      <c r="K916" s="204" t="s">
        <v>533</v>
      </c>
      <c r="L916" s="51"/>
      <c r="M916" s="51" t="s">
        <v>2914</v>
      </c>
      <c r="N916" s="51" t="s">
        <v>2651</v>
      </c>
      <c r="O916" s="51"/>
      <c r="P916" s="51" t="s">
        <v>2678</v>
      </c>
      <c r="Q916" s="51"/>
      <c r="R916" s="51"/>
      <c r="S916" s="194"/>
      <c r="T916" s="51"/>
    </row>
    <row r="917" spans="1:20" ht="140.25">
      <c r="A917" s="80">
        <v>917</v>
      </c>
      <c r="B917" s="46" t="s">
        <v>1183</v>
      </c>
      <c r="C917" s="109" t="s">
        <v>2466</v>
      </c>
      <c r="D917" s="109" t="s">
        <v>2879</v>
      </c>
      <c r="E917" s="109" t="s">
        <v>483</v>
      </c>
      <c r="F917" s="110" t="s">
        <v>2096</v>
      </c>
      <c r="G917" s="110" t="s">
        <v>2674</v>
      </c>
      <c r="H917" s="125" t="s">
        <v>484</v>
      </c>
      <c r="I917" s="125" t="s">
        <v>480</v>
      </c>
      <c r="J917" s="50" t="s">
        <v>2120</v>
      </c>
      <c r="K917" s="51" t="s">
        <v>2153</v>
      </c>
      <c r="L917" s="51"/>
      <c r="M917" s="51" t="s">
        <v>2914</v>
      </c>
      <c r="N917" s="51" t="s">
        <v>2651</v>
      </c>
      <c r="O917" s="51"/>
      <c r="P917" s="51" t="s">
        <v>2670</v>
      </c>
      <c r="Q917" s="51"/>
      <c r="R917" s="51"/>
      <c r="S917" s="194"/>
      <c r="T917" s="51"/>
    </row>
    <row r="918" spans="1:20" ht="127.5">
      <c r="A918" s="80">
        <v>918</v>
      </c>
      <c r="B918" s="46" t="s">
        <v>1183</v>
      </c>
      <c r="C918" s="109" t="s">
        <v>2466</v>
      </c>
      <c r="D918" s="109" t="s">
        <v>2879</v>
      </c>
      <c r="E918" s="109" t="s">
        <v>485</v>
      </c>
      <c r="F918" s="110" t="s">
        <v>2096</v>
      </c>
      <c r="G918" s="110" t="s">
        <v>2674</v>
      </c>
      <c r="H918" s="125" t="s">
        <v>486</v>
      </c>
      <c r="I918" s="111" t="s">
        <v>487</v>
      </c>
      <c r="J918" s="50" t="s">
        <v>2120</v>
      </c>
      <c r="K918" s="111" t="s">
        <v>487</v>
      </c>
      <c r="L918" s="51"/>
      <c r="M918" s="51" t="s">
        <v>2914</v>
      </c>
      <c r="N918" s="51" t="s">
        <v>2651</v>
      </c>
      <c r="O918" s="51"/>
      <c r="P918" s="51" t="s">
        <v>1112</v>
      </c>
      <c r="Q918" s="51"/>
      <c r="R918" s="51"/>
      <c r="S918" s="194"/>
      <c r="T918" s="51"/>
    </row>
    <row r="919" spans="1:20" ht="51">
      <c r="A919" s="80">
        <v>919</v>
      </c>
      <c r="B919" s="46" t="s">
        <v>1183</v>
      </c>
      <c r="C919" s="109" t="s">
        <v>2466</v>
      </c>
      <c r="D919" s="109" t="s">
        <v>2879</v>
      </c>
      <c r="E919" s="109" t="s">
        <v>488</v>
      </c>
      <c r="F919" s="110" t="s">
        <v>2096</v>
      </c>
      <c r="G919" s="110" t="s">
        <v>2674</v>
      </c>
      <c r="H919" s="125" t="s">
        <v>489</v>
      </c>
      <c r="I919" s="111" t="s">
        <v>490</v>
      </c>
      <c r="J919" s="50" t="s">
        <v>2120</v>
      </c>
      <c r="K919" s="204" t="s">
        <v>533</v>
      </c>
      <c r="L919" s="51"/>
      <c r="M919" s="51" t="s">
        <v>2914</v>
      </c>
      <c r="N919" s="51" t="s">
        <v>2651</v>
      </c>
      <c r="O919" s="51"/>
      <c r="P919" s="51" t="s">
        <v>2678</v>
      </c>
      <c r="Q919" s="51"/>
      <c r="R919" s="51"/>
      <c r="S919" s="194"/>
      <c r="T919" s="51"/>
    </row>
    <row r="920" spans="1:20" ht="382.5">
      <c r="A920" s="80">
        <v>920</v>
      </c>
      <c r="B920" s="46" t="s">
        <v>1183</v>
      </c>
      <c r="C920" s="109" t="s">
        <v>1607</v>
      </c>
      <c r="D920" s="109" t="s">
        <v>2781</v>
      </c>
      <c r="E920" s="109" t="s">
        <v>491</v>
      </c>
      <c r="F920" s="110" t="s">
        <v>2096</v>
      </c>
      <c r="G920" s="110" t="s">
        <v>2674</v>
      </c>
      <c r="H920" s="125" t="s">
        <v>492</v>
      </c>
      <c r="I920" s="111" t="s">
        <v>490</v>
      </c>
      <c r="J920" s="50" t="s">
        <v>2120</v>
      </c>
      <c r="K920" s="51" t="s">
        <v>125</v>
      </c>
      <c r="L920" s="51"/>
      <c r="M920" s="51" t="s">
        <v>2914</v>
      </c>
      <c r="N920" s="51" t="s">
        <v>2651</v>
      </c>
      <c r="O920" s="51"/>
      <c r="P920" s="51" t="s">
        <v>2122</v>
      </c>
      <c r="Q920" s="51"/>
      <c r="R920" s="51"/>
      <c r="S920" s="194"/>
      <c r="T920" s="51"/>
    </row>
    <row r="921" spans="1:20" ht="225">
      <c r="A921" s="80">
        <v>921</v>
      </c>
      <c r="B921" s="46" t="s">
        <v>1183</v>
      </c>
      <c r="C921" s="109" t="s">
        <v>2748</v>
      </c>
      <c r="D921" s="109" t="s">
        <v>2781</v>
      </c>
      <c r="E921" s="109" t="s">
        <v>493</v>
      </c>
      <c r="F921" s="110" t="s">
        <v>2096</v>
      </c>
      <c r="G921" s="110" t="s">
        <v>2674</v>
      </c>
      <c r="H921" s="125" t="s">
        <v>494</v>
      </c>
      <c r="I921" s="111" t="s">
        <v>490</v>
      </c>
      <c r="J921" s="50" t="s">
        <v>2120</v>
      </c>
      <c r="K921" s="51" t="s">
        <v>126</v>
      </c>
      <c r="L921" s="51"/>
      <c r="M921" s="51" t="s">
        <v>2914</v>
      </c>
      <c r="N921" s="51" t="s">
        <v>2651</v>
      </c>
      <c r="O921" s="51"/>
      <c r="P921" s="51" t="s">
        <v>2122</v>
      </c>
      <c r="Q921" s="51"/>
      <c r="R921" s="51"/>
      <c r="S921" s="194"/>
      <c r="T921" s="51"/>
    </row>
    <row r="922" spans="1:20" ht="51">
      <c r="A922" s="80">
        <v>922</v>
      </c>
      <c r="B922" s="46" t="s">
        <v>1183</v>
      </c>
      <c r="C922" s="109" t="s">
        <v>2748</v>
      </c>
      <c r="D922" s="109" t="s">
        <v>2781</v>
      </c>
      <c r="E922" s="109"/>
      <c r="F922" s="110" t="s">
        <v>2096</v>
      </c>
      <c r="G922" s="110" t="s">
        <v>2674</v>
      </c>
      <c r="H922" s="111" t="s">
        <v>495</v>
      </c>
      <c r="I922" s="111" t="s">
        <v>496</v>
      </c>
      <c r="J922" s="50" t="s">
        <v>2121</v>
      </c>
      <c r="K922" s="51" t="s">
        <v>732</v>
      </c>
      <c r="L922" s="51"/>
      <c r="M922" s="51" t="s">
        <v>2914</v>
      </c>
      <c r="N922" s="51" t="s">
        <v>2651</v>
      </c>
      <c r="O922" s="51"/>
      <c r="P922" s="51" t="s">
        <v>2670</v>
      </c>
      <c r="Q922" s="51"/>
      <c r="R922" s="51"/>
      <c r="S922" s="194"/>
      <c r="T922" s="51"/>
    </row>
    <row r="923" spans="1:20" ht="51">
      <c r="A923" s="80">
        <v>923</v>
      </c>
      <c r="B923" s="46" t="s">
        <v>1183</v>
      </c>
      <c r="C923" s="109" t="s">
        <v>654</v>
      </c>
      <c r="D923" s="109" t="s">
        <v>2773</v>
      </c>
      <c r="E923" s="109"/>
      <c r="F923" s="110" t="s">
        <v>2096</v>
      </c>
      <c r="G923" s="110" t="s">
        <v>2674</v>
      </c>
      <c r="H923" s="111" t="s">
        <v>497</v>
      </c>
      <c r="I923" s="111" t="s">
        <v>498</v>
      </c>
      <c r="J923" s="50" t="s">
        <v>2121</v>
      </c>
      <c r="K923" s="51" t="s">
        <v>733</v>
      </c>
      <c r="L923" s="51"/>
      <c r="M923" s="51" t="s">
        <v>2914</v>
      </c>
      <c r="N923" s="51" t="s">
        <v>2651</v>
      </c>
      <c r="O923" s="51"/>
      <c r="P923" s="51" t="s">
        <v>2670</v>
      </c>
      <c r="Q923" s="51"/>
      <c r="R923" s="51"/>
      <c r="S923" s="194"/>
      <c r="T923" s="51"/>
    </row>
    <row r="924" spans="1:20" ht="127.5">
      <c r="A924" s="80">
        <v>924</v>
      </c>
      <c r="B924" s="46" t="s">
        <v>1183</v>
      </c>
      <c r="C924" s="109" t="s">
        <v>654</v>
      </c>
      <c r="D924" s="109" t="s">
        <v>2773</v>
      </c>
      <c r="E924" s="109" t="s">
        <v>499</v>
      </c>
      <c r="F924" s="110" t="s">
        <v>2096</v>
      </c>
      <c r="G924" s="110" t="s">
        <v>2674</v>
      </c>
      <c r="H924" s="125" t="s">
        <v>486</v>
      </c>
      <c r="I924" s="111" t="s">
        <v>487</v>
      </c>
      <c r="J924" s="50" t="s">
        <v>2120</v>
      </c>
      <c r="K924" s="111" t="s">
        <v>487</v>
      </c>
      <c r="L924" s="51"/>
      <c r="M924" s="51" t="s">
        <v>2914</v>
      </c>
      <c r="N924" s="51" t="s">
        <v>2651</v>
      </c>
      <c r="O924" s="51"/>
      <c r="P924" s="51" t="s">
        <v>1112</v>
      </c>
      <c r="Q924" s="51"/>
      <c r="R924" s="51"/>
      <c r="S924" s="194"/>
      <c r="T924" s="51"/>
    </row>
    <row r="925" spans="1:20" ht="135">
      <c r="A925" s="80">
        <v>925</v>
      </c>
      <c r="B925" s="46" t="s">
        <v>1183</v>
      </c>
      <c r="C925" s="109" t="s">
        <v>655</v>
      </c>
      <c r="D925" s="109" t="s">
        <v>2773</v>
      </c>
      <c r="E925" s="109" t="s">
        <v>500</v>
      </c>
      <c r="F925" s="110" t="s">
        <v>2096</v>
      </c>
      <c r="G925" s="110" t="s">
        <v>2674</v>
      </c>
      <c r="H925" s="125" t="s">
        <v>501</v>
      </c>
      <c r="I925" s="111" t="s">
        <v>490</v>
      </c>
      <c r="J925" s="50" t="s">
        <v>2120</v>
      </c>
      <c r="K925" s="51" t="s">
        <v>127</v>
      </c>
      <c r="L925" s="51"/>
      <c r="M925" s="51" t="s">
        <v>2914</v>
      </c>
      <c r="N925" s="51" t="s">
        <v>2651</v>
      </c>
      <c r="O925" s="51"/>
      <c r="P925" s="51" t="s">
        <v>2122</v>
      </c>
      <c r="Q925" s="51"/>
      <c r="R925" s="51"/>
      <c r="S925" s="194"/>
      <c r="T925" s="51"/>
    </row>
    <row r="926" spans="1:20" ht="102">
      <c r="A926" s="80">
        <v>926</v>
      </c>
      <c r="B926" s="46" t="s">
        <v>1183</v>
      </c>
      <c r="C926" s="109" t="s">
        <v>1514</v>
      </c>
      <c r="D926" s="109" t="s">
        <v>2028</v>
      </c>
      <c r="E926" s="109" t="s">
        <v>502</v>
      </c>
      <c r="F926" s="110" t="s">
        <v>2497</v>
      </c>
      <c r="G926" s="110" t="s">
        <v>2674</v>
      </c>
      <c r="H926" s="111" t="s">
        <v>881</v>
      </c>
      <c r="I926" s="111" t="s">
        <v>882</v>
      </c>
      <c r="J926" s="50" t="s">
        <v>2120</v>
      </c>
      <c r="K926" s="51"/>
      <c r="L926" s="51"/>
      <c r="M926" s="51" t="s">
        <v>2914</v>
      </c>
      <c r="N926" s="51" t="s">
        <v>2915</v>
      </c>
      <c r="O926" s="51"/>
      <c r="P926" s="51"/>
      <c r="Q926" s="51"/>
      <c r="R926" s="51"/>
      <c r="S926" s="194"/>
      <c r="T926" s="51"/>
    </row>
    <row r="927" spans="1:20" ht="89.25">
      <c r="A927" s="80">
        <v>927</v>
      </c>
      <c r="B927" s="46" t="s">
        <v>1183</v>
      </c>
      <c r="C927" s="109" t="s">
        <v>2033</v>
      </c>
      <c r="D927" s="109" t="s">
        <v>2034</v>
      </c>
      <c r="E927" s="109" t="s">
        <v>883</v>
      </c>
      <c r="F927" s="110" t="s">
        <v>2096</v>
      </c>
      <c r="G927" s="110" t="s">
        <v>2674</v>
      </c>
      <c r="H927" s="111" t="s">
        <v>884</v>
      </c>
      <c r="I927" s="111" t="s">
        <v>885</v>
      </c>
      <c r="J927" s="50" t="s">
        <v>2120</v>
      </c>
      <c r="K927" s="51" t="s">
        <v>150</v>
      </c>
      <c r="L927" s="51"/>
      <c r="M927" s="51" t="s">
        <v>2914</v>
      </c>
      <c r="N927" s="51" t="s">
        <v>2651</v>
      </c>
      <c r="O927" s="51"/>
      <c r="P927" s="51" t="s">
        <v>2084</v>
      </c>
      <c r="Q927" s="51"/>
      <c r="R927" s="51"/>
      <c r="S927" s="194"/>
      <c r="T927" s="51"/>
    </row>
    <row r="928" spans="1:20" ht="38.25">
      <c r="A928" s="80">
        <v>928</v>
      </c>
      <c r="B928" s="46" t="s">
        <v>1183</v>
      </c>
      <c r="C928" s="109" t="s">
        <v>2033</v>
      </c>
      <c r="D928" s="109" t="s">
        <v>2776</v>
      </c>
      <c r="E928" s="109" t="s">
        <v>2307</v>
      </c>
      <c r="F928" s="110" t="s">
        <v>2497</v>
      </c>
      <c r="G928" s="110" t="s">
        <v>2674</v>
      </c>
      <c r="H928" s="111" t="s">
        <v>886</v>
      </c>
      <c r="I928" s="111" t="s">
        <v>887</v>
      </c>
      <c r="J928" s="50" t="s">
        <v>2120</v>
      </c>
      <c r="K928" s="51" t="s">
        <v>2922</v>
      </c>
      <c r="L928" s="51"/>
      <c r="M928" s="51" t="s">
        <v>2914</v>
      </c>
      <c r="N928" s="51" t="s">
        <v>2915</v>
      </c>
      <c r="O928" s="51"/>
      <c r="P928" s="51"/>
      <c r="Q928" s="51"/>
      <c r="R928" s="51"/>
      <c r="S928" s="194"/>
      <c r="T928" s="51"/>
    </row>
    <row r="929" spans="1:20" ht="76.5">
      <c r="A929" s="80">
        <v>929</v>
      </c>
      <c r="B929" s="46" t="s">
        <v>1183</v>
      </c>
      <c r="C929" s="109" t="s">
        <v>2033</v>
      </c>
      <c r="D929" s="109" t="s">
        <v>2066</v>
      </c>
      <c r="E929" s="109" t="s">
        <v>888</v>
      </c>
      <c r="F929" s="110" t="s">
        <v>2497</v>
      </c>
      <c r="G929" s="110" t="s">
        <v>2674</v>
      </c>
      <c r="H929" s="111" t="s">
        <v>889</v>
      </c>
      <c r="I929" s="111" t="s">
        <v>890</v>
      </c>
      <c r="J929" s="50" t="s">
        <v>2120</v>
      </c>
      <c r="K929" s="51"/>
      <c r="L929" s="51"/>
      <c r="M929" s="51" t="s">
        <v>2914</v>
      </c>
      <c r="N929" s="51" t="s">
        <v>2915</v>
      </c>
      <c r="O929" s="51"/>
      <c r="P929" s="51"/>
      <c r="Q929" s="51"/>
      <c r="R929" s="51"/>
      <c r="S929" s="194"/>
      <c r="T929" s="51"/>
    </row>
    <row r="930" spans="1:20" ht="38.25">
      <c r="A930" s="80">
        <v>930</v>
      </c>
      <c r="B930" s="46" t="s">
        <v>1183</v>
      </c>
      <c r="C930" s="109" t="s">
        <v>2033</v>
      </c>
      <c r="D930" s="109" t="s">
        <v>2066</v>
      </c>
      <c r="E930" s="109" t="s">
        <v>891</v>
      </c>
      <c r="F930" s="110" t="s">
        <v>2497</v>
      </c>
      <c r="G930" s="110" t="s">
        <v>2674</v>
      </c>
      <c r="H930" s="111" t="s">
        <v>892</v>
      </c>
      <c r="I930" s="111" t="s">
        <v>893</v>
      </c>
      <c r="J930" s="50" t="s">
        <v>2148</v>
      </c>
      <c r="K930" s="111" t="s">
        <v>3064</v>
      </c>
      <c r="L930" s="51"/>
      <c r="M930" s="51"/>
      <c r="N930" s="51" t="s">
        <v>2918</v>
      </c>
      <c r="O930" s="51" t="s">
        <v>2923</v>
      </c>
      <c r="P930" s="51" t="s">
        <v>2084</v>
      </c>
      <c r="Q930" s="51"/>
      <c r="R930" s="51"/>
      <c r="S930" s="194"/>
      <c r="T930" s="51"/>
    </row>
    <row r="931" spans="1:20" ht="25.5">
      <c r="A931" s="80">
        <v>931</v>
      </c>
      <c r="B931" s="46" t="s">
        <v>1183</v>
      </c>
      <c r="C931" s="109" t="s">
        <v>2033</v>
      </c>
      <c r="D931" s="109" t="s">
        <v>2066</v>
      </c>
      <c r="E931" s="109" t="s">
        <v>1955</v>
      </c>
      <c r="F931" s="110" t="s">
        <v>2497</v>
      </c>
      <c r="G931" s="110" t="s">
        <v>2674</v>
      </c>
      <c r="H931" s="111" t="s">
        <v>894</v>
      </c>
      <c r="I931" s="111" t="s">
        <v>895</v>
      </c>
      <c r="J931" s="50" t="s">
        <v>2120</v>
      </c>
      <c r="K931" s="51"/>
      <c r="L931" s="51"/>
      <c r="M931" s="51" t="s">
        <v>2914</v>
      </c>
      <c r="N931" s="51" t="s">
        <v>2915</v>
      </c>
      <c r="O931" s="51"/>
      <c r="P931" s="51"/>
      <c r="Q931" s="51"/>
      <c r="R931" s="51"/>
      <c r="S931" s="194"/>
      <c r="T931" s="51"/>
    </row>
    <row r="932" spans="1:20" ht="63.75">
      <c r="A932" s="80">
        <v>932</v>
      </c>
      <c r="B932" s="46" t="s">
        <v>1183</v>
      </c>
      <c r="C932" s="109" t="s">
        <v>1788</v>
      </c>
      <c r="D932" s="109" t="s">
        <v>2062</v>
      </c>
      <c r="E932" s="109" t="s">
        <v>896</v>
      </c>
      <c r="F932" s="110" t="s">
        <v>2096</v>
      </c>
      <c r="G932" s="110" t="s">
        <v>2674</v>
      </c>
      <c r="H932" s="111" t="s">
        <v>897</v>
      </c>
      <c r="I932" s="111" t="s">
        <v>972</v>
      </c>
      <c r="J932" s="50" t="s">
        <v>2120</v>
      </c>
      <c r="K932" s="51" t="s">
        <v>960</v>
      </c>
      <c r="L932" s="51"/>
      <c r="M932" s="51" t="s">
        <v>2914</v>
      </c>
      <c r="N932" s="51" t="s">
        <v>2651</v>
      </c>
      <c r="O932" s="51"/>
      <c r="P932" s="51" t="s">
        <v>2671</v>
      </c>
      <c r="Q932" s="51"/>
      <c r="R932" s="51"/>
      <c r="S932" s="194"/>
      <c r="T932" s="51"/>
    </row>
    <row r="933" spans="1:20" ht="178.5">
      <c r="A933" s="80">
        <v>933</v>
      </c>
      <c r="B933" s="46" t="s">
        <v>1183</v>
      </c>
      <c r="C933" s="109" t="s">
        <v>1788</v>
      </c>
      <c r="D933" s="109" t="s">
        <v>2062</v>
      </c>
      <c r="E933" s="109" t="s">
        <v>1972</v>
      </c>
      <c r="F933" s="110" t="s">
        <v>2096</v>
      </c>
      <c r="G933" s="110" t="s">
        <v>2674</v>
      </c>
      <c r="H933" s="111" t="s">
        <v>564</v>
      </c>
      <c r="I933" s="111" t="s">
        <v>565</v>
      </c>
      <c r="J933" s="50" t="s">
        <v>2121</v>
      </c>
      <c r="K933" s="51" t="s">
        <v>961</v>
      </c>
      <c r="L933" s="51"/>
      <c r="M933" s="51" t="s">
        <v>2914</v>
      </c>
      <c r="N933" s="51" t="s">
        <v>2651</v>
      </c>
      <c r="O933" s="51"/>
      <c r="P933" s="51" t="s">
        <v>2671</v>
      </c>
      <c r="Q933" s="51"/>
      <c r="R933" s="51"/>
      <c r="S933" s="194"/>
      <c r="T933" s="51"/>
    </row>
    <row r="934" spans="1:20" ht="157.5">
      <c r="A934" s="80">
        <v>934</v>
      </c>
      <c r="B934" s="46" t="s">
        <v>1183</v>
      </c>
      <c r="C934" s="109" t="s">
        <v>1788</v>
      </c>
      <c r="D934" s="109" t="s">
        <v>566</v>
      </c>
      <c r="E934" s="109"/>
      <c r="F934" s="110" t="s">
        <v>2096</v>
      </c>
      <c r="G934" s="110" t="s">
        <v>2674</v>
      </c>
      <c r="H934" s="111" t="s">
        <v>567</v>
      </c>
      <c r="I934" s="111" t="s">
        <v>568</v>
      </c>
      <c r="J934" s="50" t="s">
        <v>2121</v>
      </c>
      <c r="K934" s="51" t="s">
        <v>962</v>
      </c>
      <c r="L934" s="51"/>
      <c r="M934" s="51" t="s">
        <v>2914</v>
      </c>
      <c r="N934" s="51" t="s">
        <v>2651</v>
      </c>
      <c r="O934" s="51"/>
      <c r="P934" s="51" t="s">
        <v>2671</v>
      </c>
      <c r="Q934" s="51"/>
      <c r="R934" s="51"/>
      <c r="S934" s="194"/>
      <c r="T934" s="51"/>
    </row>
    <row r="935" spans="1:20" ht="78.75">
      <c r="A935" s="80">
        <v>935</v>
      </c>
      <c r="B935" s="46" t="s">
        <v>1183</v>
      </c>
      <c r="C935" s="109" t="s">
        <v>1788</v>
      </c>
      <c r="D935" s="109" t="s">
        <v>1680</v>
      </c>
      <c r="E935" s="109" t="s">
        <v>569</v>
      </c>
      <c r="F935" s="110" t="s">
        <v>2096</v>
      </c>
      <c r="G935" s="110" t="s">
        <v>2674</v>
      </c>
      <c r="H935" s="111" t="s">
        <v>570</v>
      </c>
      <c r="I935" s="111"/>
      <c r="J935" s="50" t="s">
        <v>2120</v>
      </c>
      <c r="K935" s="51" t="s">
        <v>963</v>
      </c>
      <c r="L935" s="51"/>
      <c r="M935" s="51" t="s">
        <v>2914</v>
      </c>
      <c r="N935" s="51" t="s">
        <v>2651</v>
      </c>
      <c r="O935" s="51"/>
      <c r="P935" s="51" t="s">
        <v>2671</v>
      </c>
      <c r="Q935" s="51"/>
      <c r="R935" s="51"/>
      <c r="S935" s="194"/>
      <c r="T935" s="51"/>
    </row>
    <row r="936" spans="1:20" ht="38.25">
      <c r="A936" s="80">
        <v>936</v>
      </c>
      <c r="B936" s="46" t="s">
        <v>1183</v>
      </c>
      <c r="C936" s="109" t="s">
        <v>1791</v>
      </c>
      <c r="D936" s="109" t="s">
        <v>2029</v>
      </c>
      <c r="E936" s="109" t="s">
        <v>883</v>
      </c>
      <c r="F936" s="110" t="s">
        <v>2096</v>
      </c>
      <c r="G936" s="110" t="s">
        <v>2674</v>
      </c>
      <c r="H936" s="111" t="s">
        <v>571</v>
      </c>
      <c r="I936" s="111"/>
      <c r="J936" s="50" t="s">
        <v>2120</v>
      </c>
      <c r="K936" s="51" t="s">
        <v>150</v>
      </c>
      <c r="L936" s="51"/>
      <c r="M936" s="51" t="s">
        <v>2914</v>
      </c>
      <c r="N936" s="51" t="s">
        <v>2651</v>
      </c>
      <c r="O936" s="51"/>
      <c r="P936" s="51" t="s">
        <v>2084</v>
      </c>
      <c r="Q936" s="51"/>
      <c r="R936" s="51"/>
      <c r="S936" s="194"/>
      <c r="T936" s="51"/>
    </row>
    <row r="937" spans="1:20" ht="140.25">
      <c r="A937" s="80">
        <v>937</v>
      </c>
      <c r="B937" s="46" t="s">
        <v>1183</v>
      </c>
      <c r="C937" s="109" t="s">
        <v>1791</v>
      </c>
      <c r="D937" s="109" t="s">
        <v>1680</v>
      </c>
      <c r="E937" s="109" t="s">
        <v>572</v>
      </c>
      <c r="F937" s="110" t="s">
        <v>2497</v>
      </c>
      <c r="G937" s="110" t="s">
        <v>2674</v>
      </c>
      <c r="H937" s="111" t="s">
        <v>573</v>
      </c>
      <c r="I937" s="111" t="s">
        <v>574</v>
      </c>
      <c r="J937" s="50" t="s">
        <v>2120</v>
      </c>
      <c r="K937" s="51"/>
      <c r="L937" s="51"/>
      <c r="M937" s="51" t="s">
        <v>2914</v>
      </c>
      <c r="N937" s="51" t="s">
        <v>2915</v>
      </c>
      <c r="O937" s="51"/>
      <c r="P937" s="51"/>
      <c r="Q937" s="51"/>
      <c r="R937" s="51"/>
      <c r="S937" s="194"/>
      <c r="T937" s="51"/>
    </row>
    <row r="938" spans="1:20" ht="38.25">
      <c r="A938" s="80">
        <v>938</v>
      </c>
      <c r="B938" s="46" t="s">
        <v>1183</v>
      </c>
      <c r="C938" s="109" t="s">
        <v>1791</v>
      </c>
      <c r="D938" s="109" t="s">
        <v>2449</v>
      </c>
      <c r="E938" s="109" t="s">
        <v>2060</v>
      </c>
      <c r="F938" s="110" t="s">
        <v>2497</v>
      </c>
      <c r="G938" s="110" t="s">
        <v>2674</v>
      </c>
      <c r="H938" s="131" t="s">
        <v>575</v>
      </c>
      <c r="I938" s="111" t="s">
        <v>576</v>
      </c>
      <c r="J938" s="50" t="s">
        <v>2120</v>
      </c>
      <c r="K938" s="51" t="s">
        <v>639</v>
      </c>
      <c r="L938" s="51"/>
      <c r="M938" s="51" t="s">
        <v>2914</v>
      </c>
      <c r="N938" s="51" t="s">
        <v>2915</v>
      </c>
      <c r="O938" s="51"/>
      <c r="P938" s="51"/>
      <c r="Q938" s="51"/>
      <c r="R938" s="51"/>
      <c r="S938" s="194"/>
      <c r="T938" s="51"/>
    </row>
    <row r="939" spans="1:20" ht="292.5">
      <c r="A939" s="80">
        <v>939</v>
      </c>
      <c r="B939" s="46" t="s">
        <v>1183</v>
      </c>
      <c r="C939" s="109" t="s">
        <v>2500</v>
      </c>
      <c r="D939" s="109" t="s">
        <v>2449</v>
      </c>
      <c r="E939" s="109" t="s">
        <v>1462</v>
      </c>
      <c r="F939" s="110" t="s">
        <v>2096</v>
      </c>
      <c r="G939" s="110" t="s">
        <v>2674</v>
      </c>
      <c r="H939" s="111" t="s">
        <v>577</v>
      </c>
      <c r="I939" s="111" t="s">
        <v>578</v>
      </c>
      <c r="J939" s="50" t="s">
        <v>2121</v>
      </c>
      <c r="K939" s="51" t="s">
        <v>964</v>
      </c>
      <c r="L939" s="51"/>
      <c r="M939" s="51" t="s">
        <v>2914</v>
      </c>
      <c r="N939" s="51" t="s">
        <v>2651</v>
      </c>
      <c r="O939" s="51"/>
      <c r="P939" s="51" t="s">
        <v>2671</v>
      </c>
      <c r="Q939" s="51"/>
      <c r="R939" s="51"/>
      <c r="S939" s="194"/>
      <c r="T939" s="51"/>
    </row>
    <row r="940" spans="1:20" ht="76.5">
      <c r="A940" s="80">
        <v>940</v>
      </c>
      <c r="B940" s="46" t="s">
        <v>1183</v>
      </c>
      <c r="C940" s="109" t="s">
        <v>2500</v>
      </c>
      <c r="D940" s="109" t="s">
        <v>2501</v>
      </c>
      <c r="E940" s="109" t="s">
        <v>2577</v>
      </c>
      <c r="F940" s="110" t="s">
        <v>2497</v>
      </c>
      <c r="G940" s="110" t="s">
        <v>2674</v>
      </c>
      <c r="H940" s="111" t="s">
        <v>579</v>
      </c>
      <c r="I940" s="111" t="s">
        <v>580</v>
      </c>
      <c r="J940" s="50" t="s">
        <v>2120</v>
      </c>
      <c r="K940" s="51"/>
      <c r="L940" s="51"/>
      <c r="M940" s="51" t="s">
        <v>2914</v>
      </c>
      <c r="N940" s="51" t="s">
        <v>2915</v>
      </c>
      <c r="O940" s="51"/>
      <c r="P940" s="51"/>
      <c r="Q940" s="51"/>
      <c r="R940" s="51"/>
      <c r="S940" s="194"/>
      <c r="T940" s="51"/>
    </row>
    <row r="941" spans="1:20" ht="76.5">
      <c r="A941" s="80">
        <v>941</v>
      </c>
      <c r="B941" s="46" t="s">
        <v>1183</v>
      </c>
      <c r="C941" s="109" t="s">
        <v>2500</v>
      </c>
      <c r="D941" s="109" t="s">
        <v>2068</v>
      </c>
      <c r="E941" s="109" t="s">
        <v>581</v>
      </c>
      <c r="F941" s="110" t="s">
        <v>2497</v>
      </c>
      <c r="G941" s="110" t="s">
        <v>2674</v>
      </c>
      <c r="H941" s="111" t="s">
        <v>582</v>
      </c>
      <c r="I941" s="111" t="s">
        <v>583</v>
      </c>
      <c r="J941" s="50" t="s">
        <v>2120</v>
      </c>
      <c r="K941" s="51"/>
      <c r="L941" s="51"/>
      <c r="M941" s="51" t="s">
        <v>2914</v>
      </c>
      <c r="N941" s="51" t="s">
        <v>2915</v>
      </c>
      <c r="O941" s="51"/>
      <c r="P941" s="51"/>
      <c r="Q941" s="51"/>
      <c r="R941" s="51"/>
      <c r="S941" s="194"/>
      <c r="T941" s="51"/>
    </row>
    <row r="942" spans="1:20" ht="153">
      <c r="A942" s="80">
        <v>942</v>
      </c>
      <c r="B942" s="46" t="s">
        <v>1183</v>
      </c>
      <c r="C942" s="109" t="s">
        <v>2500</v>
      </c>
      <c r="D942" s="109" t="s">
        <v>2068</v>
      </c>
      <c r="E942" s="109" t="s">
        <v>584</v>
      </c>
      <c r="F942" s="110" t="s">
        <v>2497</v>
      </c>
      <c r="G942" s="110" t="s">
        <v>2674</v>
      </c>
      <c r="H942" s="111" t="s">
        <v>585</v>
      </c>
      <c r="I942" s="111" t="s">
        <v>586</v>
      </c>
      <c r="J942" s="50" t="s">
        <v>2120</v>
      </c>
      <c r="K942" s="51"/>
      <c r="L942" s="51"/>
      <c r="M942" s="51" t="s">
        <v>2914</v>
      </c>
      <c r="N942" s="51" t="s">
        <v>2915</v>
      </c>
      <c r="O942" s="51"/>
      <c r="P942" s="51"/>
      <c r="Q942" s="51"/>
      <c r="R942" s="51"/>
      <c r="S942" s="194"/>
      <c r="T942" s="51"/>
    </row>
    <row r="943" spans="1:20" ht="38.25">
      <c r="A943" s="80">
        <v>943</v>
      </c>
      <c r="B943" s="46" t="s">
        <v>1183</v>
      </c>
      <c r="C943" s="109" t="s">
        <v>2500</v>
      </c>
      <c r="D943" s="109" t="s">
        <v>2068</v>
      </c>
      <c r="E943" s="109" t="s">
        <v>1931</v>
      </c>
      <c r="F943" s="110" t="s">
        <v>2497</v>
      </c>
      <c r="G943" s="110" t="s">
        <v>2674</v>
      </c>
      <c r="H943" s="111" t="s">
        <v>587</v>
      </c>
      <c r="I943" s="111" t="s">
        <v>588</v>
      </c>
      <c r="J943" s="50" t="s">
        <v>2148</v>
      </c>
      <c r="K943" s="51" t="s">
        <v>2387</v>
      </c>
      <c r="L943" s="51"/>
      <c r="M943" s="51"/>
      <c r="N943" s="51"/>
      <c r="O943" s="51"/>
      <c r="P943" s="51"/>
      <c r="Q943" s="51"/>
      <c r="R943" s="51"/>
      <c r="S943" s="194"/>
      <c r="T943" s="51"/>
    </row>
    <row r="944" spans="1:20" ht="76.5">
      <c r="A944" s="80">
        <v>944</v>
      </c>
      <c r="B944" s="46" t="s">
        <v>1183</v>
      </c>
      <c r="C944" s="109" t="s">
        <v>2500</v>
      </c>
      <c r="D944" s="109" t="s">
        <v>2068</v>
      </c>
      <c r="E944" s="109" t="s">
        <v>589</v>
      </c>
      <c r="F944" s="110" t="s">
        <v>2096</v>
      </c>
      <c r="G944" s="110" t="s">
        <v>2674</v>
      </c>
      <c r="H944" s="111" t="s">
        <v>590</v>
      </c>
      <c r="I944" s="111" t="s">
        <v>591</v>
      </c>
      <c r="J944" s="50" t="s">
        <v>2121</v>
      </c>
      <c r="K944" s="51" t="s">
        <v>965</v>
      </c>
      <c r="L944" s="51"/>
      <c r="M944" s="51" t="s">
        <v>2914</v>
      </c>
      <c r="N944" s="51" t="s">
        <v>2651</v>
      </c>
      <c r="O944" s="51"/>
      <c r="P944" s="51" t="s">
        <v>2671</v>
      </c>
      <c r="Q944" s="51"/>
      <c r="R944" s="51"/>
      <c r="S944" s="194"/>
      <c r="T944" s="51"/>
    </row>
    <row r="945" spans="1:20" ht="112.5">
      <c r="A945" s="80">
        <v>945</v>
      </c>
      <c r="B945" s="46" t="s">
        <v>1183</v>
      </c>
      <c r="C945" s="109" t="s">
        <v>2505</v>
      </c>
      <c r="D945" s="109" t="s">
        <v>2038</v>
      </c>
      <c r="E945" s="109" t="s">
        <v>2044</v>
      </c>
      <c r="F945" s="110" t="s">
        <v>2497</v>
      </c>
      <c r="G945" s="110" t="s">
        <v>2674</v>
      </c>
      <c r="H945" s="111" t="s">
        <v>592</v>
      </c>
      <c r="I945" s="111" t="s">
        <v>593</v>
      </c>
      <c r="J945" s="50" t="s">
        <v>2121</v>
      </c>
      <c r="K945" s="51" t="s">
        <v>643</v>
      </c>
      <c r="L945" s="51"/>
      <c r="M945" s="51" t="s">
        <v>2914</v>
      </c>
      <c r="N945" s="51" t="s">
        <v>2915</v>
      </c>
      <c r="O945" s="51"/>
      <c r="P945" s="51"/>
      <c r="Q945" s="51"/>
      <c r="R945" s="51"/>
      <c r="S945" s="194"/>
      <c r="T945" s="51"/>
    </row>
    <row r="946" spans="1:20" ht="76.5">
      <c r="A946" s="80">
        <v>946</v>
      </c>
      <c r="B946" s="46" t="s">
        <v>1183</v>
      </c>
      <c r="C946" s="109" t="s">
        <v>2505</v>
      </c>
      <c r="D946" s="109" t="s">
        <v>594</v>
      </c>
      <c r="E946" s="109"/>
      <c r="F946" s="110" t="s">
        <v>2096</v>
      </c>
      <c r="G946" s="110" t="s">
        <v>2674</v>
      </c>
      <c r="H946" s="111" t="s">
        <v>595</v>
      </c>
      <c r="I946" s="111"/>
      <c r="J946" s="50" t="s">
        <v>2148</v>
      </c>
      <c r="K946" s="51" t="s">
        <v>128</v>
      </c>
      <c r="L946" s="51"/>
      <c r="M946" s="51"/>
      <c r="N946" s="51"/>
      <c r="O946" s="51"/>
      <c r="P946" s="51" t="s">
        <v>2122</v>
      </c>
      <c r="Q946" s="51"/>
      <c r="R946" s="51"/>
      <c r="S946" s="194"/>
      <c r="T946" s="51"/>
    </row>
    <row r="947" spans="1:20" ht="178.5">
      <c r="A947" s="80">
        <v>947</v>
      </c>
      <c r="B947" s="46" t="s">
        <v>1183</v>
      </c>
      <c r="C947" s="109" t="s">
        <v>2505</v>
      </c>
      <c r="D947" s="109" t="s">
        <v>594</v>
      </c>
      <c r="E947" s="109"/>
      <c r="F947" s="110" t="s">
        <v>2497</v>
      </c>
      <c r="G947" s="110" t="s">
        <v>2674</v>
      </c>
      <c r="H947" s="111" t="s">
        <v>596</v>
      </c>
      <c r="I947" s="111" t="s">
        <v>597</v>
      </c>
      <c r="J947" s="50" t="s">
        <v>2120</v>
      </c>
      <c r="K947" s="51" t="s">
        <v>129</v>
      </c>
      <c r="L947" s="51"/>
      <c r="M947" s="51" t="s">
        <v>2914</v>
      </c>
      <c r="N947" s="51" t="s">
        <v>2651</v>
      </c>
      <c r="O947" s="51"/>
      <c r="P947" s="51" t="s">
        <v>840</v>
      </c>
      <c r="Q947" s="51"/>
      <c r="R947" s="51"/>
      <c r="S947" s="194"/>
      <c r="T947" s="51"/>
    </row>
    <row r="948" spans="1:20" ht="89.25">
      <c r="A948" s="80">
        <v>948</v>
      </c>
      <c r="B948" s="46" t="s">
        <v>1183</v>
      </c>
      <c r="C948" s="109" t="s">
        <v>1658</v>
      </c>
      <c r="D948" s="109" t="s">
        <v>1989</v>
      </c>
      <c r="E948" s="109" t="s">
        <v>598</v>
      </c>
      <c r="F948" s="110" t="s">
        <v>2497</v>
      </c>
      <c r="G948" s="110" t="s">
        <v>2674</v>
      </c>
      <c r="H948" s="111" t="s">
        <v>599</v>
      </c>
      <c r="I948" s="111" t="s">
        <v>600</v>
      </c>
      <c r="J948" s="50" t="s">
        <v>2120</v>
      </c>
      <c r="K948" s="51"/>
      <c r="L948" s="51"/>
      <c r="M948" s="51" t="s">
        <v>2914</v>
      </c>
      <c r="N948" s="51" t="s">
        <v>2915</v>
      </c>
      <c r="O948" s="51"/>
      <c r="P948" s="51"/>
      <c r="Q948" s="51"/>
      <c r="R948" s="51"/>
      <c r="S948" s="194"/>
      <c r="T948" s="51"/>
    </row>
    <row r="949" spans="1:20" ht="38.25">
      <c r="A949" s="80">
        <v>949</v>
      </c>
      <c r="B949" s="46" t="s">
        <v>1183</v>
      </c>
      <c r="C949" s="109" t="s">
        <v>1658</v>
      </c>
      <c r="D949" s="109" t="s">
        <v>1962</v>
      </c>
      <c r="E949" s="109" t="s">
        <v>601</v>
      </c>
      <c r="F949" s="110" t="s">
        <v>2497</v>
      </c>
      <c r="G949" s="110" t="s">
        <v>2674</v>
      </c>
      <c r="H949" s="111" t="s">
        <v>602</v>
      </c>
      <c r="I949" s="111" t="s">
        <v>603</v>
      </c>
      <c r="J949" s="50" t="s">
        <v>2120</v>
      </c>
      <c r="K949" s="51"/>
      <c r="L949" s="51"/>
      <c r="M949" s="51" t="s">
        <v>2914</v>
      </c>
      <c r="N949" s="51" t="s">
        <v>2915</v>
      </c>
      <c r="O949" s="51"/>
      <c r="P949" s="51"/>
      <c r="Q949" s="51"/>
      <c r="R949" s="51"/>
      <c r="S949" s="194"/>
      <c r="T949" s="51"/>
    </row>
    <row r="950" spans="1:20" ht="38.25">
      <c r="A950" s="80">
        <v>950</v>
      </c>
      <c r="B950" s="46" t="s">
        <v>1183</v>
      </c>
      <c r="C950" s="109" t="s">
        <v>1658</v>
      </c>
      <c r="D950" s="109" t="s">
        <v>1962</v>
      </c>
      <c r="E950" s="109" t="s">
        <v>604</v>
      </c>
      <c r="F950" s="110" t="s">
        <v>2497</v>
      </c>
      <c r="G950" s="110" t="s">
        <v>2674</v>
      </c>
      <c r="H950" s="111" t="s">
        <v>605</v>
      </c>
      <c r="I950" s="111" t="s">
        <v>606</v>
      </c>
      <c r="J950" s="50" t="s">
        <v>2120</v>
      </c>
      <c r="K950" s="51"/>
      <c r="L950" s="51"/>
      <c r="M950" s="51" t="s">
        <v>2914</v>
      </c>
      <c r="N950" s="51" t="s">
        <v>2915</v>
      </c>
      <c r="O950" s="51"/>
      <c r="P950" s="51"/>
      <c r="Q950" s="51"/>
      <c r="R950" s="51"/>
      <c r="S950" s="194"/>
      <c r="T950" s="51"/>
    </row>
    <row r="951" spans="1:20" ht="89.25">
      <c r="A951" s="80">
        <v>951</v>
      </c>
      <c r="B951" s="46" t="s">
        <v>1183</v>
      </c>
      <c r="C951" s="109" t="s">
        <v>1658</v>
      </c>
      <c r="D951" s="109" t="s">
        <v>1962</v>
      </c>
      <c r="E951" s="109" t="s">
        <v>607</v>
      </c>
      <c r="F951" s="110" t="s">
        <v>2497</v>
      </c>
      <c r="G951" s="110" t="s">
        <v>2674</v>
      </c>
      <c r="H951" s="111" t="s">
        <v>608</v>
      </c>
      <c r="I951" s="111" t="s">
        <v>609</v>
      </c>
      <c r="J951" s="50" t="s">
        <v>2120</v>
      </c>
      <c r="K951" s="51"/>
      <c r="L951" s="51"/>
      <c r="M951" s="51" t="s">
        <v>2914</v>
      </c>
      <c r="N951" s="51" t="s">
        <v>2915</v>
      </c>
      <c r="O951" s="51"/>
      <c r="P951" s="51"/>
      <c r="Q951" s="51"/>
      <c r="R951" s="51"/>
      <c r="S951" s="194"/>
      <c r="T951" s="51"/>
    </row>
    <row r="952" spans="1:20" ht="25.5">
      <c r="A952" s="80">
        <v>952</v>
      </c>
      <c r="B952" s="46" t="s">
        <v>1183</v>
      </c>
      <c r="C952" s="109" t="s">
        <v>610</v>
      </c>
      <c r="D952" s="109" t="s">
        <v>1930</v>
      </c>
      <c r="E952" s="109" t="s">
        <v>2029</v>
      </c>
      <c r="F952" s="110" t="s">
        <v>2497</v>
      </c>
      <c r="G952" s="110" t="s">
        <v>2674</v>
      </c>
      <c r="H952" s="111" t="s">
        <v>611</v>
      </c>
      <c r="I952" s="111"/>
      <c r="J952" s="50" t="s">
        <v>2120</v>
      </c>
      <c r="K952" s="111" t="s">
        <v>2353</v>
      </c>
      <c r="L952" s="51"/>
      <c r="M952" s="51" t="s">
        <v>2914</v>
      </c>
      <c r="N952" s="51" t="s">
        <v>2915</v>
      </c>
      <c r="O952" s="51"/>
      <c r="P952" s="51"/>
      <c r="Q952" s="51"/>
      <c r="R952" s="51"/>
      <c r="S952" s="199"/>
      <c r="T952" s="51"/>
    </row>
    <row r="953" spans="1:20" ht="76.5">
      <c r="A953" s="80">
        <v>953</v>
      </c>
      <c r="B953" s="46" t="s">
        <v>1183</v>
      </c>
      <c r="C953" s="109" t="s">
        <v>610</v>
      </c>
      <c r="D953" s="109" t="s">
        <v>1930</v>
      </c>
      <c r="E953" s="109" t="s">
        <v>1931</v>
      </c>
      <c r="F953" s="110" t="s">
        <v>2497</v>
      </c>
      <c r="G953" s="110" t="s">
        <v>2674</v>
      </c>
      <c r="H953" s="111" t="s">
        <v>612</v>
      </c>
      <c r="I953" s="111" t="s">
        <v>613</v>
      </c>
      <c r="J953" s="50" t="s">
        <v>2120</v>
      </c>
      <c r="K953" s="164"/>
      <c r="L953" s="51"/>
      <c r="M953" s="51" t="s">
        <v>2914</v>
      </c>
      <c r="N953" s="51" t="s">
        <v>2915</v>
      </c>
      <c r="O953" s="51"/>
      <c r="P953" s="51"/>
      <c r="Q953" s="51"/>
      <c r="R953" s="51"/>
      <c r="S953" s="199"/>
      <c r="T953" s="51"/>
    </row>
    <row r="954" spans="1:20" ht="63.75">
      <c r="A954" s="80">
        <v>954</v>
      </c>
      <c r="B954" s="46" t="s">
        <v>1183</v>
      </c>
      <c r="C954" s="109" t="s">
        <v>2797</v>
      </c>
      <c r="D954" s="109" t="s">
        <v>614</v>
      </c>
      <c r="E954" s="109" t="s">
        <v>615</v>
      </c>
      <c r="F954" s="110" t="s">
        <v>2497</v>
      </c>
      <c r="G954" s="110" t="s">
        <v>2674</v>
      </c>
      <c r="H954" s="111" t="s">
        <v>616</v>
      </c>
      <c r="I954" s="111" t="s">
        <v>617</v>
      </c>
      <c r="J954" s="50" t="s">
        <v>2148</v>
      </c>
      <c r="K954" s="51" t="s">
        <v>2390</v>
      </c>
      <c r="L954" s="51"/>
      <c r="M954" s="51"/>
      <c r="N954" s="51"/>
      <c r="O954" s="51"/>
      <c r="P954" s="51"/>
      <c r="Q954" s="51"/>
      <c r="R954" s="51"/>
      <c r="S954" s="194"/>
      <c r="T954" s="51"/>
    </row>
    <row r="955" spans="1:20" ht="38.25">
      <c r="A955" s="80">
        <v>955</v>
      </c>
      <c r="B955" s="46" t="s">
        <v>1183</v>
      </c>
      <c r="C955" s="109" t="s">
        <v>2831</v>
      </c>
      <c r="D955" s="109" t="s">
        <v>1668</v>
      </c>
      <c r="E955" s="109" t="s">
        <v>2069</v>
      </c>
      <c r="F955" s="110" t="s">
        <v>2497</v>
      </c>
      <c r="G955" s="110" t="s">
        <v>2674</v>
      </c>
      <c r="H955" s="111" t="s">
        <v>618</v>
      </c>
      <c r="I955" s="111" t="s">
        <v>619</v>
      </c>
      <c r="J955" s="50" t="s">
        <v>2148</v>
      </c>
      <c r="K955" s="51" t="s">
        <v>2356</v>
      </c>
      <c r="L955" s="51"/>
      <c r="M955" s="51"/>
      <c r="N955" s="51"/>
      <c r="O955" s="51"/>
      <c r="P955" s="51"/>
      <c r="Q955" s="51"/>
      <c r="R955" s="51"/>
      <c r="S955" s="194"/>
      <c r="T955" s="51"/>
    </row>
    <row r="956" spans="1:20" ht="178.5">
      <c r="A956" s="80">
        <v>956</v>
      </c>
      <c r="B956" s="46" t="s">
        <v>1183</v>
      </c>
      <c r="C956" s="109" t="s">
        <v>610</v>
      </c>
      <c r="D956" s="109" t="s">
        <v>1930</v>
      </c>
      <c r="E956" s="109"/>
      <c r="F956" s="110" t="s">
        <v>2096</v>
      </c>
      <c r="G956" s="110" t="s">
        <v>2674</v>
      </c>
      <c r="H956" s="111" t="s">
        <v>620</v>
      </c>
      <c r="I956" s="111" t="s">
        <v>621</v>
      </c>
      <c r="J956" s="50" t="s">
        <v>2148</v>
      </c>
      <c r="K956" s="116" t="s">
        <v>104</v>
      </c>
      <c r="L956" s="51"/>
      <c r="M956" s="51"/>
      <c r="N956" s="51"/>
      <c r="O956" s="51"/>
      <c r="P956" s="51" t="s">
        <v>2669</v>
      </c>
      <c r="Q956" s="51"/>
      <c r="R956" s="51"/>
      <c r="S956" s="194"/>
      <c r="T956" s="51"/>
    </row>
    <row r="957" spans="1:20" ht="89.25">
      <c r="A957" s="80">
        <v>957</v>
      </c>
      <c r="B957" s="46" t="s">
        <v>1183</v>
      </c>
      <c r="C957" s="109" t="s">
        <v>622</v>
      </c>
      <c r="D957" s="109" t="s">
        <v>3044</v>
      </c>
      <c r="E957" s="109" t="s">
        <v>623</v>
      </c>
      <c r="F957" s="110" t="s">
        <v>2096</v>
      </c>
      <c r="G957" s="110" t="s">
        <v>2674</v>
      </c>
      <c r="H957" s="111" t="s">
        <v>624</v>
      </c>
      <c r="I957" s="111" t="s">
        <v>625</v>
      </c>
      <c r="J957" s="50" t="s">
        <v>2120</v>
      </c>
      <c r="K957" s="207" t="s">
        <v>105</v>
      </c>
      <c r="L957" s="51"/>
      <c r="M957" s="51" t="s">
        <v>2914</v>
      </c>
      <c r="N957" s="51" t="s">
        <v>2651</v>
      </c>
      <c r="O957" s="51"/>
      <c r="P957" s="51" t="s">
        <v>2669</v>
      </c>
      <c r="Q957" s="51"/>
      <c r="R957" s="51"/>
      <c r="S957" s="194"/>
      <c r="T957" s="51"/>
    </row>
    <row r="958" spans="1:20" ht="63.75">
      <c r="A958" s="80">
        <v>958</v>
      </c>
      <c r="B958" s="46" t="s">
        <v>1183</v>
      </c>
      <c r="C958" s="109" t="s">
        <v>1934</v>
      </c>
      <c r="D958" s="109" t="s">
        <v>3044</v>
      </c>
      <c r="E958" s="109" t="s">
        <v>626</v>
      </c>
      <c r="F958" s="110" t="s">
        <v>2096</v>
      </c>
      <c r="G958" s="110" t="s">
        <v>2674</v>
      </c>
      <c r="H958" s="111" t="s">
        <v>627</v>
      </c>
      <c r="I958" s="111" t="s">
        <v>628</v>
      </c>
      <c r="J958" s="50" t="s">
        <v>2148</v>
      </c>
      <c r="K958" s="116" t="s">
        <v>106</v>
      </c>
      <c r="L958" s="51"/>
      <c r="M958" s="51"/>
      <c r="N958" s="51"/>
      <c r="O958" s="51"/>
      <c r="P958" s="51" t="s">
        <v>2669</v>
      </c>
      <c r="Q958" s="51"/>
      <c r="R958" s="51"/>
      <c r="S958" s="194"/>
      <c r="T958" s="51"/>
    </row>
    <row r="959" spans="1:20" ht="51">
      <c r="A959" s="80">
        <v>959</v>
      </c>
      <c r="B959" s="46" t="s">
        <v>1183</v>
      </c>
      <c r="C959" s="109" t="s">
        <v>1939</v>
      </c>
      <c r="D959" s="109" t="s">
        <v>2502</v>
      </c>
      <c r="E959" s="109" t="s">
        <v>1529</v>
      </c>
      <c r="F959" s="110" t="s">
        <v>2497</v>
      </c>
      <c r="G959" s="110" t="s">
        <v>2674</v>
      </c>
      <c r="H959" s="111" t="s">
        <v>629</v>
      </c>
      <c r="I959" s="111" t="s">
        <v>630</v>
      </c>
      <c r="J959" s="50" t="s">
        <v>2120</v>
      </c>
      <c r="K959" s="51"/>
      <c r="L959" s="51"/>
      <c r="M959" s="51" t="s">
        <v>2914</v>
      </c>
      <c r="N959" s="51" t="s">
        <v>2915</v>
      </c>
      <c r="O959" s="51"/>
      <c r="P959" s="51"/>
      <c r="Q959" s="51"/>
      <c r="R959" s="51"/>
      <c r="S959" s="194"/>
      <c r="T959" s="51"/>
    </row>
    <row r="960" spans="1:20" ht="89.25">
      <c r="A960" s="80">
        <v>960</v>
      </c>
      <c r="B960" s="46" t="s">
        <v>1183</v>
      </c>
      <c r="C960" s="109" t="s">
        <v>1120</v>
      </c>
      <c r="D960" s="109" t="s">
        <v>2097</v>
      </c>
      <c r="E960" s="109" t="s">
        <v>631</v>
      </c>
      <c r="F960" s="110" t="s">
        <v>2096</v>
      </c>
      <c r="G960" s="110" t="s">
        <v>2674</v>
      </c>
      <c r="H960" s="111" t="s">
        <v>632</v>
      </c>
      <c r="I960" s="111" t="s">
        <v>714</v>
      </c>
      <c r="J960" s="50" t="s">
        <v>2120</v>
      </c>
      <c r="K960" s="116" t="s">
        <v>107</v>
      </c>
      <c r="L960" s="51"/>
      <c r="M960" s="51" t="s">
        <v>2914</v>
      </c>
      <c r="N960" s="51" t="s">
        <v>2651</v>
      </c>
      <c r="O960" s="51"/>
      <c r="P960" s="51" t="s">
        <v>2669</v>
      </c>
      <c r="Q960" s="51"/>
      <c r="R960" s="51"/>
      <c r="S960" s="194"/>
      <c r="T960" s="51"/>
    </row>
    <row r="961" spans="1:20" ht="76.5">
      <c r="A961" s="80">
        <v>961</v>
      </c>
      <c r="B961" s="46" t="s">
        <v>1183</v>
      </c>
      <c r="C961" s="109" t="s">
        <v>1578</v>
      </c>
      <c r="D961" s="109" t="s">
        <v>2060</v>
      </c>
      <c r="E961" s="109" t="s">
        <v>633</v>
      </c>
      <c r="F961" s="110" t="s">
        <v>2096</v>
      </c>
      <c r="G961" s="110" t="s">
        <v>2674</v>
      </c>
      <c r="H961" s="111" t="s">
        <v>634</v>
      </c>
      <c r="I961" s="111" t="s">
        <v>635</v>
      </c>
      <c r="J961" s="50" t="s">
        <v>2120</v>
      </c>
      <c r="K961" s="51" t="s">
        <v>48</v>
      </c>
      <c r="L961" s="51"/>
      <c r="M961" s="51" t="s">
        <v>2914</v>
      </c>
      <c r="N961" s="51" t="s">
        <v>2651</v>
      </c>
      <c r="O961" s="51"/>
      <c r="P961" s="51" t="s">
        <v>2672</v>
      </c>
      <c r="Q961" s="51"/>
      <c r="R961" s="51"/>
      <c r="S961" s="194"/>
      <c r="T961" s="51"/>
    </row>
    <row r="962" spans="1:20" ht="89.25">
      <c r="A962" s="80">
        <v>962</v>
      </c>
      <c r="B962" s="46" t="s">
        <v>1183</v>
      </c>
      <c r="C962" s="109" t="s">
        <v>1578</v>
      </c>
      <c r="D962" s="109" t="s">
        <v>2060</v>
      </c>
      <c r="E962" s="109" t="s">
        <v>633</v>
      </c>
      <c r="F962" s="110" t="s">
        <v>2096</v>
      </c>
      <c r="G962" s="110" t="s">
        <v>2674</v>
      </c>
      <c r="H962" s="111" t="s">
        <v>1376</v>
      </c>
      <c r="I962" s="111" t="s">
        <v>1377</v>
      </c>
      <c r="J962" s="50" t="s">
        <v>2148</v>
      </c>
      <c r="K962" s="51" t="s">
        <v>49</v>
      </c>
      <c r="L962" s="51"/>
      <c r="M962" s="51"/>
      <c r="N962" s="51"/>
      <c r="O962" s="51"/>
      <c r="P962" s="51" t="s">
        <v>2672</v>
      </c>
      <c r="Q962" s="51"/>
      <c r="R962" s="51"/>
      <c r="S962" s="194"/>
      <c r="T962" s="51"/>
    </row>
    <row r="963" spans="1:20" ht="135">
      <c r="A963" s="80">
        <v>963</v>
      </c>
      <c r="B963" s="46" t="s">
        <v>1183</v>
      </c>
      <c r="C963" s="109" t="s">
        <v>1578</v>
      </c>
      <c r="D963" s="109" t="s">
        <v>2060</v>
      </c>
      <c r="E963" s="109" t="s">
        <v>1579</v>
      </c>
      <c r="F963" s="110" t="s">
        <v>2096</v>
      </c>
      <c r="G963" s="110" t="s">
        <v>2674</v>
      </c>
      <c r="H963" s="111" t="s">
        <v>1378</v>
      </c>
      <c r="I963" s="111" t="s">
        <v>1379</v>
      </c>
      <c r="J963" s="50" t="s">
        <v>2121</v>
      </c>
      <c r="K963" s="51" t="s">
        <v>50</v>
      </c>
      <c r="L963" s="51"/>
      <c r="M963" s="51" t="s">
        <v>2914</v>
      </c>
      <c r="N963" s="51" t="s">
        <v>2651</v>
      </c>
      <c r="O963" s="51"/>
      <c r="P963" s="51" t="s">
        <v>2672</v>
      </c>
      <c r="Q963" s="51"/>
      <c r="R963" s="51"/>
      <c r="S963" s="194"/>
      <c r="T963" s="51"/>
    </row>
    <row r="964" spans="1:20" ht="51">
      <c r="A964" s="80">
        <v>964</v>
      </c>
      <c r="B964" s="46" t="s">
        <v>1183</v>
      </c>
      <c r="C964" s="109" t="s">
        <v>1578</v>
      </c>
      <c r="D964" s="109" t="s">
        <v>2060</v>
      </c>
      <c r="E964" s="109" t="s">
        <v>1380</v>
      </c>
      <c r="F964" s="110" t="s">
        <v>2096</v>
      </c>
      <c r="G964" s="110" t="s">
        <v>2674</v>
      </c>
      <c r="H964" s="125" t="s">
        <v>1381</v>
      </c>
      <c r="I964" s="111" t="s">
        <v>1382</v>
      </c>
      <c r="J964" s="50" t="s">
        <v>2148</v>
      </c>
      <c r="K964" s="51" t="s">
        <v>51</v>
      </c>
      <c r="L964" s="51"/>
      <c r="M964" s="51"/>
      <c r="N964" s="51"/>
      <c r="O964" s="51"/>
      <c r="P964" s="51" t="s">
        <v>2672</v>
      </c>
      <c r="Q964" s="51"/>
      <c r="R964" s="51"/>
      <c r="S964" s="194"/>
      <c r="T964" s="51"/>
    </row>
    <row r="965" spans="1:20" ht="89.25">
      <c r="A965" s="80">
        <v>965</v>
      </c>
      <c r="B965" s="46" t="s">
        <v>1183</v>
      </c>
      <c r="C965" s="109" t="s">
        <v>3047</v>
      </c>
      <c r="D965" s="109" t="s">
        <v>1579</v>
      </c>
      <c r="E965" s="109" t="s">
        <v>1383</v>
      </c>
      <c r="F965" s="110" t="s">
        <v>2497</v>
      </c>
      <c r="G965" s="110" t="s">
        <v>2674</v>
      </c>
      <c r="H965" s="111" t="s">
        <v>1384</v>
      </c>
      <c r="I965" s="111" t="s">
        <v>1385</v>
      </c>
      <c r="J965" s="50" t="s">
        <v>2120</v>
      </c>
      <c r="K965" s="51"/>
      <c r="L965" s="51"/>
      <c r="M965" s="51" t="s">
        <v>2914</v>
      </c>
      <c r="N965" s="51" t="s">
        <v>2915</v>
      </c>
      <c r="O965" s="51"/>
      <c r="P965" s="51"/>
      <c r="Q965" s="51"/>
      <c r="R965" s="51"/>
      <c r="S965" s="194"/>
      <c r="T965" s="51"/>
    </row>
    <row r="966" spans="1:20" ht="127.5">
      <c r="A966" s="80">
        <v>966</v>
      </c>
      <c r="B966" s="46" t="s">
        <v>1183</v>
      </c>
      <c r="C966" s="109" t="s">
        <v>1386</v>
      </c>
      <c r="D966" s="109" t="s">
        <v>3048</v>
      </c>
      <c r="E966" s="109"/>
      <c r="F966" s="110" t="s">
        <v>2096</v>
      </c>
      <c r="G966" s="110" t="s">
        <v>2674</v>
      </c>
      <c r="H966" s="111" t="s">
        <v>1387</v>
      </c>
      <c r="I966" s="111" t="s">
        <v>1388</v>
      </c>
      <c r="J966" s="50" t="s">
        <v>2148</v>
      </c>
      <c r="K966" s="51" t="s">
        <v>52</v>
      </c>
      <c r="L966" s="51"/>
      <c r="M966" s="51"/>
      <c r="N966" s="51"/>
      <c r="O966" s="51"/>
      <c r="P966" s="51" t="s">
        <v>2672</v>
      </c>
      <c r="Q966" s="51"/>
      <c r="R966" s="51"/>
      <c r="S966" s="194"/>
      <c r="T966" s="51"/>
    </row>
    <row r="967" spans="1:20" ht="114.75">
      <c r="A967" s="80">
        <v>967</v>
      </c>
      <c r="B967" s="46" t="s">
        <v>1183</v>
      </c>
      <c r="C967" s="109" t="s">
        <v>2850</v>
      </c>
      <c r="D967" s="109" t="s">
        <v>2801</v>
      </c>
      <c r="E967" s="109" t="s">
        <v>1389</v>
      </c>
      <c r="F967" s="110" t="s">
        <v>2497</v>
      </c>
      <c r="G967" s="110" t="s">
        <v>2674</v>
      </c>
      <c r="H967" s="111" t="s">
        <v>1390</v>
      </c>
      <c r="I967" s="111" t="s">
        <v>1391</v>
      </c>
      <c r="J967" s="50" t="s">
        <v>2120</v>
      </c>
      <c r="K967" s="51"/>
      <c r="L967" s="51"/>
      <c r="M967" s="51" t="s">
        <v>2914</v>
      </c>
      <c r="N967" s="51" t="s">
        <v>2915</v>
      </c>
      <c r="O967" s="51"/>
      <c r="P967" s="51"/>
      <c r="Q967" s="51"/>
      <c r="R967" s="51"/>
      <c r="S967" s="194"/>
      <c r="T967" s="51"/>
    </row>
    <row r="968" spans="1:20" ht="306">
      <c r="A968" s="80">
        <v>968</v>
      </c>
      <c r="B968" s="46" t="s">
        <v>1183</v>
      </c>
      <c r="C968" s="109" t="s">
        <v>1949</v>
      </c>
      <c r="D968" s="109" t="s">
        <v>1392</v>
      </c>
      <c r="E968" s="109" t="s">
        <v>1393</v>
      </c>
      <c r="F968" s="110" t="s">
        <v>2096</v>
      </c>
      <c r="G968" s="110" t="s">
        <v>2674</v>
      </c>
      <c r="H968" s="111" t="s">
        <v>1856</v>
      </c>
      <c r="I968" s="111" t="s">
        <v>1857</v>
      </c>
      <c r="J968" s="50" t="s">
        <v>2121</v>
      </c>
      <c r="K968" s="51" t="s">
        <v>21</v>
      </c>
      <c r="L968" s="51"/>
      <c r="M968" s="51" t="s">
        <v>2914</v>
      </c>
      <c r="N968" s="51" t="s">
        <v>2651</v>
      </c>
      <c r="O968" s="51"/>
      <c r="P968" s="51" t="s">
        <v>2493</v>
      </c>
      <c r="Q968" s="51"/>
      <c r="R968" s="51"/>
      <c r="S968" s="194"/>
      <c r="T968" s="51"/>
    </row>
    <row r="969" spans="1:20" ht="114.75">
      <c r="A969" s="80">
        <v>969</v>
      </c>
      <c r="B969" s="46" t="s">
        <v>1183</v>
      </c>
      <c r="C969" s="109" t="s">
        <v>2200</v>
      </c>
      <c r="D969" s="109" t="s">
        <v>1950</v>
      </c>
      <c r="E969" s="109" t="s">
        <v>1858</v>
      </c>
      <c r="F969" s="110" t="s">
        <v>2497</v>
      </c>
      <c r="G969" s="110" t="s">
        <v>2674</v>
      </c>
      <c r="H969" s="111" t="s">
        <v>1859</v>
      </c>
      <c r="I969" s="111" t="s">
        <v>1860</v>
      </c>
      <c r="J969" s="50" t="s">
        <v>2120</v>
      </c>
      <c r="K969" s="51"/>
      <c r="L969" s="51"/>
      <c r="M969" s="51" t="s">
        <v>2914</v>
      </c>
      <c r="N969" s="51" t="s">
        <v>2915</v>
      </c>
      <c r="O969" s="51"/>
      <c r="P969" s="51"/>
      <c r="Q969" s="51"/>
      <c r="R969" s="51"/>
      <c r="S969" s="194"/>
      <c r="T969" s="51"/>
    </row>
    <row r="970" spans="1:20" ht="25.5">
      <c r="A970" s="80">
        <v>970</v>
      </c>
      <c r="B970" s="46" t="s">
        <v>1183</v>
      </c>
      <c r="C970" s="109" t="s">
        <v>2200</v>
      </c>
      <c r="D970" s="109" t="s">
        <v>1950</v>
      </c>
      <c r="E970" s="109" t="s">
        <v>589</v>
      </c>
      <c r="F970" s="110" t="s">
        <v>2497</v>
      </c>
      <c r="G970" s="110" t="s">
        <v>2674</v>
      </c>
      <c r="H970" s="111" t="s">
        <v>1861</v>
      </c>
      <c r="I970" s="111" t="s">
        <v>1862</v>
      </c>
      <c r="J970" s="50" t="s">
        <v>2120</v>
      </c>
      <c r="K970" s="51"/>
      <c r="L970" s="51"/>
      <c r="M970" s="51" t="s">
        <v>2914</v>
      </c>
      <c r="N970" s="51" t="s">
        <v>2915</v>
      </c>
      <c r="O970" s="51"/>
      <c r="P970" s="51"/>
      <c r="Q970" s="51"/>
      <c r="R970" s="51"/>
      <c r="S970" s="194"/>
      <c r="T970" s="51"/>
    </row>
    <row r="971" spans="1:20" ht="38.25">
      <c r="A971" s="80">
        <v>971</v>
      </c>
      <c r="B971" s="46" t="s">
        <v>1183</v>
      </c>
      <c r="C971" s="109" t="s">
        <v>2717</v>
      </c>
      <c r="D971" s="109" t="s">
        <v>1115</v>
      </c>
      <c r="E971" s="109" t="s">
        <v>3039</v>
      </c>
      <c r="F971" s="110" t="s">
        <v>2497</v>
      </c>
      <c r="G971" s="110" t="s">
        <v>2674</v>
      </c>
      <c r="H971" s="111" t="s">
        <v>1863</v>
      </c>
      <c r="I971" s="111" t="s">
        <v>1864</v>
      </c>
      <c r="J971" s="50" t="s">
        <v>2120</v>
      </c>
      <c r="K971" s="51" t="s">
        <v>2363</v>
      </c>
      <c r="L971" s="51"/>
      <c r="M971" s="51" t="s">
        <v>2914</v>
      </c>
      <c r="N971" s="51" t="s">
        <v>2915</v>
      </c>
      <c r="O971" s="51"/>
      <c r="P971" s="51"/>
      <c r="Q971" s="51"/>
      <c r="R971" s="51"/>
      <c r="S971" s="194"/>
      <c r="T971" s="51"/>
    </row>
    <row r="972" spans="1:20" ht="38.25">
      <c r="A972" s="80">
        <v>972</v>
      </c>
      <c r="B972" s="46" t="s">
        <v>1183</v>
      </c>
      <c r="C972" s="109" t="s">
        <v>2717</v>
      </c>
      <c r="D972" s="109" t="s">
        <v>1115</v>
      </c>
      <c r="E972" s="109" t="s">
        <v>3039</v>
      </c>
      <c r="F972" s="110" t="s">
        <v>2497</v>
      </c>
      <c r="G972" s="110" t="s">
        <v>2674</v>
      </c>
      <c r="H972" s="111" t="s">
        <v>1865</v>
      </c>
      <c r="I972" s="111" t="s">
        <v>1866</v>
      </c>
      <c r="J972" s="50" t="s">
        <v>2120</v>
      </c>
      <c r="K972" s="51"/>
      <c r="L972" s="51"/>
      <c r="M972" s="51" t="s">
        <v>2914</v>
      </c>
      <c r="N972" s="51" t="s">
        <v>2915</v>
      </c>
      <c r="O972" s="51"/>
      <c r="P972" s="51"/>
      <c r="Q972" s="51"/>
      <c r="R972" s="51"/>
      <c r="S972" s="194"/>
      <c r="T972" s="51"/>
    </row>
    <row r="973" spans="1:20" ht="89.25">
      <c r="A973" s="80">
        <v>973</v>
      </c>
      <c r="B973" s="46" t="s">
        <v>1183</v>
      </c>
      <c r="C973" s="109" t="s">
        <v>806</v>
      </c>
      <c r="D973" s="109" t="s">
        <v>2177</v>
      </c>
      <c r="E973" s="109"/>
      <c r="F973" s="110" t="s">
        <v>2096</v>
      </c>
      <c r="G973" s="110" t="s">
        <v>2674</v>
      </c>
      <c r="H973" s="111" t="s">
        <v>1867</v>
      </c>
      <c r="I973" s="111" t="s">
        <v>1868</v>
      </c>
      <c r="J973" s="50" t="s">
        <v>2121</v>
      </c>
      <c r="K973" s="51" t="s">
        <v>227</v>
      </c>
      <c r="L973" s="51"/>
      <c r="M973" s="51" t="s">
        <v>2914</v>
      </c>
      <c r="N973" s="51" t="s">
        <v>2651</v>
      </c>
      <c r="O973" s="51"/>
      <c r="P973" s="51" t="s">
        <v>2493</v>
      </c>
      <c r="Q973" s="51"/>
      <c r="R973" s="51"/>
      <c r="S973" s="194"/>
      <c r="T973" s="51"/>
    </row>
    <row r="974" spans="1:20" ht="38.25">
      <c r="A974" s="80">
        <v>974</v>
      </c>
      <c r="B974" s="46" t="s">
        <v>1183</v>
      </c>
      <c r="C974" s="109" t="s">
        <v>1954</v>
      </c>
      <c r="D974" s="109" t="s">
        <v>1955</v>
      </c>
      <c r="E974" s="109" t="s">
        <v>1869</v>
      </c>
      <c r="F974" s="110" t="s">
        <v>2497</v>
      </c>
      <c r="G974" s="110" t="s">
        <v>2674</v>
      </c>
      <c r="H974" s="111" t="s">
        <v>1870</v>
      </c>
      <c r="I974" s="111" t="s">
        <v>1871</v>
      </c>
      <c r="J974" s="50" t="s">
        <v>2120</v>
      </c>
      <c r="K974" s="51"/>
      <c r="L974" s="51"/>
      <c r="M974" s="51" t="s">
        <v>2914</v>
      </c>
      <c r="N974" s="51" t="s">
        <v>2915</v>
      </c>
      <c r="O974" s="51"/>
      <c r="P974" s="51"/>
      <c r="Q974" s="51"/>
      <c r="R974" s="51"/>
      <c r="S974" s="194"/>
      <c r="T974" s="51"/>
    </row>
    <row r="975" spans="1:20" ht="76.5">
      <c r="A975" s="80">
        <v>975</v>
      </c>
      <c r="B975" s="46" t="s">
        <v>1183</v>
      </c>
      <c r="C975" s="109" t="s">
        <v>2425</v>
      </c>
      <c r="D975" s="109" t="s">
        <v>2426</v>
      </c>
      <c r="E975" s="109" t="s">
        <v>589</v>
      </c>
      <c r="F975" s="110" t="s">
        <v>2096</v>
      </c>
      <c r="G975" s="110" t="s">
        <v>2674</v>
      </c>
      <c r="H975" s="111" t="s">
        <v>1872</v>
      </c>
      <c r="I975" s="111" t="s">
        <v>1873</v>
      </c>
      <c r="J975" s="50" t="s">
        <v>2121</v>
      </c>
      <c r="K975" s="121" t="s">
        <v>258</v>
      </c>
      <c r="L975" s="51"/>
      <c r="M975" s="51" t="s">
        <v>2914</v>
      </c>
      <c r="N975" s="51" t="s">
        <v>2651</v>
      </c>
      <c r="O975" s="51"/>
      <c r="P975" s="51" t="s">
        <v>2493</v>
      </c>
      <c r="Q975" s="51"/>
      <c r="R975" s="51"/>
      <c r="S975" s="194"/>
      <c r="T975" s="51"/>
    </row>
    <row r="976" spans="1:20" ht="102">
      <c r="A976" s="80">
        <v>976</v>
      </c>
      <c r="B976" s="46" t="s">
        <v>1183</v>
      </c>
      <c r="C976" s="109" t="s">
        <v>2425</v>
      </c>
      <c r="D976" s="109" t="s">
        <v>1874</v>
      </c>
      <c r="E976" s="109"/>
      <c r="F976" s="110" t="s">
        <v>2497</v>
      </c>
      <c r="G976" s="110" t="s">
        <v>2674</v>
      </c>
      <c r="H976" s="111" t="s">
        <v>1875</v>
      </c>
      <c r="I976" s="111" t="s">
        <v>1876</v>
      </c>
      <c r="J976" s="50" t="s">
        <v>2121</v>
      </c>
      <c r="K976" s="51"/>
      <c r="L976" s="51"/>
      <c r="M976" s="51" t="s">
        <v>2914</v>
      </c>
      <c r="N976" s="51" t="s">
        <v>2651</v>
      </c>
      <c r="O976" s="51"/>
      <c r="P976" s="51" t="s">
        <v>2493</v>
      </c>
      <c r="Q976" s="51"/>
      <c r="R976" s="51"/>
      <c r="S976" s="194"/>
      <c r="T976" s="51"/>
    </row>
    <row r="977" spans="1:20" ht="102">
      <c r="A977" s="80">
        <v>977</v>
      </c>
      <c r="B977" s="46" t="s">
        <v>1183</v>
      </c>
      <c r="C977" s="109" t="s">
        <v>2425</v>
      </c>
      <c r="D977" s="109" t="s">
        <v>1874</v>
      </c>
      <c r="E977" s="109"/>
      <c r="F977" s="110" t="s">
        <v>2096</v>
      </c>
      <c r="G977" s="110" t="s">
        <v>2674</v>
      </c>
      <c r="H977" s="111" t="s">
        <v>1877</v>
      </c>
      <c r="I977" s="111" t="s">
        <v>1878</v>
      </c>
      <c r="J977" s="50" t="s">
        <v>2121</v>
      </c>
      <c r="K977" s="51" t="s">
        <v>227</v>
      </c>
      <c r="L977" s="51"/>
      <c r="M977" s="51" t="s">
        <v>2914</v>
      </c>
      <c r="N977" s="51" t="s">
        <v>2651</v>
      </c>
      <c r="O977" s="51"/>
      <c r="P977" s="51" t="s">
        <v>2493</v>
      </c>
      <c r="Q977" s="51"/>
      <c r="R977" s="51"/>
      <c r="S977" s="194"/>
      <c r="T977" s="51"/>
    </row>
    <row r="978" spans="1:20" ht="63.75">
      <c r="A978" s="80">
        <v>978</v>
      </c>
      <c r="B978" s="46" t="s">
        <v>1183</v>
      </c>
      <c r="C978" s="109" t="s">
        <v>3052</v>
      </c>
      <c r="D978" s="109" t="s">
        <v>3053</v>
      </c>
      <c r="E978" s="109" t="s">
        <v>1583</v>
      </c>
      <c r="F978" s="110" t="s">
        <v>2096</v>
      </c>
      <c r="G978" s="110" t="s">
        <v>2674</v>
      </c>
      <c r="H978" s="111" t="s">
        <v>1879</v>
      </c>
      <c r="I978" s="111" t="s">
        <v>1880</v>
      </c>
      <c r="J978" s="50" t="s">
        <v>2120</v>
      </c>
      <c r="K978" s="51" t="s">
        <v>259</v>
      </c>
      <c r="L978" s="51"/>
      <c r="M978" s="51" t="s">
        <v>2914</v>
      </c>
      <c r="N978" s="51" t="s">
        <v>2651</v>
      </c>
      <c r="O978" s="51"/>
      <c r="P978" s="51" t="s">
        <v>2493</v>
      </c>
      <c r="Q978" s="51"/>
      <c r="R978" s="51"/>
      <c r="S978" s="194"/>
      <c r="T978" s="51"/>
    </row>
    <row r="979" spans="1:20" ht="127.5">
      <c r="A979" s="80">
        <v>979</v>
      </c>
      <c r="B979" s="46" t="s">
        <v>1183</v>
      </c>
      <c r="C979" s="109" t="s">
        <v>1904</v>
      </c>
      <c r="D979" s="109" t="s">
        <v>1714</v>
      </c>
      <c r="E979" s="109" t="s">
        <v>631</v>
      </c>
      <c r="F979" s="110" t="s">
        <v>2096</v>
      </c>
      <c r="G979" s="110" t="s">
        <v>2674</v>
      </c>
      <c r="H979" s="111" t="s">
        <v>1881</v>
      </c>
      <c r="I979" s="111" t="s">
        <v>1882</v>
      </c>
      <c r="J979" s="50" t="s">
        <v>2121</v>
      </c>
      <c r="K979" s="51" t="s">
        <v>274</v>
      </c>
      <c r="L979" s="51"/>
      <c r="M979" s="51" t="s">
        <v>2914</v>
      </c>
      <c r="N979" s="51" t="s">
        <v>2651</v>
      </c>
      <c r="O979" s="51"/>
      <c r="P979" s="51" t="s">
        <v>2493</v>
      </c>
      <c r="Q979" s="51"/>
      <c r="R979" s="51"/>
      <c r="S979" s="194"/>
      <c r="T979" s="51"/>
    </row>
    <row r="980" spans="1:20" ht="89.25">
      <c r="A980" s="80">
        <v>980</v>
      </c>
      <c r="B980" s="46" t="s">
        <v>1183</v>
      </c>
      <c r="C980" s="109" t="s">
        <v>1061</v>
      </c>
      <c r="D980" s="109" t="s">
        <v>2488</v>
      </c>
      <c r="E980" s="109" t="s">
        <v>1883</v>
      </c>
      <c r="F980" s="110" t="s">
        <v>2096</v>
      </c>
      <c r="G980" s="110" t="s">
        <v>2674</v>
      </c>
      <c r="H980" s="111" t="s">
        <v>318</v>
      </c>
      <c r="I980" s="111" t="s">
        <v>319</v>
      </c>
      <c r="J980" s="50" t="s">
        <v>2121</v>
      </c>
      <c r="K980" s="51" t="s">
        <v>277</v>
      </c>
      <c r="L980" s="51"/>
      <c r="M980" s="51" t="s">
        <v>2914</v>
      </c>
      <c r="N980" s="51" t="s">
        <v>2651</v>
      </c>
      <c r="O980" s="51"/>
      <c r="P980" s="51" t="s">
        <v>2493</v>
      </c>
      <c r="Q980" s="51"/>
      <c r="R980" s="51"/>
      <c r="S980" s="194"/>
      <c r="T980" s="51"/>
    </row>
    <row r="981" spans="1:20" ht="51">
      <c r="A981" s="80">
        <v>981</v>
      </c>
      <c r="B981" s="46" t="s">
        <v>1183</v>
      </c>
      <c r="C981" s="109" t="s">
        <v>2320</v>
      </c>
      <c r="D981" s="109" t="s">
        <v>320</v>
      </c>
      <c r="E981" s="109" t="s">
        <v>321</v>
      </c>
      <c r="F981" s="110" t="s">
        <v>2497</v>
      </c>
      <c r="G981" s="110" t="s">
        <v>2674</v>
      </c>
      <c r="H981" s="111" t="s">
        <v>322</v>
      </c>
      <c r="I981" s="111" t="s">
        <v>323</v>
      </c>
      <c r="J981" s="50" t="s">
        <v>2120</v>
      </c>
      <c r="K981" s="51" t="s">
        <v>2389</v>
      </c>
      <c r="L981" s="51"/>
      <c r="M981" s="51" t="s">
        <v>2914</v>
      </c>
      <c r="N981" s="51" t="s">
        <v>2915</v>
      </c>
      <c r="O981" s="51" t="s">
        <v>2493</v>
      </c>
      <c r="P981" s="51"/>
      <c r="Q981" s="51"/>
      <c r="R981" s="51"/>
      <c r="S981" s="194"/>
      <c r="T981" s="51"/>
    </row>
    <row r="982" spans="1:20" ht="38.25">
      <c r="A982" s="80">
        <v>982</v>
      </c>
      <c r="B982" s="46" t="s">
        <v>1183</v>
      </c>
      <c r="C982" s="109" t="s">
        <v>2065</v>
      </c>
      <c r="D982" s="109" t="s">
        <v>2061</v>
      </c>
      <c r="E982" s="109" t="s">
        <v>324</v>
      </c>
      <c r="F982" s="110" t="s">
        <v>2497</v>
      </c>
      <c r="G982" s="110" t="s">
        <v>2674</v>
      </c>
      <c r="H982" s="111" t="s">
        <v>325</v>
      </c>
      <c r="I982" s="111" t="s">
        <v>326</v>
      </c>
      <c r="J982" s="50" t="s">
        <v>2121</v>
      </c>
      <c r="K982" s="51" t="s">
        <v>2370</v>
      </c>
      <c r="L982" s="51"/>
      <c r="M982" s="51" t="s">
        <v>2914</v>
      </c>
      <c r="N982" s="51" t="s">
        <v>2915</v>
      </c>
      <c r="O982" s="51"/>
      <c r="P982" s="51"/>
      <c r="Q982" s="51"/>
      <c r="R982" s="51"/>
      <c r="S982" s="194"/>
      <c r="T982" s="51"/>
    </row>
    <row r="983" spans="1:20" ht="76.5">
      <c r="A983" s="80">
        <v>983</v>
      </c>
      <c r="B983" s="46" t="s">
        <v>1183</v>
      </c>
      <c r="C983" s="109" t="s">
        <v>2065</v>
      </c>
      <c r="D983" s="109" t="s">
        <v>2061</v>
      </c>
      <c r="E983" s="109" t="s">
        <v>2879</v>
      </c>
      <c r="F983" s="110" t="s">
        <v>2497</v>
      </c>
      <c r="G983" s="110" t="s">
        <v>2674</v>
      </c>
      <c r="H983" s="111" t="s">
        <v>327</v>
      </c>
      <c r="I983" s="111"/>
      <c r="J983" s="50" t="s">
        <v>2121</v>
      </c>
      <c r="K983" s="51" t="s">
        <v>224</v>
      </c>
      <c r="L983" s="51"/>
      <c r="M983" s="51" t="s">
        <v>2914</v>
      </c>
      <c r="N983" s="51" t="s">
        <v>2918</v>
      </c>
      <c r="O983" s="51"/>
      <c r="P983" s="51" t="s">
        <v>2668</v>
      </c>
      <c r="Q983" s="51"/>
      <c r="R983" s="51"/>
      <c r="S983" s="194"/>
      <c r="T983" s="51"/>
    </row>
    <row r="984" spans="1:20" ht="38.25">
      <c r="A984" s="80">
        <v>984</v>
      </c>
      <c r="B984" s="46" t="s">
        <v>1183</v>
      </c>
      <c r="C984" s="109" t="s">
        <v>2065</v>
      </c>
      <c r="D984" s="109" t="s">
        <v>2061</v>
      </c>
      <c r="E984" s="109" t="s">
        <v>2307</v>
      </c>
      <c r="F984" s="110" t="s">
        <v>2096</v>
      </c>
      <c r="G984" s="110" t="s">
        <v>2674</v>
      </c>
      <c r="H984" s="111" t="s">
        <v>328</v>
      </c>
      <c r="I984" s="111" t="s">
        <v>329</v>
      </c>
      <c r="J984" s="50" t="s">
        <v>2148</v>
      </c>
      <c r="K984" s="51" t="s">
        <v>225</v>
      </c>
      <c r="L984" s="51"/>
      <c r="M984" s="51"/>
      <c r="N984" s="51"/>
      <c r="O984" s="51"/>
      <c r="P984" s="51" t="s">
        <v>2668</v>
      </c>
      <c r="Q984" s="51"/>
      <c r="R984" s="51"/>
      <c r="S984" s="194"/>
      <c r="T984" s="51"/>
    </row>
    <row r="985" spans="1:20" ht="63.75">
      <c r="A985" s="80">
        <v>985</v>
      </c>
      <c r="B985" s="46" t="s">
        <v>1183</v>
      </c>
      <c r="C985" s="109" t="s">
        <v>2857</v>
      </c>
      <c r="D985" s="109" t="s">
        <v>2858</v>
      </c>
      <c r="E985" s="109" t="s">
        <v>330</v>
      </c>
      <c r="F985" s="110" t="s">
        <v>2096</v>
      </c>
      <c r="G985" s="110" t="s">
        <v>2674</v>
      </c>
      <c r="H985" s="111" t="s">
        <v>331</v>
      </c>
      <c r="I985" s="111" t="s">
        <v>332</v>
      </c>
      <c r="J985" s="50" t="s">
        <v>2121</v>
      </c>
      <c r="K985" s="51" t="s">
        <v>738</v>
      </c>
      <c r="L985" s="51"/>
      <c r="M985" s="51" t="s">
        <v>2914</v>
      </c>
      <c r="N985" s="51" t="s">
        <v>2651</v>
      </c>
      <c r="O985" s="51"/>
      <c r="P985" s="51" t="s">
        <v>2670</v>
      </c>
      <c r="Q985" s="51"/>
      <c r="R985" s="51"/>
      <c r="S985" s="194"/>
      <c r="T985" s="51"/>
    </row>
    <row r="986" spans="1:20" ht="89.25">
      <c r="A986" s="80">
        <v>986</v>
      </c>
      <c r="B986" s="46" t="s">
        <v>1183</v>
      </c>
      <c r="C986" s="109" t="s">
        <v>1431</v>
      </c>
      <c r="D986" s="109" t="s">
        <v>1432</v>
      </c>
      <c r="E986" s="109" t="s">
        <v>333</v>
      </c>
      <c r="F986" s="110" t="s">
        <v>2096</v>
      </c>
      <c r="G986" s="110" t="s">
        <v>2674</v>
      </c>
      <c r="H986" s="111" t="s">
        <v>334</v>
      </c>
      <c r="I986" s="111" t="s">
        <v>335</v>
      </c>
      <c r="J986" s="50" t="s">
        <v>2120</v>
      </c>
      <c r="K986" s="51" t="s">
        <v>744</v>
      </c>
      <c r="L986" s="51"/>
      <c r="M986" s="51" t="s">
        <v>2914</v>
      </c>
      <c r="N986" s="51" t="s">
        <v>2651</v>
      </c>
      <c r="O986" s="51"/>
      <c r="P986" s="51" t="s">
        <v>2670</v>
      </c>
      <c r="Q986" s="51"/>
      <c r="R986" s="51"/>
      <c r="S986" s="194"/>
      <c r="T986" s="51"/>
    </row>
    <row r="987" spans="1:20" ht="51">
      <c r="A987" s="80">
        <v>987</v>
      </c>
      <c r="B987" s="46" t="s">
        <v>1183</v>
      </c>
      <c r="C987" s="109" t="s">
        <v>1431</v>
      </c>
      <c r="D987" s="109" t="s">
        <v>1432</v>
      </c>
      <c r="E987" s="109" t="s">
        <v>336</v>
      </c>
      <c r="F987" s="110" t="s">
        <v>2096</v>
      </c>
      <c r="G987" s="110" t="s">
        <v>2674</v>
      </c>
      <c r="H987" s="111" t="s">
        <v>337</v>
      </c>
      <c r="I987" s="111" t="s">
        <v>921</v>
      </c>
      <c r="J987" s="50" t="s">
        <v>2120</v>
      </c>
      <c r="K987" s="51" t="s">
        <v>2645</v>
      </c>
      <c r="L987" s="51"/>
      <c r="M987" s="51" t="s">
        <v>2914</v>
      </c>
      <c r="N987" s="51" t="s">
        <v>2651</v>
      </c>
      <c r="O987" s="51"/>
      <c r="P987" s="51" t="s">
        <v>2670</v>
      </c>
      <c r="Q987" s="51"/>
      <c r="R987" s="51"/>
      <c r="S987" s="194"/>
      <c r="T987" s="51"/>
    </row>
    <row r="988" spans="1:20" ht="153">
      <c r="A988" s="80">
        <v>988</v>
      </c>
      <c r="B988" s="46" t="s">
        <v>1183</v>
      </c>
      <c r="C988" s="109" t="s">
        <v>2857</v>
      </c>
      <c r="D988" s="109" t="s">
        <v>2858</v>
      </c>
      <c r="E988" s="109"/>
      <c r="F988" s="110" t="s">
        <v>2096</v>
      </c>
      <c r="G988" s="110" t="s">
        <v>2674</v>
      </c>
      <c r="H988" s="111" t="s">
        <v>1028</v>
      </c>
      <c r="I988" s="111" t="s">
        <v>1029</v>
      </c>
      <c r="J988" s="50" t="s">
        <v>2120</v>
      </c>
      <c r="K988" s="51" t="s">
        <v>741</v>
      </c>
      <c r="L988" s="51"/>
      <c r="M988" s="51" t="s">
        <v>2914</v>
      </c>
      <c r="N988" s="51" t="s">
        <v>2651</v>
      </c>
      <c r="O988" s="51"/>
      <c r="P988" s="51" t="s">
        <v>2670</v>
      </c>
      <c r="Q988" s="51"/>
      <c r="R988" s="51"/>
      <c r="S988" s="194"/>
      <c r="T988" s="51"/>
    </row>
    <row r="989" spans="1:20" ht="76.5">
      <c r="A989" s="80">
        <v>989</v>
      </c>
      <c r="B989" s="46" t="s">
        <v>1183</v>
      </c>
      <c r="C989" s="109" t="s">
        <v>2857</v>
      </c>
      <c r="D989" s="109" t="s">
        <v>2207</v>
      </c>
      <c r="E989" s="109" t="s">
        <v>2541</v>
      </c>
      <c r="F989" s="110" t="s">
        <v>2497</v>
      </c>
      <c r="G989" s="110" t="s">
        <v>2674</v>
      </c>
      <c r="H989" s="111" t="s">
        <v>1030</v>
      </c>
      <c r="I989" s="111" t="s">
        <v>1031</v>
      </c>
      <c r="J989" s="50" t="s">
        <v>2120</v>
      </c>
      <c r="K989" s="51"/>
      <c r="L989" s="51"/>
      <c r="M989" s="51" t="s">
        <v>2914</v>
      </c>
      <c r="N989" s="51" t="s">
        <v>2915</v>
      </c>
      <c r="O989" s="51"/>
      <c r="P989" s="51"/>
      <c r="Q989" s="51"/>
      <c r="R989" s="51"/>
      <c r="S989" s="194"/>
      <c r="T989" s="51"/>
    </row>
    <row r="990" spans="1:20" ht="157.5">
      <c r="A990" s="80">
        <v>990</v>
      </c>
      <c r="B990" s="46" t="s">
        <v>1183</v>
      </c>
      <c r="C990" s="109" t="s">
        <v>2098</v>
      </c>
      <c r="D990" s="109" t="s">
        <v>2709</v>
      </c>
      <c r="E990" s="109" t="s">
        <v>1032</v>
      </c>
      <c r="F990" s="110" t="s">
        <v>2096</v>
      </c>
      <c r="G990" s="110" t="s">
        <v>2674</v>
      </c>
      <c r="H990" s="111" t="s">
        <v>1033</v>
      </c>
      <c r="I990" s="111" t="s">
        <v>1034</v>
      </c>
      <c r="J990" s="50" t="s">
        <v>2120</v>
      </c>
      <c r="K990" s="51" t="s">
        <v>966</v>
      </c>
      <c r="L990" s="51"/>
      <c r="M990" s="51" t="s">
        <v>2914</v>
      </c>
      <c r="N990" s="51" t="s">
        <v>2651</v>
      </c>
      <c r="O990" s="51"/>
      <c r="P990" s="51" t="s">
        <v>2671</v>
      </c>
      <c r="Q990" s="51"/>
      <c r="R990" s="51"/>
      <c r="S990" s="194"/>
      <c r="T990" s="51"/>
    </row>
    <row r="991" spans="1:20" ht="63.75">
      <c r="A991" s="80">
        <v>991</v>
      </c>
      <c r="B991" s="46" t="s">
        <v>1183</v>
      </c>
      <c r="C991" s="109" t="s">
        <v>1452</v>
      </c>
      <c r="D991" s="109" t="s">
        <v>1451</v>
      </c>
      <c r="E991" s="109" t="s">
        <v>3039</v>
      </c>
      <c r="F991" s="110" t="s">
        <v>2096</v>
      </c>
      <c r="G991" s="110" t="s">
        <v>2674</v>
      </c>
      <c r="H991" s="111" t="s">
        <v>1035</v>
      </c>
      <c r="I991" s="111" t="s">
        <v>1036</v>
      </c>
      <c r="J991" s="50" t="s">
        <v>2121</v>
      </c>
      <c r="K991" s="164" t="s">
        <v>534</v>
      </c>
      <c r="L991" s="51"/>
      <c r="M991" s="51" t="s">
        <v>2914</v>
      </c>
      <c r="N991" s="51" t="s">
        <v>2651</v>
      </c>
      <c r="O991" s="51"/>
      <c r="P991" s="51" t="s">
        <v>2678</v>
      </c>
      <c r="Q991" s="51"/>
      <c r="R991" s="51"/>
      <c r="S991" s="194"/>
      <c r="T991" s="51"/>
    </row>
    <row r="992" spans="1:20" ht="242.25">
      <c r="A992" s="80">
        <v>992</v>
      </c>
      <c r="B992" s="46" t="s">
        <v>1183</v>
      </c>
      <c r="C992" s="109" t="s">
        <v>1452</v>
      </c>
      <c r="D992" s="109" t="s">
        <v>1451</v>
      </c>
      <c r="E992" s="109"/>
      <c r="F992" s="110" t="s">
        <v>2096</v>
      </c>
      <c r="G992" s="110" t="s">
        <v>2674</v>
      </c>
      <c r="H992" s="111" t="s">
        <v>1037</v>
      </c>
      <c r="I992" s="111" t="s">
        <v>1038</v>
      </c>
      <c r="J992" s="50" t="s">
        <v>2121</v>
      </c>
      <c r="K992" s="164" t="s">
        <v>535</v>
      </c>
      <c r="L992" s="51"/>
      <c r="M992" s="51" t="s">
        <v>2914</v>
      </c>
      <c r="N992" s="51" t="s">
        <v>2651</v>
      </c>
      <c r="O992" s="51"/>
      <c r="P992" s="51" t="s">
        <v>2678</v>
      </c>
      <c r="Q992" s="51"/>
      <c r="R992" s="51"/>
      <c r="S992" s="194"/>
      <c r="T992" s="51"/>
    </row>
    <row r="993" spans="1:20" ht="25.5">
      <c r="A993" s="80">
        <v>993</v>
      </c>
      <c r="B993" s="46" t="s">
        <v>1183</v>
      </c>
      <c r="C993" s="109" t="s">
        <v>1965</v>
      </c>
      <c r="D993" s="109" t="s">
        <v>1966</v>
      </c>
      <c r="E993" s="109" t="s">
        <v>2825</v>
      </c>
      <c r="F993" s="110" t="s">
        <v>2497</v>
      </c>
      <c r="G993" s="110" t="s">
        <v>2674</v>
      </c>
      <c r="H993" s="111" t="s">
        <v>1039</v>
      </c>
      <c r="I993" s="111" t="s">
        <v>1040</v>
      </c>
      <c r="J993" s="50" t="s">
        <v>2120</v>
      </c>
      <c r="K993" s="51"/>
      <c r="L993" s="51"/>
      <c r="M993" s="51" t="s">
        <v>2914</v>
      </c>
      <c r="N993" s="51" t="s">
        <v>2915</v>
      </c>
      <c r="O993" s="51"/>
      <c r="P993" s="51"/>
      <c r="Q993" s="51"/>
      <c r="R993" s="51"/>
      <c r="S993" s="194"/>
      <c r="T993" s="51"/>
    </row>
    <row r="994" spans="1:20" ht="51">
      <c r="A994" s="80">
        <v>994</v>
      </c>
      <c r="B994" s="46" t="s">
        <v>1183</v>
      </c>
      <c r="C994" s="109" t="s">
        <v>1965</v>
      </c>
      <c r="D994" s="109" t="s">
        <v>1249</v>
      </c>
      <c r="E994" s="109" t="s">
        <v>3039</v>
      </c>
      <c r="F994" s="110" t="s">
        <v>2096</v>
      </c>
      <c r="G994" s="110" t="s">
        <v>2674</v>
      </c>
      <c r="H994" s="111" t="s">
        <v>1041</v>
      </c>
      <c r="I994" s="111"/>
      <c r="J994" s="50" t="s">
        <v>2120</v>
      </c>
      <c r="K994" s="51"/>
      <c r="L994" s="51"/>
      <c r="M994" s="51" t="s">
        <v>2914</v>
      </c>
      <c r="N994" s="51" t="s">
        <v>2651</v>
      </c>
      <c r="O994" s="51"/>
      <c r="P994" s="51" t="s">
        <v>2058</v>
      </c>
      <c r="Q994" s="51"/>
      <c r="R994" s="51"/>
      <c r="S994" s="194"/>
      <c r="T994" s="51"/>
    </row>
    <row r="995" spans="1:20" ht="63.75">
      <c r="A995" s="80">
        <v>995</v>
      </c>
      <c r="B995" s="46" t="s">
        <v>1183</v>
      </c>
      <c r="C995" s="109" t="s">
        <v>1825</v>
      </c>
      <c r="D995" s="109" t="s">
        <v>2314</v>
      </c>
      <c r="E995" s="109" t="s">
        <v>1042</v>
      </c>
      <c r="F995" s="110" t="s">
        <v>2096</v>
      </c>
      <c r="G995" s="110" t="s">
        <v>2674</v>
      </c>
      <c r="H995" s="111" t="s">
        <v>1043</v>
      </c>
      <c r="I995" s="111" t="s">
        <v>1044</v>
      </c>
      <c r="J995" s="50" t="s">
        <v>2120</v>
      </c>
      <c r="K995" s="51"/>
      <c r="L995" s="51"/>
      <c r="M995" s="51" t="s">
        <v>2914</v>
      </c>
      <c r="N995" s="51" t="s">
        <v>2651</v>
      </c>
      <c r="O995" s="51"/>
      <c r="P995" s="51" t="s">
        <v>2094</v>
      </c>
      <c r="Q995" s="51"/>
      <c r="R995" s="51"/>
      <c r="S995" s="194"/>
      <c r="T995" s="51"/>
    </row>
    <row r="996" spans="1:20" ht="63.75">
      <c r="A996" s="80">
        <v>996</v>
      </c>
      <c r="B996" s="46" t="s">
        <v>1183</v>
      </c>
      <c r="C996" s="109" t="s">
        <v>1825</v>
      </c>
      <c r="D996" s="109" t="s">
        <v>2314</v>
      </c>
      <c r="E996" s="109" t="s">
        <v>1045</v>
      </c>
      <c r="F996" s="110" t="s">
        <v>2096</v>
      </c>
      <c r="G996" s="110" t="s">
        <v>2674</v>
      </c>
      <c r="H996" s="111" t="s">
        <v>1046</v>
      </c>
      <c r="I996" s="111" t="s">
        <v>1047</v>
      </c>
      <c r="J996" s="50" t="s">
        <v>2148</v>
      </c>
      <c r="K996" s="111" t="s">
        <v>552</v>
      </c>
      <c r="L996" s="51"/>
      <c r="M996" s="51"/>
      <c r="N996" s="51"/>
      <c r="O996" s="51"/>
      <c r="P996" s="51" t="s">
        <v>2094</v>
      </c>
      <c r="Q996" s="51"/>
      <c r="R996" s="51"/>
      <c r="S996" s="194"/>
      <c r="T996" s="51"/>
    </row>
    <row r="997" spans="1:20" ht="89.25">
      <c r="A997" s="80">
        <v>997</v>
      </c>
      <c r="B997" s="46" t="s">
        <v>1183</v>
      </c>
      <c r="C997" s="109" t="s">
        <v>1672</v>
      </c>
      <c r="D997" s="109" t="s">
        <v>1048</v>
      </c>
      <c r="E997" s="109" t="s">
        <v>1049</v>
      </c>
      <c r="F997" s="110" t="s">
        <v>2497</v>
      </c>
      <c r="G997" s="110" t="s">
        <v>2674</v>
      </c>
      <c r="H997" s="111" t="s">
        <v>1050</v>
      </c>
      <c r="I997" s="111" t="s">
        <v>1051</v>
      </c>
      <c r="J997" s="50" t="s">
        <v>2121</v>
      </c>
      <c r="K997" s="51" t="s">
        <v>2372</v>
      </c>
      <c r="L997" s="51"/>
      <c r="M997" s="51" t="s">
        <v>2914</v>
      </c>
      <c r="N997" s="51" t="s">
        <v>2915</v>
      </c>
      <c r="O997" s="51"/>
      <c r="P997" s="51"/>
      <c r="Q997" s="51"/>
      <c r="R997" s="51"/>
      <c r="S997" s="194"/>
      <c r="T997" s="51"/>
    </row>
    <row r="998" spans="1:20" ht="63.75">
      <c r="A998" s="80">
        <v>998</v>
      </c>
      <c r="B998" s="46" t="s">
        <v>1183</v>
      </c>
      <c r="C998" s="109" t="s">
        <v>2322</v>
      </c>
      <c r="D998" s="109" t="s">
        <v>2317</v>
      </c>
      <c r="E998" s="109" t="s">
        <v>1591</v>
      </c>
      <c r="F998" s="110" t="s">
        <v>2096</v>
      </c>
      <c r="G998" s="110" t="s">
        <v>2674</v>
      </c>
      <c r="H998" s="111" t="s">
        <v>1052</v>
      </c>
      <c r="I998" s="111" t="s">
        <v>1060</v>
      </c>
      <c r="J998" s="50" t="s">
        <v>2121</v>
      </c>
      <c r="K998" s="166" t="s">
        <v>183</v>
      </c>
      <c r="L998" s="51"/>
      <c r="M998" s="51" t="s">
        <v>2914</v>
      </c>
      <c r="N998" s="51" t="s">
        <v>2651</v>
      </c>
      <c r="O998" s="51"/>
      <c r="P998" s="51" t="s">
        <v>1112</v>
      </c>
      <c r="Q998" s="51"/>
      <c r="R998" s="51"/>
      <c r="S998" s="194"/>
      <c r="T998" s="51"/>
    </row>
    <row r="999" spans="1:20" ht="102">
      <c r="A999" s="80">
        <v>999</v>
      </c>
      <c r="B999" s="46" t="s">
        <v>1183</v>
      </c>
      <c r="C999" s="109" t="s">
        <v>2322</v>
      </c>
      <c r="D999" s="109" t="s">
        <v>1009</v>
      </c>
      <c r="E999" s="109" t="s">
        <v>631</v>
      </c>
      <c r="F999" s="110" t="s">
        <v>2096</v>
      </c>
      <c r="G999" s="110" t="s">
        <v>2674</v>
      </c>
      <c r="H999" s="111" t="s">
        <v>1053</v>
      </c>
      <c r="I999" s="111" t="s">
        <v>1054</v>
      </c>
      <c r="J999" s="50" t="s">
        <v>2121</v>
      </c>
      <c r="K999" s="111" t="s">
        <v>184</v>
      </c>
      <c r="L999" s="51"/>
      <c r="M999" s="51" t="s">
        <v>2914</v>
      </c>
      <c r="N999" s="51" t="s">
        <v>2651</v>
      </c>
      <c r="O999" s="51"/>
      <c r="P999" s="51" t="s">
        <v>1112</v>
      </c>
      <c r="Q999" s="51"/>
      <c r="R999" s="51"/>
      <c r="S999" s="194"/>
      <c r="T999" s="51"/>
    </row>
    <row r="1000" spans="1:20" ht="127.5">
      <c r="A1000" s="80">
        <v>1000</v>
      </c>
      <c r="B1000" s="46" t="s">
        <v>1183</v>
      </c>
      <c r="C1000" s="109" t="s">
        <v>2964</v>
      </c>
      <c r="D1000" s="109" t="s">
        <v>2871</v>
      </c>
      <c r="E1000" s="109" t="s">
        <v>1935</v>
      </c>
      <c r="F1000" s="110" t="s">
        <v>2096</v>
      </c>
      <c r="G1000" s="110" t="s">
        <v>2674</v>
      </c>
      <c r="H1000" s="111" t="s">
        <v>1055</v>
      </c>
      <c r="I1000" s="111" t="s">
        <v>1056</v>
      </c>
      <c r="J1000" s="50" t="s">
        <v>2121</v>
      </c>
      <c r="K1000" s="51" t="s">
        <v>171</v>
      </c>
      <c r="L1000" s="51">
        <v>218</v>
      </c>
      <c r="M1000" s="51" t="s">
        <v>2914</v>
      </c>
      <c r="N1000" s="51" t="s">
        <v>2651</v>
      </c>
      <c r="O1000" s="51"/>
      <c r="P1000" s="51" t="s">
        <v>2667</v>
      </c>
      <c r="Q1000" s="51"/>
      <c r="R1000" s="51"/>
      <c r="S1000" s="194"/>
      <c r="T1000" s="51"/>
    </row>
    <row r="1001" spans="1:20" ht="89.25">
      <c r="A1001" s="80">
        <v>1001</v>
      </c>
      <c r="B1001" s="46" t="s">
        <v>1183</v>
      </c>
      <c r="C1001" s="109" t="s">
        <v>2964</v>
      </c>
      <c r="D1001" s="109" t="s">
        <v>2878</v>
      </c>
      <c r="E1001" s="109" t="s">
        <v>3049</v>
      </c>
      <c r="F1001" s="110" t="s">
        <v>2096</v>
      </c>
      <c r="G1001" s="110" t="s">
        <v>2674</v>
      </c>
      <c r="H1001" s="111" t="s">
        <v>354</v>
      </c>
      <c r="I1001" s="111" t="s">
        <v>355</v>
      </c>
      <c r="J1001" s="50" t="s">
        <v>2121</v>
      </c>
      <c r="K1001" s="129" t="s">
        <v>159</v>
      </c>
      <c r="L1001" s="51"/>
      <c r="M1001" s="51" t="s">
        <v>2914</v>
      </c>
      <c r="N1001" s="51" t="s">
        <v>2651</v>
      </c>
      <c r="O1001" s="51"/>
      <c r="P1001" s="51" t="s">
        <v>2667</v>
      </c>
      <c r="Q1001" s="51"/>
      <c r="R1001" s="51"/>
      <c r="S1001" s="194"/>
      <c r="T1001" s="51"/>
    </row>
    <row r="1002" spans="1:20" ht="165.75">
      <c r="A1002" s="80">
        <v>1002</v>
      </c>
      <c r="B1002" s="46" t="s">
        <v>1183</v>
      </c>
      <c r="C1002" s="109" t="s">
        <v>2343</v>
      </c>
      <c r="D1002" s="109" t="s">
        <v>2611</v>
      </c>
      <c r="E1002" s="109" t="s">
        <v>1462</v>
      </c>
      <c r="F1002" s="110" t="s">
        <v>2096</v>
      </c>
      <c r="G1002" s="110" t="s">
        <v>2674</v>
      </c>
      <c r="H1002" s="111" t="s">
        <v>356</v>
      </c>
      <c r="I1002" s="111" t="s">
        <v>357</v>
      </c>
      <c r="J1002" s="50" t="s">
        <v>2120</v>
      </c>
      <c r="K1002" s="164"/>
      <c r="L1002" s="51"/>
      <c r="M1002" s="51" t="s">
        <v>2914</v>
      </c>
      <c r="N1002" s="51" t="s">
        <v>2651</v>
      </c>
      <c r="O1002" s="51"/>
      <c r="P1002" s="51" t="s">
        <v>1110</v>
      </c>
      <c r="Q1002" s="51"/>
      <c r="R1002" s="51"/>
      <c r="S1002" s="194"/>
      <c r="T1002" s="51"/>
    </row>
    <row r="1003" spans="1:20" ht="123.75">
      <c r="A1003" s="80">
        <v>1003</v>
      </c>
      <c r="B1003" s="46" t="s">
        <v>1183</v>
      </c>
      <c r="C1003" s="109" t="s">
        <v>2888</v>
      </c>
      <c r="D1003" s="109" t="s">
        <v>2885</v>
      </c>
      <c r="E1003" s="109"/>
      <c r="F1003" s="110" t="s">
        <v>2096</v>
      </c>
      <c r="G1003" s="110" t="s">
        <v>2674</v>
      </c>
      <c r="H1003" s="111" t="s">
        <v>358</v>
      </c>
      <c r="I1003" s="111" t="s">
        <v>359</v>
      </c>
      <c r="J1003" s="50" t="s">
        <v>2121</v>
      </c>
      <c r="K1003" s="51" t="s">
        <v>130</v>
      </c>
      <c r="L1003" s="51"/>
      <c r="M1003" s="51" t="s">
        <v>2914</v>
      </c>
      <c r="N1003" s="51" t="s">
        <v>2651</v>
      </c>
      <c r="O1003" s="51"/>
      <c r="P1003" s="51" t="s">
        <v>2122</v>
      </c>
      <c r="Q1003" s="51"/>
      <c r="R1003" s="51"/>
      <c r="S1003" s="194"/>
      <c r="T1003" s="51"/>
    </row>
    <row r="1004" spans="1:20" ht="178.5">
      <c r="A1004" s="80">
        <v>1004</v>
      </c>
      <c r="B1004" s="46" t="s">
        <v>1183</v>
      </c>
      <c r="C1004" s="109" t="s">
        <v>2321</v>
      </c>
      <c r="D1004" s="109" t="s">
        <v>1249</v>
      </c>
      <c r="E1004" s="109" t="s">
        <v>360</v>
      </c>
      <c r="F1004" s="110" t="s">
        <v>2096</v>
      </c>
      <c r="G1004" s="110" t="s">
        <v>2674</v>
      </c>
      <c r="H1004" s="111" t="s">
        <v>361</v>
      </c>
      <c r="I1004" s="111" t="s">
        <v>362</v>
      </c>
      <c r="J1004" s="50" t="s">
        <v>2121</v>
      </c>
      <c r="K1004" s="51" t="s">
        <v>553</v>
      </c>
      <c r="L1004" s="51"/>
      <c r="M1004" s="51" t="s">
        <v>2914</v>
      </c>
      <c r="N1004" s="51" t="s">
        <v>2651</v>
      </c>
      <c r="O1004" s="51"/>
      <c r="P1004" s="51" t="s">
        <v>2094</v>
      </c>
      <c r="Q1004" s="51"/>
      <c r="R1004" s="51"/>
      <c r="S1004" s="194"/>
      <c r="T1004" s="51"/>
    </row>
    <row r="1005" spans="1:20" ht="63.75">
      <c r="A1005" s="80">
        <v>1005</v>
      </c>
      <c r="B1005" s="46" t="s">
        <v>1183</v>
      </c>
      <c r="C1005" s="109" t="s">
        <v>2348</v>
      </c>
      <c r="D1005" s="109" t="s">
        <v>363</v>
      </c>
      <c r="E1005" s="109" t="s">
        <v>2502</v>
      </c>
      <c r="F1005" s="110" t="s">
        <v>2497</v>
      </c>
      <c r="G1005" s="110" t="s">
        <v>2674</v>
      </c>
      <c r="H1005" s="111" t="s">
        <v>364</v>
      </c>
      <c r="I1005" s="111" t="s">
        <v>365</v>
      </c>
      <c r="J1005" s="50" t="s">
        <v>2120</v>
      </c>
      <c r="K1005" s="51"/>
      <c r="L1005" s="51"/>
      <c r="M1005" s="51" t="s">
        <v>2914</v>
      </c>
      <c r="N1005" s="51" t="s">
        <v>2915</v>
      </c>
      <c r="O1005" s="51"/>
      <c r="P1005" s="51"/>
      <c r="Q1005" s="51"/>
      <c r="R1005" s="51"/>
      <c r="S1005" s="194"/>
      <c r="T1005" s="51"/>
    </row>
    <row r="1006" spans="1:20" ht="63.75">
      <c r="A1006" s="80">
        <v>1006</v>
      </c>
      <c r="B1006" s="46" t="s">
        <v>1183</v>
      </c>
      <c r="C1006" s="109" t="s">
        <v>2940</v>
      </c>
      <c r="D1006" s="109" t="s">
        <v>1438</v>
      </c>
      <c r="E1006" s="109" t="s">
        <v>366</v>
      </c>
      <c r="F1006" s="110" t="s">
        <v>2096</v>
      </c>
      <c r="G1006" s="110" t="s">
        <v>2674</v>
      </c>
      <c r="H1006" s="111" t="s">
        <v>367</v>
      </c>
      <c r="I1006" s="111" t="s">
        <v>661</v>
      </c>
      <c r="J1006" s="50" t="s">
        <v>2120</v>
      </c>
      <c r="K1006" s="51" t="s">
        <v>407</v>
      </c>
      <c r="L1006" s="51"/>
      <c r="M1006" s="51" t="s">
        <v>2914</v>
      </c>
      <c r="N1006" s="51" t="s">
        <v>2651</v>
      </c>
      <c r="O1006" s="51"/>
      <c r="P1006" s="51" t="s">
        <v>2670</v>
      </c>
      <c r="Q1006" s="51"/>
      <c r="R1006" s="51"/>
      <c r="S1006" s="194"/>
      <c r="T1006" s="51"/>
    </row>
    <row r="1007" spans="1:20" ht="165.75">
      <c r="A1007" s="80">
        <v>1007</v>
      </c>
      <c r="B1007" s="46" t="s">
        <v>1183</v>
      </c>
      <c r="C1007" s="109" t="s">
        <v>2940</v>
      </c>
      <c r="D1007" s="109" t="s">
        <v>1438</v>
      </c>
      <c r="E1007" s="109" t="s">
        <v>662</v>
      </c>
      <c r="F1007" s="110" t="s">
        <v>2096</v>
      </c>
      <c r="G1007" s="110" t="s">
        <v>2674</v>
      </c>
      <c r="H1007" s="111" t="s">
        <v>663</v>
      </c>
      <c r="I1007" s="111" t="s">
        <v>664</v>
      </c>
      <c r="J1007" s="50" t="s">
        <v>2121</v>
      </c>
      <c r="K1007" s="51" t="s">
        <v>408</v>
      </c>
      <c r="L1007" s="51"/>
      <c r="M1007" s="51" t="s">
        <v>2914</v>
      </c>
      <c r="N1007" s="51" t="s">
        <v>2651</v>
      </c>
      <c r="O1007" s="51"/>
      <c r="P1007" s="51" t="s">
        <v>2670</v>
      </c>
      <c r="Q1007" s="51"/>
      <c r="R1007" s="51"/>
      <c r="S1007" s="194"/>
      <c r="T1007" s="51"/>
    </row>
    <row r="1008" spans="1:20" ht="25.5">
      <c r="A1008" s="80">
        <v>1008</v>
      </c>
      <c r="B1008" s="46" t="s">
        <v>1183</v>
      </c>
      <c r="C1008" s="109" t="s">
        <v>2940</v>
      </c>
      <c r="D1008" s="109" t="s">
        <v>665</v>
      </c>
      <c r="E1008" s="109" t="s">
        <v>2495</v>
      </c>
      <c r="F1008" s="110" t="s">
        <v>2497</v>
      </c>
      <c r="G1008" s="110" t="s">
        <v>2674</v>
      </c>
      <c r="H1008" s="111" t="s">
        <v>666</v>
      </c>
      <c r="I1008" s="111" t="s">
        <v>667</v>
      </c>
      <c r="J1008" s="50" t="s">
        <v>2120</v>
      </c>
      <c r="K1008" s="113"/>
      <c r="L1008" s="51"/>
      <c r="M1008" s="51" t="s">
        <v>2914</v>
      </c>
      <c r="N1008" s="51" t="s">
        <v>2915</v>
      </c>
      <c r="O1008" s="51"/>
      <c r="P1008" s="51"/>
      <c r="Q1008" s="51"/>
      <c r="R1008" s="51"/>
      <c r="S1008" s="194"/>
      <c r="T1008" s="51"/>
    </row>
    <row r="1009" spans="1:20" ht="191.25">
      <c r="A1009" s="80">
        <v>1009</v>
      </c>
      <c r="B1009" s="46" t="s">
        <v>1183</v>
      </c>
      <c r="C1009" s="109" t="s">
        <v>668</v>
      </c>
      <c r="D1009" s="109" t="s">
        <v>1000</v>
      </c>
      <c r="E1009" s="109"/>
      <c r="F1009" s="110" t="s">
        <v>2096</v>
      </c>
      <c r="G1009" s="110" t="s">
        <v>2674</v>
      </c>
      <c r="H1009" s="111" t="s">
        <v>669</v>
      </c>
      <c r="I1009" s="111" t="s">
        <v>670</v>
      </c>
      <c r="J1009" s="50" t="s">
        <v>2120</v>
      </c>
      <c r="K1009" s="51" t="s">
        <v>131</v>
      </c>
      <c r="L1009" s="51"/>
      <c r="M1009" s="51" t="s">
        <v>2914</v>
      </c>
      <c r="N1009" s="51" t="s">
        <v>2651</v>
      </c>
      <c r="O1009" s="51"/>
      <c r="P1009" s="51" t="s">
        <v>2122</v>
      </c>
      <c r="Q1009" s="51"/>
      <c r="R1009" s="51"/>
      <c r="S1009" s="194"/>
      <c r="T1009" s="51"/>
    </row>
    <row r="1010" spans="1:20" ht="267.75">
      <c r="A1010" s="80">
        <v>1010</v>
      </c>
      <c r="B1010" s="46" t="s">
        <v>1183</v>
      </c>
      <c r="C1010" s="109" t="s">
        <v>2902</v>
      </c>
      <c r="D1010" s="109" t="s">
        <v>671</v>
      </c>
      <c r="E1010" s="109" t="s">
        <v>672</v>
      </c>
      <c r="F1010" s="110" t="s">
        <v>2096</v>
      </c>
      <c r="G1010" s="110" t="s">
        <v>2674</v>
      </c>
      <c r="H1010" s="111" t="s">
        <v>1161</v>
      </c>
      <c r="I1010" s="111"/>
      <c r="J1010" s="50" t="s">
        <v>2121</v>
      </c>
      <c r="K1010" s="51" t="s">
        <v>132</v>
      </c>
      <c r="L1010" s="51"/>
      <c r="M1010" s="51" t="s">
        <v>2914</v>
      </c>
      <c r="N1010" s="51" t="s">
        <v>2651</v>
      </c>
      <c r="O1010" s="51"/>
      <c r="P1010" s="51" t="s">
        <v>2122</v>
      </c>
      <c r="Q1010" s="51"/>
      <c r="R1010" s="51"/>
      <c r="S1010" s="194"/>
      <c r="T1010" s="51"/>
    </row>
    <row r="1011" spans="1:20" ht="140.25">
      <c r="A1011" s="80">
        <v>1011</v>
      </c>
      <c r="B1011" s="46" t="s">
        <v>1183</v>
      </c>
      <c r="C1011" s="109" t="s">
        <v>2296</v>
      </c>
      <c r="D1011" s="109" t="s">
        <v>1305</v>
      </c>
      <c r="E1011" s="109" t="s">
        <v>1986</v>
      </c>
      <c r="F1011" s="110" t="s">
        <v>2096</v>
      </c>
      <c r="G1011" s="110" t="s">
        <v>2674</v>
      </c>
      <c r="H1011" s="111" t="s">
        <v>1162</v>
      </c>
      <c r="I1011" s="111" t="s">
        <v>1163</v>
      </c>
      <c r="J1011" s="50" t="s">
        <v>2120</v>
      </c>
      <c r="K1011" s="51" t="s">
        <v>2153</v>
      </c>
      <c r="L1011" s="51"/>
      <c r="M1011" s="51" t="s">
        <v>2914</v>
      </c>
      <c r="N1011" s="51" t="s">
        <v>2651</v>
      </c>
      <c r="O1011" s="51"/>
      <c r="P1011" s="51" t="s">
        <v>2670</v>
      </c>
      <c r="Q1011" s="51"/>
      <c r="R1011" s="51"/>
      <c r="S1011" s="194"/>
      <c r="T1011" s="51"/>
    </row>
    <row r="1012" spans="1:20" ht="409.5">
      <c r="A1012" s="80">
        <v>1012</v>
      </c>
      <c r="B1012" s="46" t="s">
        <v>1183</v>
      </c>
      <c r="C1012" s="109" t="s">
        <v>1975</v>
      </c>
      <c r="D1012" s="109" t="s">
        <v>1976</v>
      </c>
      <c r="E1012" s="109" t="s">
        <v>1164</v>
      </c>
      <c r="F1012" s="110" t="s">
        <v>2497</v>
      </c>
      <c r="G1012" s="110" t="s">
        <v>2674</v>
      </c>
      <c r="H1012" s="125" t="s">
        <v>1630</v>
      </c>
      <c r="I1012" s="125" t="s">
        <v>1631</v>
      </c>
      <c r="J1012" s="50" t="s">
        <v>2121</v>
      </c>
      <c r="K1012" s="51" t="s">
        <v>2646</v>
      </c>
      <c r="L1012" s="51"/>
      <c r="M1012" s="51" t="s">
        <v>2914</v>
      </c>
      <c r="N1012" s="51" t="s">
        <v>2651</v>
      </c>
      <c r="O1012" s="51"/>
      <c r="P1012" s="51" t="s">
        <v>840</v>
      </c>
      <c r="Q1012" s="51"/>
      <c r="R1012" s="51"/>
      <c r="S1012" s="194"/>
      <c r="T1012" s="51"/>
    </row>
    <row r="1013" spans="1:20" ht="102">
      <c r="A1013" s="80">
        <v>1013</v>
      </c>
      <c r="B1013" s="46" t="s">
        <v>1183</v>
      </c>
      <c r="C1013" s="109" t="s">
        <v>1316</v>
      </c>
      <c r="D1013" s="109" t="s">
        <v>2051</v>
      </c>
      <c r="E1013" s="109" t="s">
        <v>2502</v>
      </c>
      <c r="F1013" s="110" t="s">
        <v>2497</v>
      </c>
      <c r="G1013" s="110" t="s">
        <v>2674</v>
      </c>
      <c r="H1013" s="111" t="s">
        <v>1632</v>
      </c>
      <c r="I1013" s="111" t="s">
        <v>1633</v>
      </c>
      <c r="J1013" s="50" t="s">
        <v>2120</v>
      </c>
      <c r="K1013" s="51"/>
      <c r="L1013" s="51"/>
      <c r="M1013" s="51" t="s">
        <v>2914</v>
      </c>
      <c r="N1013" s="51" t="s">
        <v>2915</v>
      </c>
      <c r="O1013" s="51"/>
      <c r="P1013" s="51"/>
      <c r="Q1013" s="51"/>
      <c r="R1013" s="51"/>
      <c r="S1013" s="194"/>
      <c r="T1013" s="51"/>
    </row>
    <row r="1014" spans="1:20" ht="306">
      <c r="A1014" s="80">
        <v>1014</v>
      </c>
      <c r="B1014" s="46" t="s">
        <v>1183</v>
      </c>
      <c r="C1014" s="109" t="s">
        <v>2054</v>
      </c>
      <c r="D1014" s="109" t="s">
        <v>2055</v>
      </c>
      <c r="E1014" s="109" t="s">
        <v>483</v>
      </c>
      <c r="F1014" s="110" t="s">
        <v>2096</v>
      </c>
      <c r="G1014" s="110" t="s">
        <v>2674</v>
      </c>
      <c r="H1014" s="111" t="s">
        <v>1634</v>
      </c>
      <c r="I1014" s="111" t="s">
        <v>1635</v>
      </c>
      <c r="J1014" s="50" t="s">
        <v>2121</v>
      </c>
      <c r="K1014" s="51" t="s">
        <v>154</v>
      </c>
      <c r="L1014" s="51"/>
      <c r="M1014" s="51" t="s">
        <v>2914</v>
      </c>
      <c r="N1014" s="51" t="s">
        <v>2651</v>
      </c>
      <c r="O1014" s="51"/>
      <c r="P1014" s="51" t="s">
        <v>2084</v>
      </c>
      <c r="Q1014" s="51"/>
      <c r="R1014" s="51"/>
      <c r="S1014" s="194"/>
      <c r="T1014" s="51"/>
    </row>
    <row r="1015" spans="1:20" ht="280.5">
      <c r="A1015" s="80">
        <v>1015</v>
      </c>
      <c r="B1015" s="46" t="s">
        <v>1183</v>
      </c>
      <c r="C1015" s="109" t="s">
        <v>1133</v>
      </c>
      <c r="D1015" s="109" t="s">
        <v>2055</v>
      </c>
      <c r="E1015" s="109" t="s">
        <v>1636</v>
      </c>
      <c r="F1015" s="110" t="s">
        <v>2497</v>
      </c>
      <c r="G1015" s="110" t="s">
        <v>2674</v>
      </c>
      <c r="H1015" s="125" t="s">
        <v>1637</v>
      </c>
      <c r="I1015" s="125" t="s">
        <v>1638</v>
      </c>
      <c r="J1015" s="50" t="s">
        <v>2120</v>
      </c>
      <c r="K1015" s="51"/>
      <c r="L1015" s="51"/>
      <c r="M1015" s="51" t="s">
        <v>2914</v>
      </c>
      <c r="N1015" s="51" t="s">
        <v>2915</v>
      </c>
      <c r="O1015" s="51"/>
      <c r="P1015" s="51"/>
      <c r="Q1015" s="51"/>
      <c r="R1015" s="51"/>
      <c r="S1015" s="194"/>
      <c r="T1015" s="51"/>
    </row>
    <row r="1016" spans="1:20" ht="153">
      <c r="A1016" s="80">
        <v>1016</v>
      </c>
      <c r="B1016" s="46" t="s">
        <v>1183</v>
      </c>
      <c r="C1016" s="109" t="s">
        <v>1981</v>
      </c>
      <c r="D1016" s="109" t="s">
        <v>1982</v>
      </c>
      <c r="E1016" s="109" t="s">
        <v>1639</v>
      </c>
      <c r="F1016" s="110" t="s">
        <v>2497</v>
      </c>
      <c r="G1016" s="110" t="s">
        <v>2674</v>
      </c>
      <c r="H1016" s="125" t="s">
        <v>1640</v>
      </c>
      <c r="I1016" s="125" t="s">
        <v>1641</v>
      </c>
      <c r="J1016" s="50" t="s">
        <v>2120</v>
      </c>
      <c r="K1016" s="51"/>
      <c r="L1016" s="51"/>
      <c r="M1016" s="51" t="s">
        <v>2914</v>
      </c>
      <c r="N1016" s="51" t="s">
        <v>2915</v>
      </c>
      <c r="O1016" s="51"/>
      <c r="P1016" s="51"/>
      <c r="Q1016" s="51"/>
      <c r="R1016" s="51"/>
      <c r="S1016" s="194"/>
      <c r="T1016" s="51"/>
    </row>
    <row r="1017" spans="1:20" ht="153">
      <c r="A1017" s="80">
        <v>1017</v>
      </c>
      <c r="B1017" s="46" t="s">
        <v>1183</v>
      </c>
      <c r="C1017" s="109" t="s">
        <v>1981</v>
      </c>
      <c r="D1017" s="109" t="s">
        <v>2638</v>
      </c>
      <c r="E1017" s="109" t="s">
        <v>1180</v>
      </c>
      <c r="F1017" s="110" t="s">
        <v>2096</v>
      </c>
      <c r="G1017" s="110" t="s">
        <v>2674</v>
      </c>
      <c r="H1017" s="125" t="s">
        <v>1181</v>
      </c>
      <c r="I1017" s="125" t="s">
        <v>1182</v>
      </c>
      <c r="J1017" s="50" t="s">
        <v>2148</v>
      </c>
      <c r="K1017" s="129" t="s">
        <v>967</v>
      </c>
      <c r="L1017" s="51"/>
      <c r="M1017" s="51"/>
      <c r="N1017" s="51"/>
      <c r="O1017" s="51"/>
      <c r="P1017" s="51" t="s">
        <v>2671</v>
      </c>
      <c r="Q1017" s="51"/>
      <c r="R1017" s="51"/>
      <c r="S1017" s="194"/>
      <c r="T1017" s="51"/>
    </row>
    <row r="1018" spans="1:20" ht="114.75">
      <c r="A1018" s="80">
        <v>1018</v>
      </c>
      <c r="B1018" s="46" t="s">
        <v>850</v>
      </c>
      <c r="C1018" s="107" t="s">
        <v>1185</v>
      </c>
      <c r="D1018" s="107" t="s">
        <v>1186</v>
      </c>
      <c r="E1018" s="107" t="s">
        <v>1187</v>
      </c>
      <c r="F1018" s="108" t="s">
        <v>1188</v>
      </c>
      <c r="G1018" s="108" t="s">
        <v>1189</v>
      </c>
      <c r="H1018" s="118" t="s">
        <v>755</v>
      </c>
      <c r="I1018" s="118"/>
      <c r="J1018" s="50" t="s">
        <v>2148</v>
      </c>
      <c r="K1018" s="51" t="s">
        <v>226</v>
      </c>
      <c r="L1018" s="51"/>
      <c r="M1018" s="51"/>
      <c r="N1018" s="51"/>
      <c r="O1018" s="51"/>
      <c r="P1018" s="51" t="s">
        <v>2668</v>
      </c>
      <c r="Q1018" s="51"/>
      <c r="R1018" s="51"/>
      <c r="S1018" s="194"/>
      <c r="T1018" s="51"/>
    </row>
    <row r="1019" spans="1:20" ht="204">
      <c r="A1019" s="80">
        <v>1019</v>
      </c>
      <c r="B1019" s="46" t="s">
        <v>850</v>
      </c>
      <c r="C1019" s="107" t="s">
        <v>756</v>
      </c>
      <c r="D1019" s="107" t="s">
        <v>757</v>
      </c>
      <c r="E1019" s="107" t="s">
        <v>758</v>
      </c>
      <c r="F1019" s="108" t="s">
        <v>2497</v>
      </c>
      <c r="G1019" s="108" t="s">
        <v>2675</v>
      </c>
      <c r="H1019" s="118" t="s">
        <v>759</v>
      </c>
      <c r="I1019" s="118" t="s">
        <v>760</v>
      </c>
      <c r="J1019" s="50" t="s">
        <v>2121</v>
      </c>
      <c r="K1019" s="51" t="s">
        <v>644</v>
      </c>
      <c r="L1019" s="51"/>
      <c r="M1019" s="51" t="s">
        <v>2914</v>
      </c>
      <c r="N1019" s="51" t="s">
        <v>2915</v>
      </c>
      <c r="O1019" s="51"/>
      <c r="P1019" s="51"/>
      <c r="Q1019" s="51"/>
      <c r="R1019" s="51"/>
      <c r="S1019" s="194"/>
      <c r="T1019" s="51"/>
    </row>
    <row r="1020" spans="1:20" ht="76.5">
      <c r="A1020" s="80">
        <v>1020</v>
      </c>
      <c r="B1020" s="46" t="s">
        <v>850</v>
      </c>
      <c r="C1020" s="107" t="s">
        <v>761</v>
      </c>
      <c r="D1020" s="107" t="s">
        <v>762</v>
      </c>
      <c r="E1020" s="107" t="s">
        <v>763</v>
      </c>
      <c r="F1020" s="108" t="s">
        <v>764</v>
      </c>
      <c r="G1020" s="108" t="s">
        <v>765</v>
      </c>
      <c r="H1020" s="118" t="s">
        <v>766</v>
      </c>
      <c r="I1020" s="118" t="s">
        <v>767</v>
      </c>
      <c r="J1020" s="50" t="s">
        <v>2121</v>
      </c>
      <c r="K1020" s="51" t="s">
        <v>6</v>
      </c>
      <c r="L1020" s="51"/>
      <c r="M1020" s="51" t="s">
        <v>2914</v>
      </c>
      <c r="N1020" s="51" t="s">
        <v>2651</v>
      </c>
      <c r="O1020" s="51"/>
      <c r="P1020" s="51" t="s">
        <v>2668</v>
      </c>
      <c r="Q1020" s="51"/>
      <c r="R1020" s="51"/>
      <c r="S1020" s="194"/>
      <c r="T1020" s="51"/>
    </row>
    <row r="1021" spans="1:20" ht="229.5">
      <c r="A1021" s="80">
        <v>1021</v>
      </c>
      <c r="B1021" s="46" t="s">
        <v>850</v>
      </c>
      <c r="C1021" s="109" t="s">
        <v>768</v>
      </c>
      <c r="D1021" s="109" t="s">
        <v>769</v>
      </c>
      <c r="E1021" s="109" t="s">
        <v>770</v>
      </c>
      <c r="F1021" s="110" t="s">
        <v>771</v>
      </c>
      <c r="G1021" s="110" t="s">
        <v>772</v>
      </c>
      <c r="H1021" s="111" t="s">
        <v>773</v>
      </c>
      <c r="I1021" s="111" t="s">
        <v>839</v>
      </c>
      <c r="J1021" s="50" t="s">
        <v>2120</v>
      </c>
      <c r="K1021" s="171" t="s">
        <v>213</v>
      </c>
      <c r="L1021" s="51"/>
      <c r="M1021" s="51" t="s">
        <v>2914</v>
      </c>
      <c r="N1021" s="51" t="s">
        <v>2651</v>
      </c>
      <c r="O1021" s="51"/>
      <c r="P1021" s="51" t="s">
        <v>2668</v>
      </c>
      <c r="Q1021" s="51"/>
      <c r="R1021" s="51"/>
      <c r="S1021" s="194"/>
      <c r="T1021" s="51"/>
    </row>
    <row r="1022" spans="1:20" ht="114.75">
      <c r="A1022" s="80">
        <v>1022</v>
      </c>
      <c r="B1022" s="46" t="s">
        <v>850</v>
      </c>
      <c r="C1022" s="109" t="s">
        <v>840</v>
      </c>
      <c r="D1022" s="109"/>
      <c r="E1022" s="109"/>
      <c r="F1022" s="110" t="s">
        <v>841</v>
      </c>
      <c r="G1022" s="110" t="s">
        <v>842</v>
      </c>
      <c r="H1022" s="111" t="s">
        <v>843</v>
      </c>
      <c r="I1022" s="111" t="s">
        <v>844</v>
      </c>
      <c r="J1022" s="50" t="s">
        <v>2120</v>
      </c>
      <c r="K1022" s="51" t="s">
        <v>223</v>
      </c>
      <c r="L1022" s="51"/>
      <c r="M1022" s="51" t="s">
        <v>2914</v>
      </c>
      <c r="N1022" s="51"/>
      <c r="O1022" s="51"/>
      <c r="P1022" s="51" t="s">
        <v>2668</v>
      </c>
      <c r="Q1022" s="51"/>
      <c r="R1022" s="51"/>
      <c r="S1022" s="194"/>
      <c r="T1022" s="51"/>
    </row>
    <row r="1023" spans="1:20" ht="114.75">
      <c r="A1023" s="80">
        <v>1023</v>
      </c>
      <c r="B1023" s="46" t="s">
        <v>850</v>
      </c>
      <c r="C1023" s="109" t="s">
        <v>845</v>
      </c>
      <c r="D1023" s="109"/>
      <c r="E1023" s="109"/>
      <c r="F1023" s="110" t="s">
        <v>846</v>
      </c>
      <c r="G1023" s="110" t="s">
        <v>847</v>
      </c>
      <c r="H1023" s="111" t="s">
        <v>848</v>
      </c>
      <c r="I1023" s="111" t="s">
        <v>849</v>
      </c>
      <c r="J1023" s="50" t="s">
        <v>2148</v>
      </c>
      <c r="K1023" s="121" t="s">
        <v>214</v>
      </c>
      <c r="L1023" s="51"/>
      <c r="M1023" s="51"/>
      <c r="N1023" s="51"/>
      <c r="O1023" s="51"/>
      <c r="P1023" s="51" t="s">
        <v>2668</v>
      </c>
      <c r="Q1023" s="51"/>
      <c r="R1023" s="51"/>
      <c r="S1023" s="194"/>
      <c r="T1023" s="51"/>
    </row>
    <row r="1024" spans="1:20" ht="382.5">
      <c r="A1024" s="80"/>
      <c r="B1024" s="46" t="s">
        <v>507</v>
      </c>
      <c r="C1024" s="107" t="s">
        <v>2673</v>
      </c>
      <c r="D1024" s="107"/>
      <c r="E1024" s="107"/>
      <c r="F1024" s="108" t="s">
        <v>2096</v>
      </c>
      <c r="G1024" s="108" t="s">
        <v>2675</v>
      </c>
      <c r="H1024" s="193" t="s">
        <v>851</v>
      </c>
      <c r="I1024" s="118" t="s">
        <v>852</v>
      </c>
      <c r="J1024" s="50" t="s">
        <v>2148</v>
      </c>
      <c r="K1024" s="121" t="s">
        <v>5</v>
      </c>
      <c r="L1024" s="51"/>
      <c r="M1024" s="51"/>
      <c r="N1024" s="51"/>
      <c r="O1024" s="51"/>
      <c r="P1024" s="51" t="s">
        <v>2081</v>
      </c>
      <c r="Q1024" s="51"/>
      <c r="R1024" s="51"/>
      <c r="S1024" s="194"/>
      <c r="T1024" s="51"/>
    </row>
    <row r="1025" spans="1:20" ht="63.75">
      <c r="A1025" s="80"/>
      <c r="B1025" s="46" t="s">
        <v>507</v>
      </c>
      <c r="C1025" s="109" t="s">
        <v>2673</v>
      </c>
      <c r="D1025" s="109" t="s">
        <v>853</v>
      </c>
      <c r="E1025" s="109" t="s">
        <v>2095</v>
      </c>
      <c r="F1025" s="110" t="s">
        <v>2096</v>
      </c>
      <c r="G1025" s="110" t="s">
        <v>2675</v>
      </c>
      <c r="H1025" s="111" t="s">
        <v>854</v>
      </c>
      <c r="I1025" s="111" t="s">
        <v>855</v>
      </c>
      <c r="J1025" s="50" t="s">
        <v>2148</v>
      </c>
      <c r="K1025" s="121" t="s">
        <v>5</v>
      </c>
      <c r="L1025" s="51"/>
      <c r="M1025" s="51"/>
      <c r="N1025" s="51"/>
      <c r="O1025" s="51"/>
      <c r="P1025" s="51" t="s">
        <v>2081</v>
      </c>
      <c r="Q1025" s="51"/>
      <c r="R1025" s="51"/>
      <c r="S1025" s="194"/>
      <c r="T1025" s="51"/>
    </row>
    <row r="1026" spans="1:20" ht="63.75">
      <c r="A1026" s="80"/>
      <c r="B1026" s="46" t="s">
        <v>507</v>
      </c>
      <c r="C1026" s="109" t="s">
        <v>2673</v>
      </c>
      <c r="D1026" s="109" t="s">
        <v>856</v>
      </c>
      <c r="E1026" s="109" t="s">
        <v>1677</v>
      </c>
      <c r="F1026" s="110" t="s">
        <v>2096</v>
      </c>
      <c r="G1026" s="110" t="s">
        <v>2675</v>
      </c>
      <c r="H1026" s="111" t="s">
        <v>857</v>
      </c>
      <c r="I1026" s="111" t="s">
        <v>858</v>
      </c>
      <c r="J1026" s="50" t="s">
        <v>2148</v>
      </c>
      <c r="K1026" s="121" t="s">
        <v>5</v>
      </c>
      <c r="L1026" s="51"/>
      <c r="M1026" s="51"/>
      <c r="N1026" s="51"/>
      <c r="O1026" s="51"/>
      <c r="P1026" s="51" t="s">
        <v>2081</v>
      </c>
      <c r="Q1026" s="51"/>
      <c r="R1026" s="51"/>
      <c r="S1026" s="194"/>
      <c r="T1026" s="51"/>
    </row>
    <row r="1027" spans="1:20" ht="114.75">
      <c r="A1027" s="80"/>
      <c r="B1027" s="46" t="s">
        <v>507</v>
      </c>
      <c r="C1027" s="109" t="s">
        <v>2637</v>
      </c>
      <c r="D1027" s="109" t="s">
        <v>2638</v>
      </c>
      <c r="E1027" s="109" t="s">
        <v>2828</v>
      </c>
      <c r="F1027" s="110" t="s">
        <v>2096</v>
      </c>
      <c r="G1027" s="110" t="s">
        <v>2675</v>
      </c>
      <c r="H1027" s="111" t="s">
        <v>473</v>
      </c>
      <c r="I1027" s="111" t="s">
        <v>474</v>
      </c>
      <c r="J1027" s="50" t="s">
        <v>2120</v>
      </c>
      <c r="K1027" s="207" t="s">
        <v>474</v>
      </c>
      <c r="L1027" s="51"/>
      <c r="M1027" s="51" t="s">
        <v>2914</v>
      </c>
      <c r="N1027" s="51" t="s">
        <v>2651</v>
      </c>
      <c r="O1027" s="51"/>
      <c r="P1027" s="51" t="s">
        <v>2669</v>
      </c>
      <c r="Q1027" s="51"/>
      <c r="R1027" s="51"/>
      <c r="S1027" s="194"/>
      <c r="T1027" s="51"/>
    </row>
    <row r="1028" spans="1:20" ht="115.5" thickBot="1">
      <c r="A1028" s="80"/>
      <c r="B1028" s="46" t="s">
        <v>507</v>
      </c>
      <c r="C1028" s="109" t="s">
        <v>2637</v>
      </c>
      <c r="D1028" s="109" t="s">
        <v>1922</v>
      </c>
      <c r="E1028" s="109" t="s">
        <v>2062</v>
      </c>
      <c r="F1028" s="110" t="s">
        <v>2096</v>
      </c>
      <c r="G1028" s="110" t="s">
        <v>2675</v>
      </c>
      <c r="H1028" s="111" t="s">
        <v>473</v>
      </c>
      <c r="I1028" s="111" t="s">
        <v>475</v>
      </c>
      <c r="J1028" s="50" t="s">
        <v>2120</v>
      </c>
      <c r="K1028" s="210" t="s">
        <v>475</v>
      </c>
      <c r="L1028" s="51"/>
      <c r="M1028" s="51" t="s">
        <v>2914</v>
      </c>
      <c r="N1028" s="51" t="s">
        <v>2651</v>
      </c>
      <c r="O1028" s="51"/>
      <c r="P1028" s="51" t="s">
        <v>2669</v>
      </c>
      <c r="Q1028" s="51"/>
      <c r="R1028" s="51"/>
      <c r="S1028" s="194"/>
      <c r="T1028" s="51"/>
    </row>
    <row r="1029" spans="1:20" ht="213.75">
      <c r="A1029" s="80"/>
      <c r="B1029" s="46" t="s">
        <v>507</v>
      </c>
      <c r="C1029" s="109" t="s">
        <v>2637</v>
      </c>
      <c r="D1029" s="109" t="s">
        <v>2545</v>
      </c>
      <c r="E1029" s="109" t="s">
        <v>1680</v>
      </c>
      <c r="F1029" s="110" t="s">
        <v>2096</v>
      </c>
      <c r="G1029" s="110" t="s">
        <v>2675</v>
      </c>
      <c r="H1029" s="111" t="s">
        <v>476</v>
      </c>
      <c r="I1029" s="111" t="s">
        <v>477</v>
      </c>
      <c r="J1029" s="50" t="s">
        <v>2121</v>
      </c>
      <c r="K1029" s="51" t="s">
        <v>53</v>
      </c>
      <c r="L1029" s="51"/>
      <c r="M1029" s="51" t="s">
        <v>2914</v>
      </c>
      <c r="N1029" s="51" t="s">
        <v>2651</v>
      </c>
      <c r="O1029" s="51"/>
      <c r="P1029" s="51" t="s">
        <v>2672</v>
      </c>
      <c r="Q1029" s="51"/>
      <c r="R1029" s="51"/>
      <c r="S1029" s="194"/>
      <c r="T1029" s="51"/>
    </row>
    <row r="1030" spans="1:20" ht="102">
      <c r="A1030" s="80"/>
      <c r="B1030" s="46" t="s">
        <v>507</v>
      </c>
      <c r="C1030" s="109" t="s">
        <v>1452</v>
      </c>
      <c r="D1030" s="109" t="s">
        <v>1451</v>
      </c>
      <c r="E1030" s="109" t="s">
        <v>2039</v>
      </c>
      <c r="F1030" s="110" t="s">
        <v>2096</v>
      </c>
      <c r="G1030" s="110" t="s">
        <v>2675</v>
      </c>
      <c r="H1030" s="111" t="s">
        <v>478</v>
      </c>
      <c r="I1030" s="111" t="s">
        <v>504</v>
      </c>
      <c r="J1030" s="50" t="s">
        <v>2121</v>
      </c>
      <c r="K1030" s="164" t="s">
        <v>536</v>
      </c>
      <c r="L1030" s="51"/>
      <c r="M1030" s="51" t="s">
        <v>2914</v>
      </c>
      <c r="N1030" s="51" t="s">
        <v>2651</v>
      </c>
      <c r="O1030" s="51"/>
      <c r="P1030" s="51" t="s">
        <v>2678</v>
      </c>
      <c r="Q1030" s="51"/>
      <c r="R1030" s="51"/>
      <c r="S1030" s="194"/>
      <c r="T1030" s="51"/>
    </row>
    <row r="1031" spans="1:20" ht="191.25">
      <c r="A1031" s="80"/>
      <c r="B1031" s="46" t="s">
        <v>507</v>
      </c>
      <c r="C1031" s="109" t="s">
        <v>2521</v>
      </c>
      <c r="D1031" s="109" t="s">
        <v>2170</v>
      </c>
      <c r="E1031" s="109" t="s">
        <v>2177</v>
      </c>
      <c r="F1031" s="110" t="s">
        <v>2096</v>
      </c>
      <c r="G1031" s="110" t="s">
        <v>2675</v>
      </c>
      <c r="H1031" s="111" t="s">
        <v>478</v>
      </c>
      <c r="I1031" s="111" t="s">
        <v>504</v>
      </c>
      <c r="J1031" s="50" t="s">
        <v>2121</v>
      </c>
      <c r="K1031" s="164" t="s">
        <v>537</v>
      </c>
      <c r="L1031" s="51"/>
      <c r="M1031" s="51" t="s">
        <v>2914</v>
      </c>
      <c r="N1031" s="51" t="s">
        <v>2651</v>
      </c>
      <c r="O1031" s="51"/>
      <c r="P1031" s="51" t="s">
        <v>2678</v>
      </c>
      <c r="Q1031" s="51"/>
      <c r="R1031" s="51"/>
      <c r="S1031" s="194"/>
      <c r="T1031" s="51"/>
    </row>
    <row r="1032" spans="1:20" ht="153">
      <c r="A1032" s="80"/>
      <c r="B1032" s="46" t="s">
        <v>507</v>
      </c>
      <c r="C1032" s="109" t="s">
        <v>1556</v>
      </c>
      <c r="D1032" s="109" t="s">
        <v>2176</v>
      </c>
      <c r="E1032" s="109" t="s">
        <v>2776</v>
      </c>
      <c r="F1032" s="110" t="s">
        <v>2096</v>
      </c>
      <c r="G1032" s="110" t="s">
        <v>2675</v>
      </c>
      <c r="H1032" s="111" t="s">
        <v>505</v>
      </c>
      <c r="I1032" s="111" t="s">
        <v>506</v>
      </c>
      <c r="J1032" s="50" t="s">
        <v>2148</v>
      </c>
      <c r="K1032" s="51" t="s">
        <v>554</v>
      </c>
      <c r="L1032" s="51"/>
      <c r="M1032" s="51"/>
      <c r="N1032" s="51"/>
      <c r="O1032" s="51"/>
      <c r="P1032" s="51" t="s">
        <v>2094</v>
      </c>
      <c r="Q1032" s="51"/>
      <c r="R1032" s="51"/>
      <c r="S1032" s="194"/>
      <c r="T1032" s="51"/>
    </row>
    <row r="1033" spans="1:20" ht="204">
      <c r="A1033" s="80"/>
      <c r="B1033" s="46" t="s">
        <v>529</v>
      </c>
      <c r="C1033" s="107" t="s">
        <v>2940</v>
      </c>
      <c r="D1033" s="107" t="s">
        <v>1438</v>
      </c>
      <c r="E1033" s="107" t="s">
        <v>508</v>
      </c>
      <c r="F1033" s="108" t="s">
        <v>2096</v>
      </c>
      <c r="G1033" s="108" t="s">
        <v>530</v>
      </c>
      <c r="H1033" s="118" t="s">
        <v>509</v>
      </c>
      <c r="I1033" s="118" t="s">
        <v>510</v>
      </c>
      <c r="J1033" s="50" t="s">
        <v>2148</v>
      </c>
      <c r="K1033" s="51" t="s">
        <v>410</v>
      </c>
      <c r="L1033" s="51"/>
      <c r="M1033" s="51"/>
      <c r="N1033" s="51"/>
      <c r="O1033" s="51"/>
      <c r="P1033" s="51" t="s">
        <v>2670</v>
      </c>
      <c r="Q1033" s="51"/>
      <c r="R1033" s="51"/>
      <c r="S1033" s="194"/>
      <c r="T1033" s="51"/>
    </row>
    <row r="1034" spans="1:20" ht="344.25">
      <c r="A1034" s="80"/>
      <c r="B1034" s="46" t="s">
        <v>529</v>
      </c>
      <c r="C1034" s="109" t="s">
        <v>2098</v>
      </c>
      <c r="D1034" s="109" t="s">
        <v>2709</v>
      </c>
      <c r="E1034" s="109" t="s">
        <v>511</v>
      </c>
      <c r="F1034" s="110" t="s">
        <v>2096</v>
      </c>
      <c r="G1034" s="110" t="s">
        <v>530</v>
      </c>
      <c r="H1034" s="111" t="s">
        <v>524</v>
      </c>
      <c r="I1034" s="111" t="s">
        <v>525</v>
      </c>
      <c r="J1034" s="50" t="s">
        <v>2148</v>
      </c>
      <c r="K1034" s="51" t="s">
        <v>420</v>
      </c>
      <c r="L1034" s="51"/>
      <c r="M1034" s="51"/>
      <c r="N1034" s="51"/>
      <c r="O1034" s="51"/>
      <c r="P1034" s="51" t="s">
        <v>2670</v>
      </c>
      <c r="Q1034" s="51"/>
      <c r="R1034" s="51"/>
      <c r="S1034" s="194"/>
      <c r="T1034" s="51"/>
    </row>
    <row r="1035" spans="1:20" ht="409.5">
      <c r="A1035" s="80"/>
      <c r="B1035" s="46" t="s">
        <v>529</v>
      </c>
      <c r="C1035" s="109" t="s">
        <v>2940</v>
      </c>
      <c r="D1035" s="109" t="s">
        <v>665</v>
      </c>
      <c r="E1035" s="109" t="s">
        <v>526</v>
      </c>
      <c r="F1035" s="110" t="s">
        <v>2096</v>
      </c>
      <c r="G1035" s="110" t="s">
        <v>530</v>
      </c>
      <c r="H1035" s="111" t="s">
        <v>527</v>
      </c>
      <c r="I1035" s="111" t="s">
        <v>528</v>
      </c>
      <c r="J1035" s="50" t="s">
        <v>2121</v>
      </c>
      <c r="K1035" s="51" t="s">
        <v>409</v>
      </c>
      <c r="L1035" s="51"/>
      <c r="M1035" s="51" t="s">
        <v>2914</v>
      </c>
      <c r="N1035" s="51" t="s">
        <v>2651</v>
      </c>
      <c r="O1035" s="51"/>
      <c r="P1035" s="51" t="s">
        <v>2670</v>
      </c>
      <c r="Q1035" s="51"/>
      <c r="R1035" s="51"/>
      <c r="S1035" s="194"/>
      <c r="T1035" s="51"/>
    </row>
    <row r="1036" spans="1:20" ht="12.75">
      <c r="A1036" s="80"/>
      <c r="B1036" s="46"/>
      <c r="C1036" s="109"/>
      <c r="D1036" s="109"/>
      <c r="E1036" s="109"/>
      <c r="F1036" s="108"/>
      <c r="G1036" s="110"/>
      <c r="H1036" s="111"/>
      <c r="I1036" s="111"/>
      <c r="J1036" s="50"/>
      <c r="K1036" s="51"/>
      <c r="L1036" s="51"/>
      <c r="M1036" s="51"/>
      <c r="N1036" s="51"/>
      <c r="O1036" s="51"/>
      <c r="P1036" s="51"/>
      <c r="Q1036" s="51"/>
      <c r="R1036" s="51"/>
      <c r="S1036" s="194"/>
      <c r="T1036" s="51"/>
    </row>
    <row r="1037" spans="1:20" ht="12.75">
      <c r="A1037" s="80"/>
      <c r="B1037" s="46"/>
      <c r="C1037" s="107"/>
      <c r="D1037" s="107"/>
      <c r="E1037" s="107"/>
      <c r="F1037" s="108"/>
      <c r="G1037" s="108"/>
      <c r="H1037" s="118"/>
      <c r="I1037" s="118"/>
      <c r="J1037" s="50"/>
      <c r="K1037" s="117"/>
      <c r="L1037" s="51"/>
      <c r="M1037" s="51"/>
      <c r="N1037" s="51"/>
      <c r="O1037" s="51"/>
      <c r="P1037" s="51"/>
      <c r="Q1037" s="51"/>
      <c r="R1037" s="51"/>
      <c r="S1037" s="194"/>
      <c r="T1037" s="51"/>
    </row>
    <row r="1038" spans="1:20" ht="12.75">
      <c r="A1038" s="80"/>
      <c r="B1038" s="46"/>
      <c r="C1038" s="109"/>
      <c r="D1038" s="109"/>
      <c r="E1038" s="109"/>
      <c r="F1038" s="110"/>
      <c r="G1038" s="110"/>
      <c r="H1038" s="111"/>
      <c r="I1038" s="111"/>
      <c r="J1038" s="50"/>
      <c r="K1038" s="51"/>
      <c r="L1038" s="51"/>
      <c r="M1038" s="51"/>
      <c r="N1038" s="51"/>
      <c r="O1038" s="51"/>
      <c r="P1038" s="51"/>
      <c r="Q1038" s="51"/>
      <c r="R1038" s="51"/>
      <c r="S1038" s="194"/>
      <c r="T1038" s="51"/>
    </row>
    <row r="1039" spans="1:20" ht="12.75">
      <c r="A1039" s="80"/>
      <c r="B1039" s="46"/>
      <c r="C1039" s="109"/>
      <c r="D1039" s="109"/>
      <c r="E1039" s="109"/>
      <c r="F1039" s="108"/>
      <c r="G1039" s="110"/>
      <c r="H1039" s="111"/>
      <c r="I1039" s="111"/>
      <c r="J1039" s="50"/>
      <c r="K1039" s="113"/>
      <c r="L1039" s="51"/>
      <c r="M1039" s="51"/>
      <c r="N1039" s="51"/>
      <c r="O1039" s="51"/>
      <c r="P1039" s="51"/>
      <c r="Q1039" s="51"/>
      <c r="R1039" s="51"/>
      <c r="S1039" s="194"/>
      <c r="T1039" s="51"/>
    </row>
    <row r="1040" spans="1:20" ht="12.75">
      <c r="A1040" s="80"/>
      <c r="B1040" s="46"/>
      <c r="C1040" s="109"/>
      <c r="D1040" s="109"/>
      <c r="E1040" s="109"/>
      <c r="F1040" s="108"/>
      <c r="G1040" s="110"/>
      <c r="H1040" s="111"/>
      <c r="I1040" s="111"/>
      <c r="J1040" s="50"/>
      <c r="K1040" s="111"/>
      <c r="L1040" s="51"/>
      <c r="M1040" s="51"/>
      <c r="N1040" s="51"/>
      <c r="O1040" s="51"/>
      <c r="P1040" s="51"/>
      <c r="Q1040" s="51"/>
      <c r="R1040" s="51"/>
      <c r="S1040" s="194"/>
      <c r="T1040" s="51"/>
    </row>
    <row r="1041" spans="1:20" ht="12.75">
      <c r="A1041" s="80"/>
      <c r="B1041" s="46"/>
      <c r="C1041" s="109"/>
      <c r="D1041" s="109"/>
      <c r="E1041" s="109"/>
      <c r="F1041" s="108"/>
      <c r="G1041" s="110"/>
      <c r="H1041" s="111"/>
      <c r="I1041" s="111"/>
      <c r="J1041" s="50"/>
      <c r="K1041" s="51"/>
      <c r="L1041" s="51"/>
      <c r="M1041" s="51"/>
      <c r="N1041" s="51"/>
      <c r="O1041" s="51"/>
      <c r="P1041" s="51"/>
      <c r="Q1041" s="51"/>
      <c r="R1041" s="51"/>
      <c r="S1041" s="194"/>
      <c r="T1041" s="51"/>
    </row>
    <row r="1042" spans="1:20" ht="12.75">
      <c r="A1042" s="80"/>
      <c r="B1042" s="46"/>
      <c r="C1042" s="109"/>
      <c r="D1042" s="109"/>
      <c r="E1042" s="109"/>
      <c r="F1042" s="108"/>
      <c r="G1042" s="110"/>
      <c r="H1042" s="111"/>
      <c r="I1042" s="111"/>
      <c r="J1042" s="50"/>
      <c r="K1042" s="51"/>
      <c r="L1042" s="51"/>
      <c r="M1042" s="51"/>
      <c r="N1042" s="51"/>
      <c r="O1042" s="51"/>
      <c r="P1042" s="51"/>
      <c r="Q1042" s="51"/>
      <c r="R1042" s="51"/>
      <c r="S1042" s="194"/>
      <c r="T1042" s="51"/>
    </row>
    <row r="1043" spans="1:20" ht="12.75">
      <c r="A1043" s="80"/>
      <c r="B1043" s="46"/>
      <c r="C1043" s="109"/>
      <c r="D1043" s="109"/>
      <c r="E1043" s="109"/>
      <c r="F1043" s="108"/>
      <c r="G1043" s="110"/>
      <c r="H1043" s="111"/>
      <c r="I1043" s="111"/>
      <c r="J1043" s="50"/>
      <c r="K1043" s="51"/>
      <c r="L1043" s="51"/>
      <c r="M1043" s="51"/>
      <c r="N1043" s="51"/>
      <c r="O1043" s="51"/>
      <c r="P1043" s="51"/>
      <c r="Q1043" s="51"/>
      <c r="R1043" s="51"/>
      <c r="S1043" s="194"/>
      <c r="T1043" s="51"/>
    </row>
    <row r="1044" spans="1:20" ht="12.75">
      <c r="A1044" s="80"/>
      <c r="B1044" s="46"/>
      <c r="C1044" s="109"/>
      <c r="D1044" s="109"/>
      <c r="E1044" s="109"/>
      <c r="F1044" s="108"/>
      <c r="G1044" s="110"/>
      <c r="H1044" s="111"/>
      <c r="I1044" s="111"/>
      <c r="J1044" s="50"/>
      <c r="K1044" s="51"/>
      <c r="L1044" s="51"/>
      <c r="M1044" s="51"/>
      <c r="N1044" s="51"/>
      <c r="O1044" s="51"/>
      <c r="P1044" s="51"/>
      <c r="Q1044" s="51"/>
      <c r="R1044" s="51"/>
      <c r="S1044" s="194"/>
      <c r="T1044" s="51"/>
    </row>
    <row r="1045" spans="1:20" ht="12.75">
      <c r="A1045" s="80"/>
      <c r="B1045" s="46"/>
      <c r="C1045" s="109"/>
      <c r="D1045" s="109"/>
      <c r="E1045" s="109"/>
      <c r="F1045" s="108"/>
      <c r="G1045" s="110"/>
      <c r="H1045" s="111"/>
      <c r="I1045" s="111"/>
      <c r="J1045" s="50"/>
      <c r="K1045" s="51"/>
      <c r="L1045" s="51"/>
      <c r="M1045" s="51"/>
      <c r="N1045" s="51"/>
      <c r="O1045" s="51"/>
      <c r="P1045" s="51"/>
      <c r="Q1045" s="51"/>
      <c r="R1045" s="51"/>
      <c r="S1045" s="194"/>
      <c r="T1045" s="51"/>
    </row>
    <row r="1046" spans="1:20" ht="12.75">
      <c r="A1046" s="80"/>
      <c r="B1046" s="46"/>
      <c r="C1046" s="109"/>
      <c r="D1046" s="109"/>
      <c r="E1046" s="109"/>
      <c r="F1046" s="108"/>
      <c r="G1046" s="110"/>
      <c r="H1046" s="111"/>
      <c r="I1046" s="111"/>
      <c r="J1046" s="50"/>
      <c r="K1046" s="51"/>
      <c r="L1046" s="51"/>
      <c r="M1046" s="51"/>
      <c r="N1046" s="51"/>
      <c r="O1046" s="51"/>
      <c r="P1046" s="51"/>
      <c r="Q1046" s="51"/>
      <c r="R1046" s="51"/>
      <c r="S1046" s="194"/>
      <c r="T1046" s="51"/>
    </row>
    <row r="1047" spans="1:20" ht="12.75">
      <c r="A1047" s="80"/>
      <c r="B1047" s="46"/>
      <c r="C1047" s="109"/>
      <c r="D1047" s="109"/>
      <c r="E1047" s="109"/>
      <c r="F1047" s="108"/>
      <c r="G1047" s="110"/>
      <c r="H1047" s="111"/>
      <c r="I1047" s="111"/>
      <c r="J1047" s="50"/>
      <c r="K1047" s="51"/>
      <c r="L1047" s="51"/>
      <c r="M1047" s="51"/>
      <c r="N1047" s="51"/>
      <c r="O1047" s="51"/>
      <c r="P1047" s="51"/>
      <c r="Q1047" s="51"/>
      <c r="R1047" s="51"/>
      <c r="S1047" s="194"/>
      <c r="T1047" s="51"/>
    </row>
    <row r="1048" spans="1:20" ht="12.75">
      <c r="A1048" s="80"/>
      <c r="B1048" s="46"/>
      <c r="C1048" s="109"/>
      <c r="D1048" s="109"/>
      <c r="E1048" s="109"/>
      <c r="F1048" s="108"/>
      <c r="G1048" s="110"/>
      <c r="H1048" s="111"/>
      <c r="I1048" s="111"/>
      <c r="J1048" s="50"/>
      <c r="K1048" s="51"/>
      <c r="L1048" s="51"/>
      <c r="M1048" s="51"/>
      <c r="N1048" s="51"/>
      <c r="O1048" s="51"/>
      <c r="P1048" s="51"/>
      <c r="Q1048" s="51"/>
      <c r="R1048" s="51"/>
      <c r="S1048" s="194"/>
      <c r="T1048" s="51"/>
    </row>
    <row r="1049" spans="1:20" ht="12.75">
      <c r="A1049" s="80"/>
      <c r="B1049" s="46"/>
      <c r="C1049" s="109"/>
      <c r="D1049" s="109"/>
      <c r="E1049" s="109"/>
      <c r="F1049" s="108"/>
      <c r="G1049" s="110"/>
      <c r="H1049" s="111"/>
      <c r="I1049" s="111"/>
      <c r="J1049" s="50"/>
      <c r="K1049" s="51"/>
      <c r="L1049" s="51"/>
      <c r="M1049" s="51"/>
      <c r="N1049" s="51"/>
      <c r="O1049" s="51"/>
      <c r="P1049" s="51"/>
      <c r="Q1049" s="51"/>
      <c r="R1049" s="51"/>
      <c r="S1049" s="194"/>
      <c r="T1049" s="51"/>
    </row>
    <row r="1050" spans="1:20" ht="12.75">
      <c r="A1050" s="80"/>
      <c r="B1050" s="46"/>
      <c r="C1050" s="109"/>
      <c r="D1050" s="109"/>
      <c r="E1050" s="109"/>
      <c r="F1050" s="108"/>
      <c r="G1050" s="110"/>
      <c r="H1050" s="111"/>
      <c r="I1050" s="111"/>
      <c r="J1050" s="50"/>
      <c r="K1050" s="51"/>
      <c r="L1050" s="51"/>
      <c r="M1050" s="51"/>
      <c r="N1050" s="51"/>
      <c r="O1050" s="51"/>
      <c r="P1050" s="51"/>
      <c r="Q1050" s="51"/>
      <c r="R1050" s="51"/>
      <c r="S1050" s="194"/>
      <c r="T1050" s="51"/>
    </row>
    <row r="1051" spans="1:20" ht="12.75">
      <c r="A1051" s="80"/>
      <c r="B1051" s="46"/>
      <c r="C1051" s="109"/>
      <c r="D1051" s="109"/>
      <c r="E1051" s="109"/>
      <c r="F1051" s="108"/>
      <c r="G1051" s="110"/>
      <c r="H1051" s="111"/>
      <c r="I1051" s="111"/>
      <c r="J1051" s="50"/>
      <c r="K1051" s="51"/>
      <c r="L1051" s="51"/>
      <c r="M1051" s="51"/>
      <c r="N1051" s="51"/>
      <c r="O1051" s="51"/>
      <c r="P1051" s="51"/>
      <c r="Q1051" s="51"/>
      <c r="R1051" s="51"/>
      <c r="S1051" s="194"/>
      <c r="T1051" s="51"/>
    </row>
    <row r="1052" spans="1:20" ht="12.75">
      <c r="A1052" s="80"/>
      <c r="B1052" s="46"/>
      <c r="C1052" s="109"/>
      <c r="D1052" s="109"/>
      <c r="E1052" s="109"/>
      <c r="F1052" s="108"/>
      <c r="G1052" s="110"/>
      <c r="H1052" s="111"/>
      <c r="I1052" s="111"/>
      <c r="J1052" s="50"/>
      <c r="K1052" s="51"/>
      <c r="L1052" s="51"/>
      <c r="M1052" s="51"/>
      <c r="N1052" s="51"/>
      <c r="O1052" s="51"/>
      <c r="P1052" s="51"/>
      <c r="Q1052" s="51"/>
      <c r="R1052" s="51"/>
      <c r="S1052" s="194"/>
      <c r="T1052" s="51"/>
    </row>
    <row r="1053" spans="1:20" ht="12.75">
      <c r="A1053" s="80"/>
      <c r="B1053" s="46"/>
      <c r="C1053" s="109"/>
      <c r="D1053" s="109"/>
      <c r="E1053" s="109"/>
      <c r="F1053" s="108"/>
      <c r="G1053" s="110"/>
      <c r="H1053" s="111"/>
      <c r="I1053" s="111"/>
      <c r="J1053" s="50"/>
      <c r="K1053" s="51"/>
      <c r="L1053" s="51"/>
      <c r="M1053" s="51"/>
      <c r="N1053" s="51"/>
      <c r="O1053" s="51"/>
      <c r="P1053" s="51"/>
      <c r="Q1053" s="51"/>
      <c r="R1053" s="51"/>
      <c r="S1053" s="194"/>
      <c r="T1053" s="51"/>
    </row>
    <row r="1054" spans="1:20" ht="12.75">
      <c r="A1054" s="80"/>
      <c r="B1054" s="46"/>
      <c r="C1054" s="109"/>
      <c r="D1054" s="109"/>
      <c r="E1054" s="109"/>
      <c r="F1054" s="108"/>
      <c r="G1054" s="110"/>
      <c r="H1054" s="111"/>
      <c r="I1054" s="111"/>
      <c r="J1054" s="50"/>
      <c r="K1054" s="51"/>
      <c r="L1054" s="51"/>
      <c r="M1054" s="51"/>
      <c r="N1054" s="51"/>
      <c r="O1054" s="51"/>
      <c r="P1054" s="51"/>
      <c r="Q1054" s="51"/>
      <c r="R1054" s="51"/>
      <c r="S1054" s="194"/>
      <c r="T1054" s="51"/>
    </row>
    <row r="1055" spans="1:20" ht="12.75">
      <c r="A1055" s="80"/>
      <c r="B1055" s="46"/>
      <c r="C1055" s="109"/>
      <c r="D1055" s="109"/>
      <c r="E1055" s="109"/>
      <c r="F1055" s="108"/>
      <c r="G1055" s="110"/>
      <c r="H1055" s="111"/>
      <c r="I1055" s="111"/>
      <c r="J1055" s="50"/>
      <c r="K1055" s="51"/>
      <c r="L1055" s="51"/>
      <c r="M1055" s="51"/>
      <c r="N1055" s="51"/>
      <c r="O1055" s="51"/>
      <c r="P1055" s="51"/>
      <c r="Q1055" s="51"/>
      <c r="R1055" s="51"/>
      <c r="S1055" s="194"/>
      <c r="T1055" s="51"/>
    </row>
    <row r="1056" spans="1:20" ht="12.75">
      <c r="A1056" s="80"/>
      <c r="B1056" s="46"/>
      <c r="C1056" s="109"/>
      <c r="D1056" s="109"/>
      <c r="E1056" s="109"/>
      <c r="F1056" s="108"/>
      <c r="G1056" s="110"/>
      <c r="H1056" s="111"/>
      <c r="I1056" s="111"/>
      <c r="J1056" s="50"/>
      <c r="K1056" s="51"/>
      <c r="L1056" s="51"/>
      <c r="M1056" s="51"/>
      <c r="N1056" s="51"/>
      <c r="O1056" s="51"/>
      <c r="P1056" s="51"/>
      <c r="Q1056" s="51"/>
      <c r="R1056" s="51"/>
      <c r="S1056" s="194"/>
      <c r="T1056" s="51"/>
    </row>
    <row r="1057" spans="1:20" ht="12.75">
      <c r="A1057" s="80"/>
      <c r="B1057" s="46"/>
      <c r="C1057" s="107"/>
      <c r="D1057" s="107"/>
      <c r="E1057" s="107"/>
      <c r="F1057" s="108"/>
      <c r="G1057" s="108"/>
      <c r="H1057" s="118"/>
      <c r="I1057" s="118"/>
      <c r="J1057" s="50"/>
      <c r="K1057" s="51"/>
      <c r="L1057" s="51"/>
      <c r="M1057" s="51"/>
      <c r="N1057" s="51"/>
      <c r="O1057" s="51"/>
      <c r="P1057" s="51"/>
      <c r="Q1057" s="51"/>
      <c r="R1057" s="51"/>
      <c r="S1057" s="194"/>
      <c r="T1057" s="51"/>
    </row>
    <row r="1058" spans="1:20" ht="12.75">
      <c r="A1058" s="80"/>
      <c r="B1058" s="46"/>
      <c r="C1058" s="54"/>
      <c r="D1058" s="38"/>
      <c r="E1058" s="38"/>
      <c r="F1058" s="108"/>
      <c r="G1058" s="47"/>
      <c r="H1058" s="48"/>
      <c r="I1058" s="49"/>
      <c r="J1058" s="50"/>
      <c r="K1058" s="51"/>
      <c r="L1058" s="51"/>
      <c r="M1058" s="51"/>
      <c r="N1058" s="51"/>
      <c r="O1058" s="51"/>
      <c r="P1058" s="51"/>
      <c r="Q1058" s="51"/>
      <c r="R1058" s="51"/>
      <c r="S1058" s="194"/>
      <c r="T1058" s="51"/>
    </row>
    <row r="1059" spans="1:20" ht="12.75">
      <c r="A1059" s="80"/>
      <c r="B1059" s="46"/>
      <c r="C1059" s="107"/>
      <c r="D1059" s="107"/>
      <c r="E1059" s="107"/>
      <c r="F1059" s="108"/>
      <c r="G1059" s="108"/>
      <c r="H1059" s="118"/>
      <c r="I1059" s="118"/>
      <c r="J1059" s="50"/>
      <c r="K1059" s="51"/>
      <c r="L1059" s="51"/>
      <c r="M1059" s="51"/>
      <c r="N1059" s="51"/>
      <c r="O1059" s="51"/>
      <c r="P1059" s="51"/>
      <c r="Q1059" s="51"/>
      <c r="R1059" s="51"/>
      <c r="S1059" s="194"/>
      <c r="T1059" s="51"/>
    </row>
    <row r="1060" spans="1:20" ht="12.75">
      <c r="A1060" s="80"/>
      <c r="B1060" s="46"/>
      <c r="C1060" s="107"/>
      <c r="D1060" s="107"/>
      <c r="E1060" s="107"/>
      <c r="F1060" s="108"/>
      <c r="G1060" s="108"/>
      <c r="H1060" s="118"/>
      <c r="I1060" s="118"/>
      <c r="J1060" s="50"/>
      <c r="K1060" s="51"/>
      <c r="L1060" s="51"/>
      <c r="M1060" s="51"/>
      <c r="N1060" s="51"/>
      <c r="O1060" s="51"/>
      <c r="P1060" s="51"/>
      <c r="Q1060" s="51"/>
      <c r="R1060" s="51"/>
      <c r="S1060" s="194"/>
      <c r="T1060" s="51"/>
    </row>
    <row r="1061" spans="1:20" ht="12.75">
      <c r="A1061" s="80"/>
      <c r="B1061" s="46"/>
      <c r="C1061" s="107"/>
      <c r="D1061" s="107"/>
      <c r="E1061" s="107"/>
      <c r="F1061" s="108"/>
      <c r="G1061" s="108"/>
      <c r="H1061" s="118"/>
      <c r="I1061" s="118"/>
      <c r="J1061" s="50"/>
      <c r="K1061" s="51"/>
      <c r="L1061" s="51"/>
      <c r="M1061" s="51"/>
      <c r="N1061" s="51"/>
      <c r="O1061" s="51"/>
      <c r="P1061" s="51"/>
      <c r="Q1061" s="51"/>
      <c r="R1061" s="51"/>
      <c r="S1061" s="194"/>
      <c r="T1061" s="51"/>
    </row>
    <row r="1062" spans="1:20" ht="12.75">
      <c r="A1062" s="80"/>
      <c r="B1062" s="46"/>
      <c r="C1062" s="107"/>
      <c r="D1062" s="107"/>
      <c r="E1062" s="107"/>
      <c r="F1062" s="130"/>
      <c r="G1062" s="108"/>
      <c r="H1062" s="118"/>
      <c r="I1062" s="118"/>
      <c r="J1062" s="50"/>
      <c r="K1062" s="51"/>
      <c r="L1062" s="51"/>
      <c r="M1062" s="51"/>
      <c r="N1062" s="51"/>
      <c r="O1062" s="51"/>
      <c r="P1062" s="51"/>
      <c r="Q1062" s="51"/>
      <c r="R1062" s="51"/>
      <c r="S1062" s="194"/>
      <c r="T1062" s="51"/>
    </row>
    <row r="1063" spans="1:20" ht="12.75">
      <c r="A1063" s="80"/>
      <c r="B1063" s="46"/>
      <c r="C1063" s="107"/>
      <c r="D1063" s="107"/>
      <c r="E1063" s="107"/>
      <c r="F1063" s="130"/>
      <c r="G1063" s="108"/>
      <c r="H1063" s="118"/>
      <c r="I1063" s="118"/>
      <c r="J1063" s="50"/>
      <c r="K1063" s="51"/>
      <c r="L1063" s="51"/>
      <c r="M1063" s="51"/>
      <c r="N1063" s="51"/>
      <c r="O1063" s="51"/>
      <c r="P1063" s="51"/>
      <c r="Q1063" s="51"/>
      <c r="R1063" s="51"/>
      <c r="S1063" s="194"/>
      <c r="T1063" s="51"/>
    </row>
    <row r="1064" spans="1:20" ht="12.75">
      <c r="A1064" s="80"/>
      <c r="B1064" s="46"/>
      <c r="C1064" s="107"/>
      <c r="D1064" s="107"/>
      <c r="E1064" s="107"/>
      <c r="F1064" s="130"/>
      <c r="G1064" s="108"/>
      <c r="H1064" s="118"/>
      <c r="I1064" s="118"/>
      <c r="J1064" s="50"/>
      <c r="K1064" s="51"/>
      <c r="L1064" s="51"/>
      <c r="M1064" s="51"/>
      <c r="N1064" s="51"/>
      <c r="O1064" s="51"/>
      <c r="P1064" s="51"/>
      <c r="Q1064" s="51"/>
      <c r="R1064" s="51"/>
      <c r="S1064" s="194"/>
      <c r="T1064" s="51"/>
    </row>
    <row r="1065" spans="1:20" ht="12.75">
      <c r="A1065" s="80"/>
      <c r="B1065" s="46"/>
      <c r="C1065" s="107"/>
      <c r="D1065" s="107"/>
      <c r="E1065" s="107"/>
      <c r="F1065" s="108"/>
      <c r="G1065" s="108"/>
      <c r="H1065" s="118"/>
      <c r="I1065" s="118"/>
      <c r="J1065" s="50"/>
      <c r="K1065" s="51"/>
      <c r="L1065" s="51"/>
      <c r="M1065" s="51"/>
      <c r="N1065" s="51"/>
      <c r="O1065" s="51"/>
      <c r="P1065" s="51"/>
      <c r="Q1065" s="51"/>
      <c r="R1065" s="51"/>
      <c r="S1065" s="194"/>
      <c r="T1065" s="51"/>
    </row>
    <row r="1066" spans="1:20" ht="12.75">
      <c r="A1066" s="80"/>
      <c r="B1066" s="46"/>
      <c r="C1066" s="107"/>
      <c r="D1066" s="107"/>
      <c r="E1066" s="107"/>
      <c r="F1066" s="130"/>
      <c r="G1066" s="108"/>
      <c r="H1066" s="118"/>
      <c r="I1066" s="118"/>
      <c r="J1066" s="50"/>
      <c r="K1066" s="51"/>
      <c r="L1066" s="51"/>
      <c r="M1066" s="51"/>
      <c r="N1066" s="51"/>
      <c r="O1066" s="51"/>
      <c r="P1066" s="51"/>
      <c r="Q1066" s="51"/>
      <c r="R1066" s="51"/>
      <c r="S1066" s="194"/>
      <c r="T1066" s="51"/>
    </row>
    <row r="1067" spans="1:20" ht="12.75">
      <c r="A1067" s="80"/>
      <c r="B1067" s="46"/>
      <c r="C1067" s="107"/>
      <c r="D1067" s="107"/>
      <c r="E1067" s="107"/>
      <c r="F1067" s="130"/>
      <c r="G1067" s="108"/>
      <c r="H1067" s="118"/>
      <c r="I1067" s="118"/>
      <c r="J1067" s="50"/>
      <c r="K1067" s="51"/>
      <c r="L1067" s="51"/>
      <c r="M1067" s="51"/>
      <c r="N1067" s="51"/>
      <c r="O1067" s="51"/>
      <c r="P1067" s="51"/>
      <c r="Q1067" s="51"/>
      <c r="R1067" s="51"/>
      <c r="S1067" s="194"/>
      <c r="T1067" s="51"/>
    </row>
    <row r="1068" spans="1:20" ht="12.75">
      <c r="A1068" s="80"/>
      <c r="B1068" s="46"/>
      <c r="C1068" s="107"/>
      <c r="D1068" s="107"/>
      <c r="E1068" s="107"/>
      <c r="F1068" s="130"/>
      <c r="G1068" s="108"/>
      <c r="H1068" s="118"/>
      <c r="I1068" s="118"/>
      <c r="J1068" s="50"/>
      <c r="K1068" s="51"/>
      <c r="L1068" s="51"/>
      <c r="M1068" s="51"/>
      <c r="N1068" s="51"/>
      <c r="O1068" s="51"/>
      <c r="P1068" s="51"/>
      <c r="Q1068" s="51"/>
      <c r="R1068" s="51"/>
      <c r="S1068" s="194"/>
      <c r="T1068" s="51"/>
    </row>
    <row r="1069" spans="1:20" ht="12.75">
      <c r="A1069" s="80"/>
      <c r="B1069" s="46"/>
      <c r="C1069" s="107"/>
      <c r="D1069" s="107"/>
      <c r="E1069" s="107"/>
      <c r="F1069" s="130"/>
      <c r="G1069" s="108"/>
      <c r="H1069" s="118"/>
      <c r="I1069" s="118"/>
      <c r="J1069" s="50"/>
      <c r="K1069" s="51"/>
      <c r="L1069" s="51"/>
      <c r="M1069" s="51"/>
      <c r="N1069" s="51"/>
      <c r="O1069" s="51"/>
      <c r="P1069" s="51"/>
      <c r="Q1069" s="51"/>
      <c r="R1069" s="51"/>
      <c r="S1069" s="194"/>
      <c r="T1069" s="51"/>
    </row>
    <row r="1070" spans="1:20" ht="12.75">
      <c r="A1070" s="80"/>
      <c r="B1070" s="46"/>
      <c r="C1070" s="107"/>
      <c r="D1070" s="107"/>
      <c r="E1070" s="107"/>
      <c r="F1070" s="130"/>
      <c r="G1070" s="108"/>
      <c r="H1070" s="118"/>
      <c r="I1070" s="118"/>
      <c r="J1070" s="50"/>
      <c r="K1070" s="51"/>
      <c r="L1070" s="51"/>
      <c r="M1070" s="51"/>
      <c r="N1070" s="51"/>
      <c r="O1070" s="51"/>
      <c r="P1070" s="51"/>
      <c r="Q1070" s="51"/>
      <c r="R1070" s="51"/>
      <c r="S1070" s="194"/>
      <c r="T1070" s="51"/>
    </row>
    <row r="1071" spans="1:20" ht="12.75">
      <c r="A1071" s="80"/>
      <c r="B1071" s="46"/>
      <c r="C1071" s="107"/>
      <c r="D1071" s="107"/>
      <c r="E1071" s="107"/>
      <c r="F1071" s="130"/>
      <c r="G1071" s="108"/>
      <c r="H1071" s="118"/>
      <c r="I1071" s="118"/>
      <c r="J1071" s="50"/>
      <c r="K1071" s="51"/>
      <c r="L1071" s="51"/>
      <c r="M1071" s="51"/>
      <c r="N1071" s="51"/>
      <c r="O1071" s="51"/>
      <c r="P1071" s="51"/>
      <c r="Q1071" s="51"/>
      <c r="R1071" s="51"/>
      <c r="S1071" s="194"/>
      <c r="T1071" s="51"/>
    </row>
    <row r="1072" spans="1:20" ht="12.75">
      <c r="A1072" s="80"/>
      <c r="B1072" s="46"/>
      <c r="C1072" s="107"/>
      <c r="D1072" s="107"/>
      <c r="E1072" s="107"/>
      <c r="F1072" s="130"/>
      <c r="G1072" s="108"/>
      <c r="H1072" s="118"/>
      <c r="I1072" s="118"/>
      <c r="J1072" s="50"/>
      <c r="K1072" s="51"/>
      <c r="L1072" s="51"/>
      <c r="M1072" s="51"/>
      <c r="N1072" s="51"/>
      <c r="O1072" s="51"/>
      <c r="P1072" s="51"/>
      <c r="Q1072" s="51"/>
      <c r="R1072" s="51"/>
      <c r="S1072" s="194"/>
      <c r="T1072" s="51"/>
    </row>
    <row r="1073" spans="1:20" ht="12.75">
      <c r="A1073" s="80"/>
      <c r="B1073" s="46"/>
      <c r="C1073" s="107"/>
      <c r="D1073" s="107"/>
      <c r="E1073" s="107"/>
      <c r="F1073" s="130"/>
      <c r="G1073" s="108"/>
      <c r="H1073" s="118"/>
      <c r="I1073" s="118"/>
      <c r="J1073" s="50"/>
      <c r="K1073" s="51"/>
      <c r="L1073" s="51"/>
      <c r="M1073" s="51"/>
      <c r="N1073" s="51"/>
      <c r="O1073" s="51"/>
      <c r="P1073" s="51"/>
      <c r="Q1073" s="51"/>
      <c r="R1073" s="51"/>
      <c r="S1073" s="194"/>
      <c r="T1073" s="51"/>
    </row>
    <row r="1074" spans="1:20" ht="12.75">
      <c r="A1074" s="80"/>
      <c r="B1074" s="46"/>
      <c r="C1074" s="107"/>
      <c r="D1074" s="107"/>
      <c r="E1074" s="107"/>
      <c r="F1074" s="130"/>
      <c r="G1074" s="108"/>
      <c r="H1074" s="118"/>
      <c r="I1074" s="118"/>
      <c r="J1074" s="50"/>
      <c r="K1074" s="51"/>
      <c r="L1074" s="51"/>
      <c r="M1074" s="51"/>
      <c r="N1074" s="51"/>
      <c r="O1074" s="51"/>
      <c r="P1074" s="51"/>
      <c r="Q1074" s="51"/>
      <c r="R1074" s="51"/>
      <c r="S1074" s="194"/>
      <c r="T1074" s="51"/>
    </row>
    <row r="1075" spans="1:20" ht="12.75">
      <c r="A1075" s="80"/>
      <c r="B1075" s="46"/>
      <c r="C1075" s="107"/>
      <c r="D1075" s="107"/>
      <c r="E1075" s="107"/>
      <c r="F1075" s="130"/>
      <c r="G1075" s="108"/>
      <c r="H1075" s="118"/>
      <c r="I1075" s="118"/>
      <c r="J1075" s="50"/>
      <c r="K1075" s="51"/>
      <c r="L1075" s="51"/>
      <c r="M1075" s="51"/>
      <c r="N1075" s="51"/>
      <c r="O1075" s="51"/>
      <c r="P1075" s="51"/>
      <c r="Q1075" s="51"/>
      <c r="R1075" s="51"/>
      <c r="S1075" s="194"/>
      <c r="T1075" s="51"/>
    </row>
    <row r="1076" spans="1:20" ht="12.75">
      <c r="A1076" s="80"/>
      <c r="B1076" s="46"/>
      <c r="C1076" s="107"/>
      <c r="D1076" s="107"/>
      <c r="E1076" s="107"/>
      <c r="F1076" s="130"/>
      <c r="G1076" s="108"/>
      <c r="H1076" s="118"/>
      <c r="I1076" s="118"/>
      <c r="J1076" s="50"/>
      <c r="K1076" s="51"/>
      <c r="L1076" s="51"/>
      <c r="M1076" s="51"/>
      <c r="N1076" s="51"/>
      <c r="O1076" s="51"/>
      <c r="P1076" s="51"/>
      <c r="Q1076" s="51"/>
      <c r="R1076" s="51"/>
      <c r="S1076" s="194"/>
      <c r="T1076" s="51"/>
    </row>
    <row r="1077" spans="1:20" ht="12.75">
      <c r="A1077" s="80"/>
      <c r="B1077" s="46"/>
      <c r="C1077" s="107"/>
      <c r="D1077" s="107"/>
      <c r="E1077" s="107"/>
      <c r="F1077" s="130"/>
      <c r="G1077" s="108"/>
      <c r="H1077" s="118"/>
      <c r="I1077" s="118"/>
      <c r="J1077" s="50"/>
      <c r="K1077" s="51"/>
      <c r="L1077" s="51"/>
      <c r="M1077" s="51"/>
      <c r="N1077" s="51"/>
      <c r="O1077" s="51"/>
      <c r="P1077" s="51"/>
      <c r="Q1077" s="51"/>
      <c r="R1077" s="51"/>
      <c r="S1077" s="194"/>
      <c r="T1077" s="51"/>
    </row>
    <row r="1078" spans="1:20" ht="12.75">
      <c r="A1078" s="80"/>
      <c r="B1078" s="46"/>
      <c r="C1078" s="107"/>
      <c r="D1078" s="107"/>
      <c r="E1078" s="107"/>
      <c r="F1078" s="130"/>
      <c r="G1078" s="108"/>
      <c r="H1078" s="118"/>
      <c r="I1078" s="118"/>
      <c r="J1078" s="50"/>
      <c r="K1078" s="51"/>
      <c r="L1078" s="51"/>
      <c r="M1078" s="51"/>
      <c r="N1078" s="51"/>
      <c r="O1078" s="51"/>
      <c r="P1078" s="51"/>
      <c r="Q1078" s="51"/>
      <c r="R1078" s="51"/>
      <c r="S1078" s="194"/>
      <c r="T1078" s="51"/>
    </row>
    <row r="1079" spans="1:20" ht="12.75">
      <c r="A1079" s="80"/>
      <c r="B1079" s="46"/>
      <c r="C1079" s="107"/>
      <c r="D1079" s="107"/>
      <c r="E1079" s="107"/>
      <c r="F1079" s="108"/>
      <c r="G1079" s="108"/>
      <c r="H1079" s="118"/>
      <c r="I1079" s="118"/>
      <c r="J1079" s="50"/>
      <c r="K1079" s="51"/>
      <c r="L1079" s="51"/>
      <c r="M1079" s="51"/>
      <c r="N1079" s="51"/>
      <c r="O1079" s="51"/>
      <c r="P1079" s="51"/>
      <c r="Q1079" s="51"/>
      <c r="R1079" s="51"/>
      <c r="S1079" s="194"/>
      <c r="T1079" s="51"/>
    </row>
    <row r="1080" spans="1:20" ht="12.75">
      <c r="A1080" s="80"/>
      <c r="B1080" s="46"/>
      <c r="C1080" s="107"/>
      <c r="D1080" s="107"/>
      <c r="E1080" s="107"/>
      <c r="F1080" s="130"/>
      <c r="G1080" s="108"/>
      <c r="H1080" s="118"/>
      <c r="I1080" s="118"/>
      <c r="J1080" s="50"/>
      <c r="K1080" s="51"/>
      <c r="L1080" s="51"/>
      <c r="M1080" s="51"/>
      <c r="N1080" s="51"/>
      <c r="O1080" s="51"/>
      <c r="P1080" s="51"/>
      <c r="Q1080" s="51"/>
      <c r="R1080" s="51"/>
      <c r="S1080" s="194"/>
      <c r="T1080" s="51"/>
    </row>
    <row r="1081" spans="1:20" ht="12.75">
      <c r="A1081" s="80"/>
      <c r="B1081" s="46"/>
      <c r="C1081" s="107"/>
      <c r="D1081" s="107"/>
      <c r="E1081" s="107"/>
      <c r="F1081" s="108"/>
      <c r="G1081" s="108"/>
      <c r="H1081" s="118"/>
      <c r="I1081" s="118"/>
      <c r="J1081" s="50"/>
      <c r="K1081" s="51"/>
      <c r="L1081" s="51"/>
      <c r="M1081" s="51"/>
      <c r="N1081" s="51"/>
      <c r="O1081" s="51"/>
      <c r="P1081" s="51"/>
      <c r="Q1081" s="51"/>
      <c r="R1081" s="51"/>
      <c r="S1081" s="194"/>
      <c r="T1081" s="51"/>
    </row>
    <row r="1082" spans="1:20" ht="12.75">
      <c r="A1082" s="80"/>
      <c r="B1082" s="46"/>
      <c r="C1082" s="107"/>
      <c r="D1082" s="107"/>
      <c r="E1082" s="107"/>
      <c r="F1082" s="130"/>
      <c r="G1082" s="108"/>
      <c r="H1082" s="118"/>
      <c r="I1082" s="118"/>
      <c r="J1082" s="50"/>
      <c r="K1082" s="51"/>
      <c r="L1082" s="51"/>
      <c r="M1082" s="51"/>
      <c r="N1082" s="51"/>
      <c r="O1082" s="51"/>
      <c r="P1082" s="51"/>
      <c r="Q1082" s="51"/>
      <c r="R1082" s="51"/>
      <c r="S1082" s="194"/>
      <c r="T1082" s="51"/>
    </row>
    <row r="1083" spans="1:20" ht="12.75">
      <c r="A1083" s="80"/>
      <c r="B1083" s="46"/>
      <c r="C1083" s="109"/>
      <c r="D1083" s="109"/>
      <c r="E1083" s="109"/>
      <c r="F1083" s="110"/>
      <c r="G1083" s="110"/>
      <c r="H1083" s="111"/>
      <c r="I1083" s="111"/>
      <c r="J1083" s="50"/>
      <c r="K1083" s="51"/>
      <c r="L1083" s="51"/>
      <c r="M1083" s="51"/>
      <c r="N1083" s="51"/>
      <c r="O1083" s="51"/>
      <c r="P1083" s="51"/>
      <c r="Q1083" s="51"/>
      <c r="R1083" s="51"/>
      <c r="S1083" s="194"/>
      <c r="T1083" s="51"/>
    </row>
    <row r="1084" spans="1:20" ht="12.75">
      <c r="A1084" s="80"/>
      <c r="B1084" s="46"/>
      <c r="C1084" s="109"/>
      <c r="D1084" s="109"/>
      <c r="E1084" s="109"/>
      <c r="F1084" s="108"/>
      <c r="G1084" s="110"/>
      <c r="H1084" s="111"/>
      <c r="I1084" s="111"/>
      <c r="J1084" s="50"/>
      <c r="K1084" s="177"/>
      <c r="L1084" s="51"/>
      <c r="M1084" s="51"/>
      <c r="N1084" s="51"/>
      <c r="O1084" s="51"/>
      <c r="P1084" s="51"/>
      <c r="Q1084" s="51"/>
      <c r="R1084" s="51"/>
      <c r="S1084" s="194"/>
      <c r="T1084" s="51"/>
    </row>
    <row r="1085" spans="1:20" ht="12.75">
      <c r="A1085" s="80"/>
      <c r="B1085" s="46"/>
      <c r="C1085" s="109"/>
      <c r="D1085" s="109"/>
      <c r="E1085" s="109"/>
      <c r="F1085" s="108"/>
      <c r="G1085" s="110"/>
      <c r="H1085" s="111"/>
      <c r="I1085" s="111"/>
      <c r="J1085" s="50"/>
      <c r="K1085" s="51"/>
      <c r="L1085" s="51"/>
      <c r="M1085" s="51"/>
      <c r="N1085" s="51"/>
      <c r="O1085" s="51"/>
      <c r="P1085" s="51"/>
      <c r="Q1085" s="51"/>
      <c r="R1085" s="51"/>
      <c r="S1085" s="194"/>
      <c r="T1085" s="51"/>
    </row>
    <row r="1086" spans="1:20" ht="12.75">
      <c r="A1086" s="80"/>
      <c r="B1086" s="46"/>
      <c r="C1086" s="109"/>
      <c r="D1086" s="109"/>
      <c r="E1086" s="109"/>
      <c r="F1086" s="110"/>
      <c r="G1086" s="110"/>
      <c r="H1086" s="111"/>
      <c r="I1086" s="111"/>
      <c r="J1086" s="50"/>
      <c r="K1086" s="51"/>
      <c r="L1086" s="51"/>
      <c r="M1086" s="51"/>
      <c r="N1086" s="51"/>
      <c r="O1086" s="51"/>
      <c r="P1086" s="51"/>
      <c r="Q1086" s="51"/>
      <c r="R1086" s="51"/>
      <c r="S1086" s="194"/>
      <c r="T1086" s="51"/>
    </row>
    <row r="1087" spans="1:20" ht="12.75">
      <c r="A1087" s="80"/>
      <c r="B1087" s="46"/>
      <c r="C1087" s="109"/>
      <c r="D1087" s="109"/>
      <c r="E1087" s="109"/>
      <c r="F1087" s="108"/>
      <c r="G1087" s="110"/>
      <c r="H1087" s="111"/>
      <c r="I1087" s="111"/>
      <c r="J1087" s="50"/>
      <c r="K1087" s="111"/>
      <c r="L1087" s="51"/>
      <c r="M1087" s="51"/>
      <c r="N1087" s="51"/>
      <c r="O1087" s="51"/>
      <c r="P1087" s="51"/>
      <c r="Q1087" s="51"/>
      <c r="R1087" s="51"/>
      <c r="S1087" s="194"/>
      <c r="T1087" s="51"/>
    </row>
    <row r="1088" spans="1:20" ht="12.75">
      <c r="A1088" s="80"/>
      <c r="B1088" s="46"/>
      <c r="C1088" s="109"/>
      <c r="D1088" s="109"/>
      <c r="E1088" s="109"/>
      <c r="F1088" s="108"/>
      <c r="G1088" s="110"/>
      <c r="H1088" s="111"/>
      <c r="I1088" s="111"/>
      <c r="J1088" s="50"/>
      <c r="K1088" s="51"/>
      <c r="L1088" s="51"/>
      <c r="M1088" s="51"/>
      <c r="N1088" s="51"/>
      <c r="O1088" s="51"/>
      <c r="P1088" s="51"/>
      <c r="Q1088" s="51"/>
      <c r="R1088" s="51"/>
      <c r="S1088" s="194"/>
      <c r="T1088" s="51"/>
    </row>
    <row r="1089" spans="1:20" ht="12.75">
      <c r="A1089" s="80"/>
      <c r="B1089" s="46"/>
      <c r="C1089" s="109"/>
      <c r="D1089" s="109"/>
      <c r="E1089" s="109"/>
      <c r="F1089" s="110"/>
      <c r="G1089" s="110"/>
      <c r="H1089" s="111"/>
      <c r="I1089" s="111"/>
      <c r="J1089" s="50"/>
      <c r="K1089" s="51"/>
      <c r="L1089" s="51"/>
      <c r="M1089" s="51"/>
      <c r="N1089" s="51"/>
      <c r="O1089" s="51"/>
      <c r="P1089" s="51"/>
      <c r="Q1089" s="51"/>
      <c r="R1089" s="51"/>
      <c r="S1089" s="194"/>
      <c r="T1089" s="51"/>
    </row>
    <row r="1090" spans="1:20" ht="12.75">
      <c r="A1090" s="80"/>
      <c r="B1090" s="46"/>
      <c r="C1090" s="109"/>
      <c r="D1090" s="109"/>
      <c r="E1090" s="109"/>
      <c r="F1090" s="108"/>
      <c r="G1090" s="110"/>
      <c r="H1090" s="111"/>
      <c r="I1090" s="111"/>
      <c r="J1090" s="50"/>
      <c r="K1090" s="51"/>
      <c r="L1090" s="51"/>
      <c r="M1090" s="51"/>
      <c r="N1090" s="51"/>
      <c r="O1090" s="51"/>
      <c r="P1090" s="51"/>
      <c r="Q1090" s="51"/>
      <c r="R1090" s="51"/>
      <c r="S1090" s="194"/>
      <c r="T1090" s="51"/>
    </row>
    <row r="1091" spans="1:20" ht="12.75">
      <c r="A1091" s="80"/>
      <c r="B1091" s="46"/>
      <c r="C1091" s="109"/>
      <c r="D1091" s="109"/>
      <c r="E1091" s="109"/>
      <c r="F1091" s="110"/>
      <c r="G1091" s="110"/>
      <c r="H1091" s="111"/>
      <c r="I1091" s="111"/>
      <c r="J1091" s="50"/>
      <c r="K1091" s="51"/>
      <c r="L1091" s="51"/>
      <c r="M1091" s="51"/>
      <c r="N1091" s="51"/>
      <c r="O1091" s="51"/>
      <c r="P1091" s="51"/>
      <c r="Q1091" s="51"/>
      <c r="R1091" s="51"/>
      <c r="S1091" s="194"/>
      <c r="T1091" s="51"/>
    </row>
    <row r="1092" spans="1:20" ht="12.75">
      <c r="A1092" s="80"/>
      <c r="B1092" s="46"/>
      <c r="C1092" s="109"/>
      <c r="D1092" s="109"/>
      <c r="E1092" s="109"/>
      <c r="F1092" s="108"/>
      <c r="G1092" s="110"/>
      <c r="H1092" s="111"/>
      <c r="I1092" s="111"/>
      <c r="J1092" s="50"/>
      <c r="K1092" s="51"/>
      <c r="L1092" s="51"/>
      <c r="M1092" s="51"/>
      <c r="N1092" s="51"/>
      <c r="O1092" s="51"/>
      <c r="P1092" s="51"/>
      <c r="Q1092" s="51"/>
      <c r="R1092" s="51"/>
      <c r="S1092" s="194"/>
      <c r="T1092" s="51"/>
    </row>
    <row r="1093" spans="1:20" ht="12.75">
      <c r="A1093" s="80"/>
      <c r="B1093" s="46"/>
      <c r="C1093" s="109"/>
      <c r="D1093" s="109"/>
      <c r="E1093" s="109"/>
      <c r="F1093" s="110"/>
      <c r="G1093" s="110"/>
      <c r="H1093" s="111"/>
      <c r="I1093" s="111"/>
      <c r="J1093" s="50"/>
      <c r="K1093" s="51"/>
      <c r="L1093" s="51"/>
      <c r="M1093" s="51"/>
      <c r="N1093" s="51"/>
      <c r="O1093" s="51"/>
      <c r="P1093" s="51"/>
      <c r="Q1093" s="51"/>
      <c r="R1093" s="51"/>
      <c r="S1093" s="194"/>
      <c r="T1093" s="51"/>
    </row>
    <row r="1094" spans="1:20" ht="12.75">
      <c r="A1094" s="80"/>
      <c r="B1094" s="46"/>
      <c r="C1094" s="109"/>
      <c r="D1094" s="109"/>
      <c r="E1094" s="109"/>
      <c r="F1094" s="110"/>
      <c r="G1094" s="110"/>
      <c r="H1094" s="111"/>
      <c r="I1094" s="111"/>
      <c r="J1094" s="50"/>
      <c r="K1094" s="51"/>
      <c r="L1094" s="51"/>
      <c r="M1094" s="51"/>
      <c r="N1094" s="51"/>
      <c r="O1094" s="51"/>
      <c r="P1094" s="51"/>
      <c r="Q1094" s="51"/>
      <c r="R1094" s="51"/>
      <c r="S1094" s="194"/>
      <c r="T1094" s="51"/>
    </row>
    <row r="1095" spans="1:20" ht="12.75">
      <c r="A1095" s="80"/>
      <c r="B1095" s="46"/>
      <c r="C1095" s="109"/>
      <c r="D1095" s="109"/>
      <c r="E1095" s="109"/>
      <c r="F1095" s="110"/>
      <c r="G1095" s="110"/>
      <c r="H1095" s="111"/>
      <c r="I1095" s="111"/>
      <c r="J1095" s="50"/>
      <c r="K1095" s="51"/>
      <c r="L1095" s="51"/>
      <c r="M1095" s="51"/>
      <c r="N1095" s="51"/>
      <c r="O1095" s="51"/>
      <c r="P1095" s="51"/>
      <c r="Q1095" s="51"/>
      <c r="R1095" s="51"/>
      <c r="S1095" s="194"/>
      <c r="T1095" s="51"/>
    </row>
    <row r="1096" spans="1:20" ht="12.75">
      <c r="A1096" s="80"/>
      <c r="B1096" s="46"/>
      <c r="C1096" s="109"/>
      <c r="D1096" s="109"/>
      <c r="E1096" s="109"/>
      <c r="F1096" s="110"/>
      <c r="G1096" s="110"/>
      <c r="H1096" s="111"/>
      <c r="I1096" s="111"/>
      <c r="J1096" s="50"/>
      <c r="K1096" s="51"/>
      <c r="L1096" s="51"/>
      <c r="M1096" s="51"/>
      <c r="N1096" s="51"/>
      <c r="O1096" s="51"/>
      <c r="P1096" s="51"/>
      <c r="Q1096" s="51"/>
      <c r="R1096" s="51"/>
      <c r="S1096" s="194"/>
      <c r="T1096" s="51"/>
    </row>
    <row r="1097" spans="1:20" ht="12.75">
      <c r="A1097" s="80"/>
      <c r="B1097" s="46"/>
      <c r="C1097" s="109"/>
      <c r="D1097" s="109"/>
      <c r="E1097" s="109"/>
      <c r="F1097" s="110"/>
      <c r="G1097" s="110"/>
      <c r="H1097" s="111"/>
      <c r="I1097" s="111"/>
      <c r="J1097" s="50"/>
      <c r="K1097" s="51"/>
      <c r="L1097" s="51"/>
      <c r="M1097" s="51"/>
      <c r="N1097" s="51"/>
      <c r="O1097" s="51"/>
      <c r="P1097" s="51"/>
      <c r="Q1097" s="51"/>
      <c r="R1097" s="51"/>
      <c r="S1097" s="194"/>
      <c r="T1097" s="51"/>
    </row>
    <row r="1098" spans="1:20" ht="12.75">
      <c r="A1098" s="80"/>
      <c r="B1098" s="46"/>
      <c r="C1098" s="109"/>
      <c r="D1098" s="109"/>
      <c r="E1098" s="109"/>
      <c r="F1098" s="110"/>
      <c r="G1098" s="110"/>
      <c r="H1098" s="111"/>
      <c r="I1098" s="111"/>
      <c r="J1098" s="50"/>
      <c r="K1098" s="51"/>
      <c r="L1098" s="51"/>
      <c r="M1098" s="51"/>
      <c r="N1098" s="51"/>
      <c r="O1098" s="51"/>
      <c r="P1098" s="51"/>
      <c r="Q1098" s="51"/>
      <c r="R1098" s="51"/>
      <c r="S1098" s="194"/>
      <c r="T1098" s="51"/>
    </row>
    <row r="1099" spans="1:20" ht="12.75">
      <c r="A1099" s="80"/>
      <c r="B1099" s="46"/>
      <c r="C1099" s="54"/>
      <c r="D1099" s="38"/>
      <c r="E1099" s="38"/>
      <c r="F1099" s="108"/>
      <c r="G1099" s="47"/>
      <c r="H1099" s="48"/>
      <c r="I1099" s="49"/>
      <c r="J1099" s="50"/>
      <c r="K1099" s="51"/>
      <c r="L1099" s="51"/>
      <c r="M1099" s="51"/>
      <c r="N1099" s="51"/>
      <c r="O1099" s="51"/>
      <c r="P1099" s="51"/>
      <c r="Q1099" s="51"/>
      <c r="R1099" s="51"/>
      <c r="S1099" s="194"/>
      <c r="T1099" s="51"/>
    </row>
    <row r="1100" spans="1:20" ht="12.75">
      <c r="A1100" s="80"/>
      <c r="B1100" s="46"/>
      <c r="C1100" s="144"/>
      <c r="D1100" s="145"/>
      <c r="E1100" s="135"/>
      <c r="F1100" s="108"/>
      <c r="G1100" s="136"/>
      <c r="H1100" s="150"/>
      <c r="I1100" s="151"/>
      <c r="J1100" s="50"/>
      <c r="K1100" s="51"/>
      <c r="L1100" s="51"/>
      <c r="M1100" s="51"/>
      <c r="N1100" s="51"/>
      <c r="O1100" s="51"/>
      <c r="P1100" s="51"/>
      <c r="Q1100" s="51"/>
      <c r="R1100" s="51"/>
      <c r="S1100" s="194"/>
      <c r="T1100" s="51"/>
    </row>
    <row r="1101" spans="1:20" ht="12.75">
      <c r="A1101" s="80"/>
      <c r="B1101" s="46"/>
      <c r="C1101" s="146"/>
      <c r="D1101" s="147"/>
      <c r="E1101" s="137"/>
      <c r="F1101" s="108"/>
      <c r="G1101" s="138"/>
      <c r="H1101" s="134"/>
      <c r="I1101" s="149"/>
      <c r="J1101" s="50"/>
      <c r="K1101" s="51"/>
      <c r="L1101" s="51"/>
      <c r="M1101" s="51"/>
      <c r="N1101" s="51"/>
      <c r="O1101" s="51"/>
      <c r="P1101" s="51"/>
      <c r="Q1101" s="51"/>
      <c r="R1101" s="51"/>
      <c r="S1101" s="194"/>
      <c r="T1101" s="51"/>
    </row>
    <row r="1102" spans="1:20" ht="12.75">
      <c r="A1102" s="80"/>
      <c r="B1102" s="46"/>
      <c r="C1102" s="144"/>
      <c r="D1102" s="147"/>
      <c r="E1102" s="137"/>
      <c r="F1102" s="138"/>
      <c r="G1102" s="138"/>
      <c r="H1102" s="134"/>
      <c r="I1102" s="149"/>
      <c r="J1102" s="50"/>
      <c r="K1102" s="51"/>
      <c r="L1102" s="51"/>
      <c r="M1102" s="51"/>
      <c r="N1102" s="51"/>
      <c r="O1102" s="51"/>
      <c r="P1102" s="51"/>
      <c r="Q1102" s="51"/>
      <c r="R1102" s="51"/>
      <c r="S1102" s="194"/>
      <c r="T1102" s="51"/>
    </row>
    <row r="1103" spans="1:20" ht="12.75">
      <c r="A1103" s="80"/>
      <c r="B1103" s="46"/>
      <c r="C1103" s="129"/>
      <c r="D1103" s="147"/>
      <c r="E1103" s="137"/>
      <c r="F1103" s="108"/>
      <c r="G1103" s="138"/>
      <c r="H1103" s="139"/>
      <c r="I1103" s="149"/>
      <c r="J1103" s="50"/>
      <c r="K1103" s="51"/>
      <c r="L1103" s="51"/>
      <c r="M1103" s="51"/>
      <c r="N1103" s="51"/>
      <c r="O1103" s="51"/>
      <c r="P1103" s="51"/>
      <c r="Q1103" s="51"/>
      <c r="R1103" s="51"/>
      <c r="S1103" s="194"/>
      <c r="T1103" s="51"/>
    </row>
    <row r="1104" spans="1:20" ht="12.75">
      <c r="A1104" s="80"/>
      <c r="B1104" s="46"/>
      <c r="C1104" s="146"/>
      <c r="D1104" s="147"/>
      <c r="E1104" s="137"/>
      <c r="F1104" s="108"/>
      <c r="G1104" s="138"/>
      <c r="H1104" s="134"/>
      <c r="I1104" s="149"/>
      <c r="J1104" s="50"/>
      <c r="K1104" s="51"/>
      <c r="L1104" s="51"/>
      <c r="M1104" s="51"/>
      <c r="N1104" s="51"/>
      <c r="O1104" s="51"/>
      <c r="P1104" s="51"/>
      <c r="Q1104" s="51"/>
      <c r="R1104" s="51"/>
      <c r="S1104" s="194"/>
      <c r="T1104" s="51"/>
    </row>
    <row r="1105" spans="1:20" ht="12.75">
      <c r="A1105" s="80"/>
      <c r="B1105" s="46"/>
      <c r="C1105" s="148"/>
      <c r="D1105" s="140"/>
      <c r="E1105" s="141"/>
      <c r="F1105" s="142"/>
      <c r="G1105" s="142"/>
      <c r="H1105" s="141"/>
      <c r="I1105" s="143"/>
      <c r="J1105" s="50"/>
      <c r="K1105" s="51"/>
      <c r="L1105" s="51"/>
      <c r="M1105" s="51"/>
      <c r="N1105" s="51"/>
      <c r="O1105" s="51"/>
      <c r="P1105" s="51"/>
      <c r="Q1105" s="51"/>
      <c r="R1105" s="51"/>
      <c r="S1105" s="194"/>
      <c r="T1105" s="51"/>
    </row>
    <row r="1106" spans="1:20" ht="12.75">
      <c r="A1106" s="80"/>
      <c r="B1106" s="46"/>
      <c r="C1106" s="107"/>
      <c r="D1106" s="107"/>
      <c r="E1106" s="107"/>
      <c r="F1106" s="108"/>
      <c r="G1106" s="108"/>
      <c r="H1106" s="118"/>
      <c r="I1106" s="118"/>
      <c r="J1106" s="50"/>
      <c r="K1106" s="51"/>
      <c r="L1106" s="51"/>
      <c r="M1106" s="51"/>
      <c r="N1106" s="51"/>
      <c r="O1106" s="51"/>
      <c r="P1106" s="51"/>
      <c r="Q1106" s="51"/>
      <c r="R1106" s="51"/>
      <c r="S1106" s="194"/>
      <c r="T1106" s="51"/>
    </row>
    <row r="1107" spans="1:20" ht="12.75">
      <c r="A1107" s="80"/>
      <c r="B1107" s="46"/>
      <c r="C1107" s="109"/>
      <c r="D1107" s="109"/>
      <c r="E1107" s="109"/>
      <c r="F1107" s="110"/>
      <c r="G1107" s="110"/>
      <c r="H1107" s="111"/>
      <c r="I1107" s="111"/>
      <c r="J1107" s="50"/>
      <c r="K1107" s="51"/>
      <c r="L1107" s="51"/>
      <c r="M1107" s="51"/>
      <c r="N1107" s="51"/>
      <c r="O1107" s="51"/>
      <c r="P1107" s="51"/>
      <c r="Q1107" s="51"/>
      <c r="R1107" s="51"/>
      <c r="S1107" s="194"/>
      <c r="T1107" s="51"/>
    </row>
    <row r="1108" spans="1:20" ht="12.75">
      <c r="A1108" s="80"/>
      <c r="B1108" s="46"/>
      <c r="C1108" s="109"/>
      <c r="D1108" s="109"/>
      <c r="E1108" s="109"/>
      <c r="F1108" s="110"/>
      <c r="G1108" s="110"/>
      <c r="H1108" s="111"/>
      <c r="I1108" s="111"/>
      <c r="J1108" s="50"/>
      <c r="K1108" s="51"/>
      <c r="L1108" s="51"/>
      <c r="M1108" s="51"/>
      <c r="N1108" s="51"/>
      <c r="O1108" s="51"/>
      <c r="P1108" s="51"/>
      <c r="Q1108" s="51"/>
      <c r="R1108" s="51"/>
      <c r="S1108" s="194"/>
      <c r="T1108" s="51"/>
    </row>
    <row r="1109" spans="1:20" ht="12.75">
      <c r="A1109" s="80"/>
      <c r="B1109" s="46"/>
      <c r="C1109" s="109"/>
      <c r="D1109" s="109"/>
      <c r="E1109" s="109"/>
      <c r="F1109" s="110"/>
      <c r="G1109" s="110"/>
      <c r="H1109" s="111"/>
      <c r="I1109" s="111"/>
      <c r="J1109" s="50"/>
      <c r="K1109" s="51"/>
      <c r="L1109" s="51"/>
      <c r="M1109" s="51"/>
      <c r="N1109" s="51"/>
      <c r="O1109" s="51"/>
      <c r="P1109" s="51"/>
      <c r="Q1109" s="51"/>
      <c r="R1109" s="51"/>
      <c r="S1109" s="194"/>
      <c r="T1109" s="51"/>
    </row>
    <row r="1110" spans="1:20" ht="12.75">
      <c r="A1110" s="80"/>
      <c r="B1110" s="46"/>
      <c r="C1110" s="109"/>
      <c r="D1110" s="109"/>
      <c r="E1110" s="109"/>
      <c r="F1110" s="108"/>
      <c r="G1110" s="110"/>
      <c r="H1110" s="111"/>
      <c r="I1110" s="111"/>
      <c r="J1110" s="50"/>
      <c r="K1110" s="111"/>
      <c r="L1110" s="51"/>
      <c r="M1110" s="51"/>
      <c r="N1110" s="51"/>
      <c r="O1110" s="51"/>
      <c r="P1110" s="51"/>
      <c r="Q1110" s="51"/>
      <c r="R1110" s="51"/>
      <c r="S1110" s="194"/>
      <c r="T1110" s="51"/>
    </row>
    <row r="1111" spans="1:20" ht="12.75">
      <c r="A1111" s="80"/>
      <c r="B1111" s="46"/>
      <c r="C1111" s="109"/>
      <c r="D1111" s="109"/>
      <c r="E1111" s="109"/>
      <c r="F1111" s="110"/>
      <c r="G1111" s="110"/>
      <c r="H1111" s="111"/>
      <c r="I1111" s="111"/>
      <c r="J1111" s="50"/>
      <c r="K1111" s="51"/>
      <c r="L1111" s="51"/>
      <c r="M1111" s="51"/>
      <c r="N1111" s="51"/>
      <c r="O1111" s="51"/>
      <c r="P1111" s="51"/>
      <c r="Q1111" s="51"/>
      <c r="R1111" s="51"/>
      <c r="S1111" s="194"/>
      <c r="T1111" s="51"/>
    </row>
    <row r="1112" spans="1:20" ht="12.75">
      <c r="A1112" s="80"/>
      <c r="B1112" s="46"/>
      <c r="C1112" s="109"/>
      <c r="D1112" s="109"/>
      <c r="E1112" s="109"/>
      <c r="F1112" s="110"/>
      <c r="G1112" s="110"/>
      <c r="H1112" s="111"/>
      <c r="I1112" s="111"/>
      <c r="J1112" s="50"/>
      <c r="K1112" s="51"/>
      <c r="L1112" s="51"/>
      <c r="M1112" s="51"/>
      <c r="N1112" s="51"/>
      <c r="O1112" s="51"/>
      <c r="P1112" s="51"/>
      <c r="Q1112" s="51"/>
      <c r="R1112" s="51"/>
      <c r="S1112" s="194"/>
      <c r="T1112" s="51"/>
    </row>
    <row r="1113" spans="1:20" ht="12.75">
      <c r="A1113" s="80"/>
      <c r="B1113" s="46"/>
      <c r="C1113" s="109"/>
      <c r="D1113" s="109"/>
      <c r="E1113" s="109"/>
      <c r="F1113" s="108"/>
      <c r="G1113" s="110"/>
      <c r="H1113" s="111"/>
      <c r="I1113" s="111"/>
      <c r="J1113" s="50"/>
      <c r="K1113" s="51"/>
      <c r="L1113" s="51"/>
      <c r="M1113" s="51"/>
      <c r="N1113" s="51"/>
      <c r="O1113" s="51"/>
      <c r="P1113" s="51"/>
      <c r="Q1113" s="51"/>
      <c r="R1113" s="51"/>
      <c r="S1113" s="194"/>
      <c r="T1113" s="51"/>
    </row>
    <row r="1114" spans="1:20" ht="12.75">
      <c r="A1114" s="80"/>
      <c r="B1114" s="46"/>
      <c r="C1114" s="109"/>
      <c r="D1114" s="109"/>
      <c r="E1114" s="109"/>
      <c r="F1114" s="108"/>
      <c r="G1114" s="110"/>
      <c r="H1114" s="111"/>
      <c r="I1114" s="111"/>
      <c r="J1114" s="50"/>
      <c r="K1114" s="51"/>
      <c r="L1114" s="51"/>
      <c r="M1114" s="51"/>
      <c r="N1114" s="51"/>
      <c r="O1114" s="51"/>
      <c r="P1114" s="51"/>
      <c r="Q1114" s="51"/>
      <c r="R1114" s="51"/>
      <c r="S1114" s="194"/>
      <c r="T1114" s="51"/>
    </row>
    <row r="1115" spans="1:20" ht="12.75">
      <c r="A1115" s="80"/>
      <c r="B1115" s="46"/>
      <c r="C1115" s="109"/>
      <c r="D1115" s="109"/>
      <c r="E1115" s="109"/>
      <c r="F1115" s="108"/>
      <c r="G1115" s="110"/>
      <c r="H1115" s="111"/>
      <c r="I1115" s="111"/>
      <c r="J1115" s="50"/>
      <c r="K1115" s="51"/>
      <c r="L1115" s="51"/>
      <c r="M1115" s="51"/>
      <c r="N1115" s="51"/>
      <c r="O1115" s="51"/>
      <c r="P1115" s="51"/>
      <c r="Q1115" s="51"/>
      <c r="R1115" s="51"/>
      <c r="S1115" s="194"/>
      <c r="T1115" s="51"/>
    </row>
    <row r="1116" spans="1:20" ht="12.75">
      <c r="A1116" s="80"/>
      <c r="B1116" s="46"/>
      <c r="C1116" s="109"/>
      <c r="D1116" s="109"/>
      <c r="E1116" s="109"/>
      <c r="F1116" s="108"/>
      <c r="G1116" s="110"/>
      <c r="H1116" s="111"/>
      <c r="I1116" s="111"/>
      <c r="J1116" s="50"/>
      <c r="K1116" s="51"/>
      <c r="L1116" s="51"/>
      <c r="M1116" s="51"/>
      <c r="N1116" s="51"/>
      <c r="O1116" s="51"/>
      <c r="P1116" s="51"/>
      <c r="Q1116" s="51"/>
      <c r="R1116" s="51"/>
      <c r="S1116" s="194"/>
      <c r="T1116" s="51"/>
    </row>
    <row r="1117" spans="1:20" ht="12.75">
      <c r="A1117" s="80"/>
      <c r="B1117" s="46"/>
      <c r="C1117" s="109"/>
      <c r="D1117" s="109"/>
      <c r="E1117" s="109"/>
      <c r="F1117" s="110"/>
      <c r="G1117" s="110"/>
      <c r="H1117" s="111"/>
      <c r="I1117" s="111"/>
      <c r="J1117" s="50"/>
      <c r="K1117" s="51"/>
      <c r="L1117" s="51"/>
      <c r="M1117" s="51"/>
      <c r="N1117" s="51"/>
      <c r="O1117" s="51"/>
      <c r="P1117" s="51"/>
      <c r="Q1117" s="51"/>
      <c r="R1117" s="51"/>
      <c r="S1117" s="194"/>
      <c r="T1117" s="51"/>
    </row>
    <row r="1118" spans="1:20" ht="12.75">
      <c r="A1118" s="80"/>
      <c r="B1118" s="46"/>
      <c r="C1118" s="109"/>
      <c r="D1118" s="109"/>
      <c r="E1118" s="109"/>
      <c r="F1118" s="108"/>
      <c r="G1118" s="110"/>
      <c r="H1118" s="111"/>
      <c r="I1118" s="111"/>
      <c r="J1118" s="50"/>
      <c r="K1118" s="51"/>
      <c r="L1118" s="51"/>
      <c r="M1118" s="51"/>
      <c r="N1118" s="51"/>
      <c r="O1118" s="51"/>
      <c r="P1118" s="51"/>
      <c r="Q1118" s="51"/>
      <c r="R1118" s="51"/>
      <c r="S1118" s="194"/>
      <c r="T1118" s="51"/>
    </row>
    <row r="1119" spans="1:20" ht="12.75">
      <c r="A1119" s="80"/>
      <c r="B1119" s="46"/>
      <c r="C1119" s="109"/>
      <c r="D1119" s="109"/>
      <c r="E1119" s="109"/>
      <c r="F1119" s="110"/>
      <c r="G1119" s="110"/>
      <c r="H1119" s="111"/>
      <c r="I1119" s="111"/>
      <c r="J1119" s="50"/>
      <c r="K1119" s="51"/>
      <c r="L1119" s="51"/>
      <c r="M1119" s="51"/>
      <c r="N1119" s="51"/>
      <c r="O1119" s="51"/>
      <c r="P1119" s="51"/>
      <c r="Q1119" s="51"/>
      <c r="R1119" s="51"/>
      <c r="S1119" s="194"/>
      <c r="T1119" s="51"/>
    </row>
    <row r="1120" spans="1:20" ht="12.75">
      <c r="A1120" s="80"/>
      <c r="B1120" s="46"/>
      <c r="C1120" s="109"/>
      <c r="D1120" s="109"/>
      <c r="E1120" s="109"/>
      <c r="F1120" s="108"/>
      <c r="G1120" s="110"/>
      <c r="H1120" s="111"/>
      <c r="I1120" s="111"/>
      <c r="J1120" s="50"/>
      <c r="K1120" s="51"/>
      <c r="L1120" s="51"/>
      <c r="M1120" s="51"/>
      <c r="N1120" s="51"/>
      <c r="O1120" s="51"/>
      <c r="P1120" s="51"/>
      <c r="Q1120" s="51"/>
      <c r="R1120" s="51"/>
      <c r="S1120" s="194"/>
      <c r="T1120" s="51"/>
    </row>
    <row r="1121" spans="1:20" ht="12.75">
      <c r="A1121" s="80"/>
      <c r="B1121" s="46"/>
      <c r="C1121" s="109"/>
      <c r="D1121" s="109"/>
      <c r="E1121" s="109"/>
      <c r="F1121" s="108"/>
      <c r="G1121" s="110"/>
      <c r="H1121" s="111"/>
      <c r="I1121" s="111"/>
      <c r="J1121" s="50"/>
      <c r="K1121" s="51"/>
      <c r="L1121" s="51"/>
      <c r="M1121" s="51"/>
      <c r="N1121" s="51"/>
      <c r="O1121" s="51"/>
      <c r="P1121" s="51"/>
      <c r="Q1121" s="51"/>
      <c r="R1121" s="51"/>
      <c r="S1121" s="194"/>
      <c r="T1121" s="51"/>
    </row>
    <row r="1122" spans="1:20" ht="12.75">
      <c r="A1122" s="80"/>
      <c r="B1122" s="46"/>
      <c r="C1122" s="109"/>
      <c r="D1122" s="109"/>
      <c r="E1122" s="109"/>
      <c r="F1122" s="110"/>
      <c r="G1122" s="110"/>
      <c r="H1122" s="111"/>
      <c r="I1122" s="111"/>
      <c r="J1122" s="50"/>
      <c r="K1122" s="51"/>
      <c r="L1122" s="51"/>
      <c r="M1122" s="51"/>
      <c r="N1122" s="51"/>
      <c r="O1122" s="51"/>
      <c r="P1122" s="51"/>
      <c r="Q1122" s="51"/>
      <c r="R1122" s="51"/>
      <c r="S1122" s="194"/>
      <c r="T1122" s="51"/>
    </row>
    <row r="1123" spans="1:20" ht="12.75">
      <c r="A1123" s="80"/>
      <c r="B1123" s="46"/>
      <c r="C1123" s="109"/>
      <c r="D1123" s="109"/>
      <c r="E1123" s="109"/>
      <c r="F1123" s="110"/>
      <c r="G1123" s="110"/>
      <c r="H1123" s="111"/>
      <c r="I1123" s="111"/>
      <c r="J1123" s="50"/>
      <c r="K1123" s="51"/>
      <c r="L1123" s="51"/>
      <c r="M1123" s="51"/>
      <c r="N1123" s="51"/>
      <c r="O1123" s="51"/>
      <c r="P1123" s="51"/>
      <c r="Q1123" s="51"/>
      <c r="R1123" s="51"/>
      <c r="S1123" s="194"/>
      <c r="T1123" s="51"/>
    </row>
    <row r="1124" spans="1:20" ht="12.75">
      <c r="A1124" s="80"/>
      <c r="B1124" s="46"/>
      <c r="C1124" s="109"/>
      <c r="D1124" s="109"/>
      <c r="E1124" s="109"/>
      <c r="F1124" s="108"/>
      <c r="G1124" s="110"/>
      <c r="H1124" s="111"/>
      <c r="I1124" s="111"/>
      <c r="J1124" s="50"/>
      <c r="K1124" s="51"/>
      <c r="L1124" s="51"/>
      <c r="M1124" s="51"/>
      <c r="N1124" s="51"/>
      <c r="O1124" s="51"/>
      <c r="P1124" s="51"/>
      <c r="Q1124" s="51"/>
      <c r="R1124" s="51"/>
      <c r="S1124" s="194"/>
      <c r="T1124" s="51"/>
    </row>
    <row r="1125" spans="1:20" ht="12.75">
      <c r="A1125" s="80"/>
      <c r="B1125" s="46"/>
      <c r="C1125" s="109"/>
      <c r="D1125" s="109"/>
      <c r="E1125" s="109"/>
      <c r="F1125" s="108"/>
      <c r="G1125" s="110"/>
      <c r="H1125" s="111"/>
      <c r="I1125" s="111"/>
      <c r="J1125" s="50"/>
      <c r="K1125" s="51"/>
      <c r="L1125" s="51"/>
      <c r="M1125" s="51"/>
      <c r="N1125" s="51"/>
      <c r="O1125" s="51"/>
      <c r="P1125" s="51"/>
      <c r="Q1125" s="51"/>
      <c r="R1125" s="51"/>
      <c r="S1125" s="194"/>
      <c r="T1125" s="51"/>
    </row>
    <row r="1126" spans="1:20" ht="12.75">
      <c r="A1126" s="80"/>
      <c r="B1126" s="46"/>
      <c r="C1126" s="109"/>
      <c r="D1126" s="109"/>
      <c r="E1126" s="109"/>
      <c r="F1126" s="108"/>
      <c r="G1126" s="110"/>
      <c r="H1126" s="111"/>
      <c r="I1126" s="111"/>
      <c r="J1126" s="50"/>
      <c r="K1126" s="51"/>
      <c r="L1126" s="51"/>
      <c r="M1126" s="51"/>
      <c r="N1126" s="51"/>
      <c r="O1126" s="51"/>
      <c r="P1126" s="51"/>
      <c r="Q1126" s="51"/>
      <c r="R1126" s="51"/>
      <c r="S1126" s="194"/>
      <c r="T1126" s="51"/>
    </row>
    <row r="1127" spans="1:20" ht="12.75">
      <c r="A1127" s="80"/>
      <c r="B1127" s="46"/>
      <c r="C1127" s="109"/>
      <c r="D1127" s="109"/>
      <c r="E1127" s="109"/>
      <c r="F1127" s="108"/>
      <c r="G1127" s="110"/>
      <c r="H1127" s="111"/>
      <c r="I1127" s="111"/>
      <c r="J1127" s="50"/>
      <c r="K1127" s="51"/>
      <c r="L1127" s="51"/>
      <c r="M1127" s="51"/>
      <c r="N1127" s="51"/>
      <c r="O1127" s="51"/>
      <c r="P1127" s="51"/>
      <c r="Q1127" s="51"/>
      <c r="R1127" s="51"/>
      <c r="S1127" s="194"/>
      <c r="T1127" s="51"/>
    </row>
    <row r="1128" spans="1:20" ht="12.75">
      <c r="A1128" s="80"/>
      <c r="B1128" s="46"/>
      <c r="C1128" s="109"/>
      <c r="D1128" s="109"/>
      <c r="E1128" s="109"/>
      <c r="F1128" s="108"/>
      <c r="G1128" s="110"/>
      <c r="H1128" s="111"/>
      <c r="I1128" s="111"/>
      <c r="J1128" s="50"/>
      <c r="K1128" s="51"/>
      <c r="L1128" s="51"/>
      <c r="M1128" s="51"/>
      <c r="N1128" s="51"/>
      <c r="O1128" s="51"/>
      <c r="P1128" s="51"/>
      <c r="Q1128" s="51"/>
      <c r="R1128" s="51"/>
      <c r="S1128" s="194"/>
      <c r="T1128" s="51"/>
    </row>
    <row r="1129" spans="1:20" ht="12.75">
      <c r="A1129" s="80"/>
      <c r="B1129" s="46"/>
      <c r="C1129" s="109"/>
      <c r="D1129" s="109"/>
      <c r="E1129" s="109"/>
      <c r="F1129" s="108"/>
      <c r="G1129" s="110"/>
      <c r="H1129" s="111"/>
      <c r="I1129" s="111"/>
      <c r="J1129" s="50"/>
      <c r="K1129" s="51"/>
      <c r="L1129" s="51"/>
      <c r="M1129" s="51"/>
      <c r="N1129" s="51"/>
      <c r="O1129" s="51"/>
      <c r="P1129" s="51"/>
      <c r="Q1129" s="51"/>
      <c r="R1129" s="51"/>
      <c r="S1129" s="194"/>
      <c r="T1129" s="51"/>
    </row>
    <row r="1130" spans="1:20" ht="12.75">
      <c r="A1130" s="80"/>
      <c r="B1130" s="46"/>
      <c r="C1130" s="109"/>
      <c r="D1130" s="109"/>
      <c r="E1130" s="109"/>
      <c r="F1130" s="110"/>
      <c r="G1130" s="110"/>
      <c r="H1130" s="111"/>
      <c r="I1130" s="111"/>
      <c r="J1130" s="50"/>
      <c r="K1130" s="51"/>
      <c r="L1130" s="51"/>
      <c r="M1130" s="51"/>
      <c r="N1130" s="51"/>
      <c r="O1130" s="51"/>
      <c r="P1130" s="51"/>
      <c r="Q1130" s="51"/>
      <c r="R1130" s="51"/>
      <c r="S1130" s="194"/>
      <c r="T1130" s="51"/>
    </row>
    <row r="1131" spans="1:20" ht="12.75">
      <c r="A1131" s="80"/>
      <c r="B1131" s="46"/>
      <c r="C1131" s="109"/>
      <c r="D1131" s="109"/>
      <c r="E1131" s="109"/>
      <c r="F1131" s="110"/>
      <c r="G1131" s="110"/>
      <c r="H1131" s="111"/>
      <c r="I1131" s="111"/>
      <c r="J1131" s="50"/>
      <c r="K1131" s="51"/>
      <c r="L1131" s="51"/>
      <c r="M1131" s="51"/>
      <c r="N1131" s="51"/>
      <c r="O1131" s="51"/>
      <c r="P1131" s="51"/>
      <c r="Q1131" s="51"/>
      <c r="R1131" s="51"/>
      <c r="S1131" s="194"/>
      <c r="T1131" s="51"/>
    </row>
    <row r="1132" spans="1:20" ht="12.75">
      <c r="A1132" s="80"/>
      <c r="B1132" s="46"/>
      <c r="C1132" s="109"/>
      <c r="D1132" s="109"/>
      <c r="E1132" s="109"/>
      <c r="F1132" s="110"/>
      <c r="G1132" s="110"/>
      <c r="H1132" s="111"/>
      <c r="I1132" s="111"/>
      <c r="J1132" s="50"/>
      <c r="K1132" s="51"/>
      <c r="L1132" s="51"/>
      <c r="M1132" s="51"/>
      <c r="N1132" s="51"/>
      <c r="O1132" s="51"/>
      <c r="P1132" s="51"/>
      <c r="Q1132" s="51"/>
      <c r="R1132" s="51"/>
      <c r="S1132" s="194"/>
      <c r="T1132" s="51"/>
    </row>
    <row r="1133" spans="1:20" ht="12.75">
      <c r="A1133" s="80"/>
      <c r="B1133" s="46"/>
      <c r="C1133" s="109"/>
      <c r="D1133" s="109"/>
      <c r="E1133" s="109"/>
      <c r="F1133" s="110"/>
      <c r="G1133" s="110"/>
      <c r="H1133" s="111"/>
      <c r="I1133" s="111"/>
      <c r="J1133" s="50"/>
      <c r="K1133" s="51"/>
      <c r="L1133" s="51"/>
      <c r="M1133" s="51"/>
      <c r="N1133" s="51"/>
      <c r="O1133" s="51"/>
      <c r="P1133" s="51"/>
      <c r="Q1133" s="51"/>
      <c r="R1133" s="51"/>
      <c r="S1133" s="194"/>
      <c r="T1133" s="51"/>
    </row>
    <row r="1134" spans="1:20" ht="12.75">
      <c r="A1134" s="80"/>
      <c r="B1134" s="46"/>
      <c r="C1134" s="109"/>
      <c r="D1134" s="109"/>
      <c r="E1134" s="109"/>
      <c r="F1134" s="110"/>
      <c r="G1134" s="110"/>
      <c r="H1134" s="111"/>
      <c r="I1134" s="111"/>
      <c r="J1134" s="50"/>
      <c r="K1134" s="51"/>
      <c r="L1134" s="51"/>
      <c r="M1134" s="51"/>
      <c r="N1134" s="51"/>
      <c r="O1134" s="51"/>
      <c r="P1134" s="51"/>
      <c r="Q1134" s="51"/>
      <c r="R1134" s="51"/>
      <c r="S1134" s="194"/>
      <c r="T1134" s="51"/>
    </row>
    <row r="1135" spans="1:20" ht="12.75">
      <c r="A1135" s="80"/>
      <c r="B1135" s="46"/>
      <c r="C1135" s="109"/>
      <c r="D1135" s="109"/>
      <c r="E1135" s="109"/>
      <c r="F1135" s="110"/>
      <c r="G1135" s="110"/>
      <c r="H1135" s="111"/>
      <c r="I1135" s="111"/>
      <c r="J1135" s="50"/>
      <c r="K1135" s="51"/>
      <c r="L1135" s="51"/>
      <c r="M1135" s="51"/>
      <c r="N1135" s="51"/>
      <c r="O1135" s="51"/>
      <c r="P1135" s="51"/>
      <c r="Q1135" s="51"/>
      <c r="R1135" s="51"/>
      <c r="S1135" s="194"/>
      <c r="T1135" s="51"/>
    </row>
    <row r="1136" spans="1:20" ht="12.75">
      <c r="A1136" s="80"/>
      <c r="B1136" s="46"/>
      <c r="C1136" s="109"/>
      <c r="D1136" s="109"/>
      <c r="E1136" s="109"/>
      <c r="F1136" s="110"/>
      <c r="G1136" s="110"/>
      <c r="H1136" s="111"/>
      <c r="I1136" s="111"/>
      <c r="J1136" s="50"/>
      <c r="K1136" s="51"/>
      <c r="L1136" s="51"/>
      <c r="M1136" s="51"/>
      <c r="N1136" s="51"/>
      <c r="O1136" s="51"/>
      <c r="P1136" s="51"/>
      <c r="Q1136" s="51"/>
      <c r="R1136" s="51"/>
      <c r="S1136" s="194"/>
      <c r="T1136" s="51"/>
    </row>
    <row r="1137" spans="1:20" ht="12.75">
      <c r="A1137" s="80"/>
      <c r="B1137" s="46"/>
      <c r="C1137" s="109"/>
      <c r="D1137" s="109"/>
      <c r="E1137" s="109"/>
      <c r="F1137" s="110"/>
      <c r="G1137" s="110"/>
      <c r="H1137" s="111"/>
      <c r="I1137" s="111"/>
      <c r="J1137" s="50"/>
      <c r="K1137" s="51"/>
      <c r="L1137" s="51"/>
      <c r="M1137" s="51"/>
      <c r="N1137" s="51"/>
      <c r="O1137" s="51"/>
      <c r="P1137" s="51"/>
      <c r="Q1137" s="51"/>
      <c r="R1137" s="51"/>
      <c r="S1137" s="194"/>
      <c r="T1137" s="51"/>
    </row>
    <row r="1138" spans="1:20" ht="12.75">
      <c r="A1138" s="80"/>
      <c r="B1138" s="46"/>
      <c r="C1138" s="109"/>
      <c r="D1138" s="109"/>
      <c r="E1138" s="109"/>
      <c r="F1138" s="110"/>
      <c r="G1138" s="110"/>
      <c r="H1138" s="111"/>
      <c r="I1138" s="111"/>
      <c r="J1138" s="50"/>
      <c r="K1138" s="51"/>
      <c r="L1138" s="51"/>
      <c r="M1138" s="51"/>
      <c r="N1138" s="51"/>
      <c r="O1138" s="51"/>
      <c r="P1138" s="51"/>
      <c r="Q1138" s="51"/>
      <c r="R1138" s="51"/>
      <c r="S1138" s="194"/>
      <c r="T1138" s="51"/>
    </row>
    <row r="1139" spans="1:20" ht="12.75">
      <c r="A1139" s="80"/>
      <c r="B1139" s="46"/>
      <c r="C1139" s="107"/>
      <c r="D1139" s="107"/>
      <c r="E1139" s="107"/>
      <c r="F1139" s="108"/>
      <c r="G1139" s="108"/>
      <c r="H1139" s="118"/>
      <c r="I1139" s="118"/>
      <c r="J1139" s="50"/>
      <c r="K1139" s="51"/>
      <c r="L1139" s="51"/>
      <c r="M1139" s="51"/>
      <c r="N1139" s="51"/>
      <c r="O1139" s="51"/>
      <c r="P1139" s="51"/>
      <c r="Q1139" s="51"/>
      <c r="R1139" s="51"/>
      <c r="S1139" s="194"/>
      <c r="T1139" s="51"/>
    </row>
    <row r="1140" spans="1:20" ht="12.75">
      <c r="A1140" s="80"/>
      <c r="B1140" s="46"/>
      <c r="C1140" s="109"/>
      <c r="D1140" s="109"/>
      <c r="E1140" s="109"/>
      <c r="F1140" s="110"/>
      <c r="G1140" s="110"/>
      <c r="H1140" s="111"/>
      <c r="I1140" s="111"/>
      <c r="J1140" s="50"/>
      <c r="K1140" s="51"/>
      <c r="L1140" s="51"/>
      <c r="M1140" s="51"/>
      <c r="N1140" s="51"/>
      <c r="O1140" s="51"/>
      <c r="P1140" s="51"/>
      <c r="Q1140" s="51"/>
      <c r="R1140" s="51"/>
      <c r="S1140" s="194"/>
      <c r="T1140" s="51"/>
    </row>
    <row r="1141" spans="1:20" ht="12.75">
      <c r="A1141" s="80"/>
      <c r="B1141" s="46"/>
      <c r="C1141" s="109"/>
      <c r="D1141" s="109"/>
      <c r="E1141" s="109"/>
      <c r="F1141" s="108"/>
      <c r="G1141" s="110"/>
      <c r="H1141" s="111"/>
      <c r="I1141" s="111"/>
      <c r="J1141" s="50"/>
      <c r="K1141" s="51"/>
      <c r="L1141" s="51"/>
      <c r="M1141" s="51"/>
      <c r="N1141" s="51"/>
      <c r="O1141" s="51"/>
      <c r="P1141" s="51"/>
      <c r="Q1141" s="51"/>
      <c r="R1141" s="51"/>
      <c r="S1141" s="194"/>
      <c r="T1141" s="51"/>
    </row>
    <row r="1142" spans="1:20" ht="12.75">
      <c r="A1142" s="80"/>
      <c r="B1142" s="46"/>
      <c r="C1142" s="109"/>
      <c r="D1142" s="109"/>
      <c r="E1142" s="109"/>
      <c r="F1142" s="108"/>
      <c r="G1142" s="110"/>
      <c r="H1142" s="111"/>
      <c r="I1142" s="111"/>
      <c r="J1142" s="50"/>
      <c r="K1142" s="51"/>
      <c r="L1142" s="51"/>
      <c r="M1142" s="51"/>
      <c r="N1142" s="51"/>
      <c r="O1142" s="51"/>
      <c r="P1142" s="51"/>
      <c r="Q1142" s="51"/>
      <c r="R1142" s="51"/>
      <c r="S1142" s="194"/>
      <c r="T1142" s="51"/>
    </row>
    <row r="1143" spans="1:20" ht="12.75">
      <c r="A1143" s="80"/>
      <c r="B1143" s="46"/>
      <c r="C1143" s="109"/>
      <c r="D1143" s="109"/>
      <c r="E1143" s="109"/>
      <c r="F1143" s="108"/>
      <c r="G1143" s="110"/>
      <c r="H1143" s="111"/>
      <c r="I1143" s="111"/>
      <c r="J1143" s="50"/>
      <c r="K1143" s="51"/>
      <c r="L1143" s="51"/>
      <c r="M1143" s="51"/>
      <c r="N1143" s="51"/>
      <c r="O1143" s="51"/>
      <c r="P1143" s="51"/>
      <c r="Q1143" s="51"/>
      <c r="R1143" s="51"/>
      <c r="S1143" s="194"/>
      <c r="T1143" s="51"/>
    </row>
    <row r="1144" spans="1:20" ht="12.75">
      <c r="A1144" s="80"/>
      <c r="B1144" s="46"/>
      <c r="C1144" s="109"/>
      <c r="D1144" s="109"/>
      <c r="E1144" s="109"/>
      <c r="F1144" s="108"/>
      <c r="G1144" s="110"/>
      <c r="H1144" s="111"/>
      <c r="I1144" s="111"/>
      <c r="J1144" s="50"/>
      <c r="K1144" s="51"/>
      <c r="L1144" s="51"/>
      <c r="M1144" s="51"/>
      <c r="N1144" s="51"/>
      <c r="O1144" s="51"/>
      <c r="P1144" s="51"/>
      <c r="Q1144" s="51"/>
      <c r="R1144" s="51"/>
      <c r="S1144" s="194"/>
      <c r="T1144" s="51"/>
    </row>
    <row r="1145" spans="1:20" ht="12.75">
      <c r="A1145" s="80"/>
      <c r="B1145" s="46"/>
      <c r="C1145" s="109"/>
      <c r="D1145" s="109"/>
      <c r="E1145" s="109"/>
      <c r="F1145" s="110"/>
      <c r="G1145" s="110"/>
      <c r="H1145" s="111"/>
      <c r="I1145" s="111"/>
      <c r="J1145" s="50"/>
      <c r="K1145" s="51"/>
      <c r="L1145" s="51"/>
      <c r="M1145" s="51"/>
      <c r="N1145" s="51"/>
      <c r="O1145" s="51"/>
      <c r="P1145" s="51"/>
      <c r="Q1145" s="51"/>
      <c r="R1145" s="51"/>
      <c r="S1145" s="194"/>
      <c r="T1145" s="51"/>
    </row>
    <row r="1146" spans="1:20" ht="12.75">
      <c r="A1146" s="80"/>
      <c r="B1146" s="46"/>
      <c r="C1146" s="109"/>
      <c r="D1146" s="109"/>
      <c r="E1146" s="109"/>
      <c r="F1146" s="108"/>
      <c r="G1146" s="110"/>
      <c r="H1146" s="111"/>
      <c r="I1146" s="111"/>
      <c r="J1146" s="50"/>
      <c r="K1146" s="51"/>
      <c r="L1146" s="51"/>
      <c r="M1146" s="51"/>
      <c r="N1146" s="51"/>
      <c r="O1146" s="51"/>
      <c r="P1146" s="51"/>
      <c r="Q1146" s="51"/>
      <c r="R1146" s="51"/>
      <c r="S1146" s="194"/>
      <c r="T1146" s="51"/>
    </row>
    <row r="1147" spans="1:20" ht="12.75">
      <c r="A1147" s="80"/>
      <c r="B1147" s="46"/>
      <c r="C1147" s="109"/>
      <c r="D1147" s="109"/>
      <c r="E1147" s="109"/>
      <c r="F1147" s="108"/>
      <c r="G1147" s="110"/>
      <c r="H1147" s="111"/>
      <c r="I1147" s="111"/>
      <c r="J1147" s="50"/>
      <c r="K1147" s="51"/>
      <c r="L1147" s="51"/>
      <c r="M1147" s="51"/>
      <c r="N1147" s="51"/>
      <c r="O1147" s="51"/>
      <c r="P1147" s="51"/>
      <c r="Q1147" s="51"/>
      <c r="R1147" s="51"/>
      <c r="S1147" s="194"/>
      <c r="T1147" s="51"/>
    </row>
    <row r="1148" spans="1:20" ht="12.75">
      <c r="A1148" s="80"/>
      <c r="B1148" s="46"/>
      <c r="C1148" s="109"/>
      <c r="D1148" s="109"/>
      <c r="E1148" s="109"/>
      <c r="F1148" s="108"/>
      <c r="G1148" s="110"/>
      <c r="H1148" s="111"/>
      <c r="I1148" s="111"/>
      <c r="J1148" s="50"/>
      <c r="K1148" s="51"/>
      <c r="L1148" s="51"/>
      <c r="M1148" s="51"/>
      <c r="N1148" s="51"/>
      <c r="O1148" s="51"/>
      <c r="P1148" s="51"/>
      <c r="Q1148" s="51"/>
      <c r="R1148" s="51"/>
      <c r="S1148" s="194"/>
      <c r="T1148" s="51"/>
    </row>
    <row r="1149" spans="1:20" ht="12.75">
      <c r="A1149" s="80"/>
      <c r="B1149" s="46"/>
      <c r="C1149" s="109"/>
      <c r="D1149" s="109"/>
      <c r="E1149" s="109"/>
      <c r="F1149" s="110"/>
      <c r="G1149" s="110"/>
      <c r="H1149" s="111"/>
      <c r="I1149" s="111"/>
      <c r="J1149" s="50"/>
      <c r="K1149" s="51"/>
      <c r="L1149" s="51"/>
      <c r="M1149" s="51"/>
      <c r="N1149" s="51"/>
      <c r="O1149" s="51"/>
      <c r="P1149" s="51"/>
      <c r="Q1149" s="51"/>
      <c r="R1149" s="51"/>
      <c r="S1149" s="194"/>
      <c r="T1149" s="51"/>
    </row>
    <row r="1150" spans="1:20" ht="12.75">
      <c r="A1150" s="80"/>
      <c r="B1150" s="46"/>
      <c r="C1150" s="109"/>
      <c r="D1150" s="109"/>
      <c r="E1150" s="109"/>
      <c r="F1150" s="108"/>
      <c r="G1150" s="110"/>
      <c r="H1150" s="111"/>
      <c r="I1150" s="111"/>
      <c r="J1150" s="50"/>
      <c r="K1150" s="51"/>
      <c r="L1150" s="51"/>
      <c r="M1150" s="51"/>
      <c r="N1150" s="51"/>
      <c r="O1150" s="51"/>
      <c r="P1150" s="51"/>
      <c r="Q1150" s="51"/>
      <c r="R1150" s="51"/>
      <c r="S1150" s="194"/>
      <c r="T1150" s="51"/>
    </row>
    <row r="1151" spans="1:20" ht="12.75">
      <c r="A1151" s="80"/>
      <c r="B1151" s="46"/>
      <c r="C1151" s="109"/>
      <c r="D1151" s="109"/>
      <c r="E1151" s="109"/>
      <c r="F1151" s="108"/>
      <c r="G1151" s="110"/>
      <c r="H1151" s="111"/>
      <c r="I1151" s="111"/>
      <c r="J1151" s="50"/>
      <c r="K1151" s="51"/>
      <c r="L1151" s="51"/>
      <c r="M1151" s="51"/>
      <c r="N1151" s="51"/>
      <c r="O1151" s="51"/>
      <c r="P1151" s="51"/>
      <c r="Q1151" s="51"/>
      <c r="R1151" s="51"/>
      <c r="S1151" s="194"/>
      <c r="T1151" s="51"/>
    </row>
    <row r="1152" spans="1:20" ht="12.75">
      <c r="A1152" s="80"/>
      <c r="B1152" s="46"/>
      <c r="C1152" s="109"/>
      <c r="D1152" s="109"/>
      <c r="E1152" s="109"/>
      <c r="F1152" s="108"/>
      <c r="G1152" s="110"/>
      <c r="H1152" s="111"/>
      <c r="I1152" s="111"/>
      <c r="J1152" s="50"/>
      <c r="K1152" s="51"/>
      <c r="L1152" s="51"/>
      <c r="M1152" s="51"/>
      <c r="N1152" s="51"/>
      <c r="O1152" s="51"/>
      <c r="P1152" s="51"/>
      <c r="Q1152" s="51"/>
      <c r="R1152" s="51"/>
      <c r="S1152" s="194"/>
      <c r="T1152" s="51"/>
    </row>
    <row r="1153" spans="1:20" ht="12.75">
      <c r="A1153" s="80"/>
      <c r="B1153" s="46"/>
      <c r="C1153" s="109"/>
      <c r="D1153" s="109"/>
      <c r="E1153" s="109"/>
      <c r="F1153" s="108"/>
      <c r="G1153" s="110"/>
      <c r="H1153" s="111"/>
      <c r="I1153" s="111"/>
      <c r="J1153" s="50"/>
      <c r="K1153" s="51"/>
      <c r="L1153" s="51"/>
      <c r="M1153" s="51"/>
      <c r="N1153" s="51"/>
      <c r="O1153" s="51"/>
      <c r="P1153" s="51"/>
      <c r="Q1153" s="51"/>
      <c r="R1153" s="51"/>
      <c r="S1153" s="194"/>
      <c r="T1153" s="51"/>
    </row>
    <row r="1154" spans="1:20" ht="12.75">
      <c r="A1154" s="80"/>
      <c r="B1154" s="46"/>
      <c r="C1154" s="109"/>
      <c r="D1154" s="109"/>
      <c r="E1154" s="109"/>
      <c r="F1154" s="110"/>
      <c r="G1154" s="110"/>
      <c r="H1154" s="111"/>
      <c r="I1154" s="111"/>
      <c r="J1154" s="50"/>
      <c r="K1154" s="51"/>
      <c r="L1154" s="51"/>
      <c r="M1154" s="51"/>
      <c r="N1154" s="51"/>
      <c r="O1154" s="51"/>
      <c r="P1154" s="51"/>
      <c r="Q1154" s="51"/>
      <c r="R1154" s="51"/>
      <c r="S1154" s="194"/>
      <c r="T1154" s="51"/>
    </row>
    <row r="1155" spans="1:20" ht="12.75">
      <c r="A1155" s="80"/>
      <c r="B1155" s="46"/>
      <c r="C1155" s="109"/>
      <c r="D1155" s="109"/>
      <c r="E1155" s="109"/>
      <c r="F1155" s="108"/>
      <c r="G1155" s="110"/>
      <c r="H1155" s="111"/>
      <c r="I1155" s="111"/>
      <c r="J1155" s="50"/>
      <c r="K1155" s="166"/>
      <c r="L1155" s="51"/>
      <c r="M1155" s="51"/>
      <c r="N1155" s="51"/>
      <c r="O1155" s="51"/>
      <c r="P1155" s="51"/>
      <c r="Q1155" s="51"/>
      <c r="R1155" s="51"/>
      <c r="S1155" s="194"/>
      <c r="T1155" s="51"/>
    </row>
    <row r="1156" spans="1:20" ht="12.75">
      <c r="A1156" s="80"/>
      <c r="B1156" s="46"/>
      <c r="C1156" s="109"/>
      <c r="D1156" s="109"/>
      <c r="E1156" s="109"/>
      <c r="F1156" s="108"/>
      <c r="G1156" s="110"/>
      <c r="H1156" s="111"/>
      <c r="I1156" s="111"/>
      <c r="J1156" s="50"/>
      <c r="K1156" s="51"/>
      <c r="L1156" s="51"/>
      <c r="M1156" s="51"/>
      <c r="N1156" s="51"/>
      <c r="O1156" s="51"/>
      <c r="P1156" s="51"/>
      <c r="Q1156" s="51"/>
      <c r="R1156" s="51"/>
      <c r="S1156" s="194"/>
      <c r="T1156" s="51"/>
    </row>
    <row r="1157" spans="1:20" ht="12.75">
      <c r="A1157" s="80"/>
      <c r="B1157" s="46"/>
      <c r="C1157" s="109"/>
      <c r="D1157" s="109"/>
      <c r="E1157" s="109"/>
      <c r="F1157" s="108"/>
      <c r="G1157" s="110"/>
      <c r="H1157" s="111"/>
      <c r="I1157" s="127"/>
      <c r="J1157" s="166"/>
      <c r="K1157" s="166"/>
      <c r="L1157" s="51"/>
      <c r="M1157" s="51"/>
      <c r="N1157" s="51"/>
      <c r="O1157" s="51"/>
      <c r="P1157" s="51"/>
      <c r="Q1157" s="51"/>
      <c r="R1157" s="51"/>
      <c r="S1157" s="194"/>
      <c r="T1157" s="51"/>
    </row>
    <row r="1158" spans="1:20" ht="12.75">
      <c r="A1158" s="80"/>
      <c r="B1158" s="46"/>
      <c r="C1158" s="109"/>
      <c r="D1158" s="109"/>
      <c r="E1158" s="109"/>
      <c r="F1158" s="108"/>
      <c r="G1158" s="110"/>
      <c r="H1158" s="111"/>
      <c r="I1158" s="127"/>
      <c r="J1158" s="50"/>
      <c r="K1158" s="51"/>
      <c r="L1158" s="51"/>
      <c r="M1158" s="51"/>
      <c r="N1158" s="51"/>
      <c r="O1158" s="51"/>
      <c r="P1158" s="51"/>
      <c r="Q1158" s="51"/>
      <c r="R1158" s="51"/>
      <c r="S1158" s="194"/>
      <c r="T1158" s="51"/>
    </row>
    <row r="1159" spans="1:20" ht="12.75">
      <c r="A1159" s="80"/>
      <c r="B1159" s="46"/>
      <c r="C1159" s="109"/>
      <c r="D1159" s="109"/>
      <c r="E1159" s="109"/>
      <c r="F1159" s="108"/>
      <c r="G1159" s="110"/>
      <c r="H1159" s="111"/>
      <c r="I1159" s="111"/>
      <c r="J1159" s="50"/>
      <c r="K1159" s="51"/>
      <c r="L1159" s="51"/>
      <c r="M1159" s="51"/>
      <c r="N1159" s="51"/>
      <c r="O1159" s="51"/>
      <c r="P1159" s="51"/>
      <c r="Q1159" s="51"/>
      <c r="R1159" s="51"/>
      <c r="S1159" s="194"/>
      <c r="T1159" s="51"/>
    </row>
    <row r="1160" spans="1:20" ht="12.75">
      <c r="A1160" s="80"/>
      <c r="B1160" s="46"/>
      <c r="C1160" s="109"/>
      <c r="D1160" s="109"/>
      <c r="E1160" s="109"/>
      <c r="F1160" s="108"/>
      <c r="G1160" s="110"/>
      <c r="H1160" s="111"/>
      <c r="I1160" s="111"/>
      <c r="J1160" s="50"/>
      <c r="K1160" s="51"/>
      <c r="L1160" s="51"/>
      <c r="M1160" s="51"/>
      <c r="N1160" s="51"/>
      <c r="O1160" s="51"/>
      <c r="P1160" s="51"/>
      <c r="Q1160" s="51"/>
      <c r="R1160" s="51"/>
      <c r="S1160" s="194"/>
      <c r="T1160" s="51"/>
    </row>
    <row r="1161" spans="1:20" ht="12.75">
      <c r="A1161" s="80"/>
      <c r="B1161" s="46"/>
      <c r="C1161" s="107"/>
      <c r="D1161" s="107"/>
      <c r="E1161" s="107"/>
      <c r="F1161" s="108"/>
      <c r="G1161" s="108"/>
      <c r="H1161" s="118"/>
      <c r="I1161" s="118"/>
      <c r="J1161" s="50"/>
      <c r="K1161" s="51"/>
      <c r="L1161" s="51"/>
      <c r="M1161" s="51"/>
      <c r="N1161" s="51"/>
      <c r="O1161" s="51"/>
      <c r="P1161" s="51"/>
      <c r="Q1161" s="51"/>
      <c r="R1161" s="51"/>
      <c r="S1161" s="194"/>
      <c r="T1161" s="51"/>
    </row>
    <row r="1162" spans="1:20" ht="12.75">
      <c r="A1162" s="80"/>
      <c r="B1162" s="46"/>
      <c r="C1162" s="109"/>
      <c r="D1162" s="109"/>
      <c r="E1162" s="109"/>
      <c r="F1162" s="108"/>
      <c r="G1162" s="110"/>
      <c r="H1162" s="111"/>
      <c r="I1162" s="111"/>
      <c r="J1162" s="50"/>
      <c r="K1162" s="51"/>
      <c r="L1162" s="51"/>
      <c r="M1162" s="51"/>
      <c r="N1162" s="51"/>
      <c r="O1162" s="51"/>
      <c r="P1162" s="51"/>
      <c r="Q1162" s="51"/>
      <c r="R1162" s="51"/>
      <c r="S1162" s="194"/>
      <c r="T1162" s="51"/>
    </row>
    <row r="1163" spans="1:20" ht="12.75">
      <c r="A1163" s="80"/>
      <c r="B1163" s="46"/>
      <c r="C1163" s="109"/>
      <c r="D1163" s="109"/>
      <c r="E1163" s="109"/>
      <c r="F1163" s="108"/>
      <c r="G1163" s="110"/>
      <c r="H1163" s="111"/>
      <c r="I1163" s="111"/>
      <c r="J1163" s="50"/>
      <c r="K1163" s="51"/>
      <c r="L1163" s="51"/>
      <c r="M1163" s="51"/>
      <c r="N1163" s="51"/>
      <c r="O1163" s="51"/>
      <c r="P1163" s="51"/>
      <c r="Q1163" s="51"/>
      <c r="R1163" s="51"/>
      <c r="S1163" s="194"/>
      <c r="T1163" s="51"/>
    </row>
    <row r="1164" spans="1:20" ht="12.75">
      <c r="A1164" s="80"/>
      <c r="B1164" s="46"/>
      <c r="C1164" s="107"/>
      <c r="D1164" s="107"/>
      <c r="E1164" s="107"/>
      <c r="F1164" s="108"/>
      <c r="G1164" s="108"/>
      <c r="H1164" s="118"/>
      <c r="I1164" s="118"/>
      <c r="J1164" s="50"/>
      <c r="K1164" s="51"/>
      <c r="L1164" s="51"/>
      <c r="M1164" s="51"/>
      <c r="N1164" s="51"/>
      <c r="O1164" s="51"/>
      <c r="P1164" s="51"/>
      <c r="Q1164" s="51"/>
      <c r="R1164" s="51"/>
      <c r="S1164" s="194"/>
      <c r="T1164" s="51"/>
    </row>
    <row r="1165" spans="1:20" ht="12.75">
      <c r="A1165" s="80"/>
      <c r="B1165" s="46"/>
      <c r="C1165" s="109"/>
      <c r="D1165" s="109"/>
      <c r="E1165" s="109"/>
      <c r="F1165" s="108"/>
      <c r="G1165" s="110"/>
      <c r="H1165" s="111"/>
      <c r="I1165" s="111"/>
      <c r="J1165" s="50"/>
      <c r="K1165" s="51"/>
      <c r="L1165" s="51"/>
      <c r="M1165" s="51"/>
      <c r="N1165" s="51"/>
      <c r="O1165" s="51"/>
      <c r="P1165" s="51"/>
      <c r="Q1165" s="51"/>
      <c r="R1165" s="51"/>
      <c r="S1165" s="194"/>
      <c r="T1165" s="51"/>
    </row>
    <row r="1166" spans="1:20" ht="12.75">
      <c r="A1166" s="80"/>
      <c r="B1166" s="46"/>
      <c r="C1166" s="109"/>
      <c r="D1166" s="109"/>
      <c r="E1166" s="109"/>
      <c r="F1166" s="108"/>
      <c r="G1166" s="110"/>
      <c r="H1166" s="111"/>
      <c r="I1166" s="111"/>
      <c r="J1166" s="50"/>
      <c r="K1166" s="51"/>
      <c r="L1166" s="51"/>
      <c r="M1166" s="51"/>
      <c r="N1166" s="51"/>
      <c r="O1166" s="51"/>
      <c r="P1166" s="51"/>
      <c r="Q1166" s="51"/>
      <c r="R1166" s="51"/>
      <c r="S1166" s="194"/>
      <c r="T1166" s="51"/>
    </row>
    <row r="1167" spans="1:20" ht="12.75">
      <c r="A1167" s="80"/>
      <c r="B1167" s="46"/>
      <c r="C1167" s="109"/>
      <c r="D1167" s="109"/>
      <c r="E1167" s="109"/>
      <c r="F1167" s="108"/>
      <c r="G1167" s="110"/>
      <c r="H1167" s="111"/>
      <c r="I1167" s="111"/>
      <c r="J1167" s="50"/>
      <c r="K1167" s="51"/>
      <c r="L1167" s="51"/>
      <c r="M1167" s="51"/>
      <c r="N1167" s="51"/>
      <c r="O1167" s="51"/>
      <c r="P1167" s="51"/>
      <c r="Q1167" s="51"/>
      <c r="R1167" s="51"/>
      <c r="S1167" s="194"/>
      <c r="T1167" s="51"/>
    </row>
    <row r="1168" spans="1:20" ht="12.75">
      <c r="A1168" s="80"/>
      <c r="B1168" s="46"/>
      <c r="C1168" s="109"/>
      <c r="D1168" s="109"/>
      <c r="E1168" s="109"/>
      <c r="F1168" s="108"/>
      <c r="G1168" s="110"/>
      <c r="H1168" s="111"/>
      <c r="I1168" s="111"/>
      <c r="J1168" s="50"/>
      <c r="K1168" s="51"/>
      <c r="L1168" s="51"/>
      <c r="M1168" s="51"/>
      <c r="N1168" s="51"/>
      <c r="O1168" s="51"/>
      <c r="P1168" s="51"/>
      <c r="Q1168" s="51"/>
      <c r="R1168" s="51"/>
      <c r="S1168" s="194"/>
      <c r="T1168" s="51"/>
    </row>
    <row r="1169" spans="1:20" ht="12.75">
      <c r="A1169" s="80"/>
      <c r="B1169" s="46"/>
      <c r="C1169" s="111"/>
      <c r="D1169" s="109"/>
      <c r="E1169" s="109"/>
      <c r="F1169" s="108"/>
      <c r="G1169" s="110"/>
      <c r="H1169" s="133"/>
      <c r="I1169" s="111"/>
      <c r="J1169" s="50"/>
      <c r="K1169" s="51"/>
      <c r="L1169" s="51"/>
      <c r="M1169" s="51"/>
      <c r="N1169" s="51"/>
      <c r="O1169" s="51"/>
      <c r="P1169" s="51"/>
      <c r="Q1169" s="51"/>
      <c r="R1169" s="51"/>
      <c r="S1169" s="194"/>
      <c r="T1169" s="51"/>
    </row>
    <row r="1170" spans="1:20" ht="12.75">
      <c r="A1170" s="80"/>
      <c r="B1170" s="46"/>
      <c r="C1170" s="111"/>
      <c r="D1170" s="109"/>
      <c r="E1170" s="109"/>
      <c r="F1170" s="108"/>
      <c r="G1170" s="110"/>
      <c r="H1170" s="111"/>
      <c r="I1170" s="111"/>
      <c r="J1170" s="50"/>
      <c r="K1170" s="51"/>
      <c r="L1170" s="51"/>
      <c r="M1170" s="51"/>
      <c r="N1170" s="51"/>
      <c r="O1170" s="51"/>
      <c r="P1170" s="51"/>
      <c r="Q1170" s="51"/>
      <c r="R1170" s="51"/>
      <c r="S1170" s="194"/>
      <c r="T1170" s="51"/>
    </row>
    <row r="1171" spans="1:20" ht="12.75">
      <c r="A1171" s="80"/>
      <c r="B1171" s="46"/>
      <c r="C1171" s="109"/>
      <c r="D1171" s="109"/>
      <c r="E1171" s="109"/>
      <c r="F1171" s="110"/>
      <c r="G1171" s="110"/>
      <c r="H1171" s="111"/>
      <c r="I1171" s="111"/>
      <c r="J1171" s="50"/>
      <c r="K1171" s="51"/>
      <c r="L1171" s="51"/>
      <c r="M1171" s="51"/>
      <c r="N1171" s="51"/>
      <c r="O1171" s="51"/>
      <c r="P1171" s="51"/>
      <c r="Q1171" s="51"/>
      <c r="R1171" s="51"/>
      <c r="S1171" s="194"/>
      <c r="T1171" s="51"/>
    </row>
    <row r="1172" spans="1:20" ht="12.75">
      <c r="A1172" s="80"/>
      <c r="B1172" s="46"/>
      <c r="C1172" s="107"/>
      <c r="D1172" s="107"/>
      <c r="E1172" s="107"/>
      <c r="F1172" s="108"/>
      <c r="G1172" s="108"/>
      <c r="H1172" s="118"/>
      <c r="I1172" s="118"/>
      <c r="J1172" s="50"/>
      <c r="K1172" s="51"/>
      <c r="L1172" s="51"/>
      <c r="M1172" s="51"/>
      <c r="N1172" s="51"/>
      <c r="O1172" s="51"/>
      <c r="P1172" s="51"/>
      <c r="Q1172" s="51"/>
      <c r="R1172" s="51"/>
      <c r="S1172" s="194"/>
      <c r="T1172" s="51"/>
    </row>
    <row r="1173" spans="1:20" ht="12.75">
      <c r="A1173" s="80"/>
      <c r="B1173" s="46"/>
      <c r="C1173" s="109"/>
      <c r="D1173" s="109"/>
      <c r="E1173" s="109"/>
      <c r="F1173" s="108"/>
      <c r="G1173" s="110"/>
      <c r="H1173" s="111"/>
      <c r="I1173" s="111"/>
      <c r="J1173" s="50"/>
      <c r="K1173" s="51"/>
      <c r="L1173" s="51"/>
      <c r="M1173" s="51"/>
      <c r="N1173" s="51"/>
      <c r="O1173" s="51"/>
      <c r="P1173" s="51"/>
      <c r="Q1173" s="51"/>
      <c r="R1173" s="51"/>
      <c r="S1173" s="194"/>
      <c r="T1173" s="51"/>
    </row>
    <row r="1174" spans="1:20" ht="12.75">
      <c r="A1174" s="80"/>
      <c r="B1174" s="46"/>
      <c r="C1174" s="109"/>
      <c r="D1174" s="109"/>
      <c r="E1174" s="109"/>
      <c r="F1174" s="108"/>
      <c r="G1174" s="110"/>
      <c r="H1174" s="111"/>
      <c r="I1174" s="111"/>
      <c r="J1174" s="50"/>
      <c r="K1174" s="51"/>
      <c r="L1174" s="51"/>
      <c r="M1174" s="51"/>
      <c r="N1174" s="51"/>
      <c r="O1174" s="51"/>
      <c r="P1174" s="51"/>
      <c r="Q1174" s="51"/>
      <c r="R1174" s="51"/>
      <c r="S1174" s="194"/>
      <c r="T1174" s="51"/>
    </row>
    <row r="1175" spans="1:20" ht="12.75">
      <c r="A1175" s="80"/>
      <c r="B1175" s="46"/>
      <c r="C1175" s="109"/>
      <c r="D1175" s="109"/>
      <c r="E1175" s="109"/>
      <c r="F1175" s="108"/>
      <c r="G1175" s="110"/>
      <c r="H1175" s="111"/>
      <c r="I1175" s="111"/>
      <c r="J1175" s="50"/>
      <c r="K1175" s="51"/>
      <c r="L1175" s="51"/>
      <c r="M1175" s="51"/>
      <c r="N1175" s="51"/>
      <c r="O1175" s="51"/>
      <c r="P1175" s="51"/>
      <c r="Q1175" s="51"/>
      <c r="R1175" s="51"/>
      <c r="S1175" s="194"/>
      <c r="T1175" s="51"/>
    </row>
    <row r="1176" spans="1:20" ht="12.75">
      <c r="A1176" s="80"/>
      <c r="B1176" s="46"/>
      <c r="C1176" s="109"/>
      <c r="D1176" s="109"/>
      <c r="E1176" s="109"/>
      <c r="F1176" s="108"/>
      <c r="G1176" s="110"/>
      <c r="H1176" s="111"/>
      <c r="I1176" s="111"/>
      <c r="J1176" s="50"/>
      <c r="K1176" s="51"/>
      <c r="L1176" s="51"/>
      <c r="M1176" s="51"/>
      <c r="N1176" s="51"/>
      <c r="O1176" s="51"/>
      <c r="P1176" s="51"/>
      <c r="Q1176" s="51"/>
      <c r="R1176" s="51"/>
      <c r="S1176" s="194"/>
      <c r="T1176" s="51"/>
    </row>
    <row r="1177" spans="1:20" ht="12.75">
      <c r="A1177" s="80"/>
      <c r="B1177" s="46"/>
      <c r="C1177" s="109"/>
      <c r="D1177" s="109"/>
      <c r="E1177" s="109"/>
      <c r="F1177" s="108"/>
      <c r="G1177" s="110"/>
      <c r="H1177" s="111"/>
      <c r="I1177" s="111"/>
      <c r="J1177" s="50"/>
      <c r="K1177" s="51"/>
      <c r="L1177" s="51"/>
      <c r="M1177" s="51"/>
      <c r="N1177" s="51"/>
      <c r="O1177" s="51"/>
      <c r="P1177" s="51"/>
      <c r="Q1177" s="51"/>
      <c r="R1177" s="51"/>
      <c r="S1177" s="194"/>
      <c r="T1177" s="51"/>
    </row>
    <row r="1178" spans="1:20" ht="12.75">
      <c r="A1178" s="80"/>
      <c r="B1178" s="46"/>
      <c r="C1178" s="109"/>
      <c r="D1178" s="109"/>
      <c r="E1178" s="109"/>
      <c r="F1178" s="108"/>
      <c r="G1178" s="110"/>
      <c r="H1178" s="111"/>
      <c r="I1178" s="111"/>
      <c r="J1178" s="50"/>
      <c r="K1178" s="51"/>
      <c r="L1178" s="51"/>
      <c r="M1178" s="51"/>
      <c r="N1178" s="51"/>
      <c r="O1178" s="51"/>
      <c r="P1178" s="51"/>
      <c r="Q1178" s="51"/>
      <c r="R1178" s="51"/>
      <c r="S1178" s="194"/>
      <c r="T1178" s="51"/>
    </row>
    <row r="1179" spans="1:20" ht="12.75">
      <c r="A1179" s="80"/>
      <c r="B1179" s="46"/>
      <c r="C1179" s="107"/>
      <c r="D1179" s="107"/>
      <c r="E1179" s="107"/>
      <c r="F1179" s="108"/>
      <c r="G1179" s="108"/>
      <c r="H1179" s="118"/>
      <c r="I1179" s="118"/>
      <c r="J1179" s="50"/>
      <c r="K1179" s="51"/>
      <c r="L1179" s="51"/>
      <c r="M1179" s="51"/>
      <c r="N1179" s="51"/>
      <c r="O1179" s="51"/>
      <c r="P1179" s="51"/>
      <c r="Q1179" s="51"/>
      <c r="R1179" s="51"/>
      <c r="S1179" s="194"/>
      <c r="T1179" s="51"/>
    </row>
    <row r="1180" spans="1:20" ht="12.75">
      <c r="A1180" s="80"/>
      <c r="B1180" s="46"/>
      <c r="C1180" s="109"/>
      <c r="D1180" s="109"/>
      <c r="E1180" s="109"/>
      <c r="F1180" s="110"/>
      <c r="G1180" s="110"/>
      <c r="H1180" s="111"/>
      <c r="I1180" s="111"/>
      <c r="J1180" s="50"/>
      <c r="K1180" s="51"/>
      <c r="L1180" s="51"/>
      <c r="M1180" s="51"/>
      <c r="N1180" s="51"/>
      <c r="O1180" s="51"/>
      <c r="P1180" s="51"/>
      <c r="Q1180" s="51"/>
      <c r="R1180" s="51"/>
      <c r="S1180" s="194"/>
      <c r="T1180" s="51"/>
    </row>
    <row r="1181" spans="1:20" ht="12.75">
      <c r="A1181" s="80"/>
      <c r="B1181" s="46"/>
      <c r="C1181" s="109"/>
      <c r="D1181" s="109"/>
      <c r="E1181" s="109"/>
      <c r="F1181" s="110"/>
      <c r="G1181" s="110"/>
      <c r="H1181" s="111"/>
      <c r="I1181" s="111"/>
      <c r="J1181" s="50"/>
      <c r="K1181" s="51"/>
      <c r="L1181" s="51"/>
      <c r="M1181" s="51"/>
      <c r="N1181" s="51"/>
      <c r="O1181" s="51"/>
      <c r="P1181" s="51"/>
      <c r="Q1181" s="51"/>
      <c r="R1181" s="51"/>
      <c r="S1181" s="194"/>
      <c r="T1181" s="51"/>
    </row>
    <row r="1182" spans="1:20" ht="12.75">
      <c r="A1182" s="80"/>
      <c r="B1182" s="46"/>
      <c r="C1182" s="109"/>
      <c r="D1182" s="109"/>
      <c r="E1182" s="109"/>
      <c r="F1182" s="110"/>
      <c r="G1182" s="110"/>
      <c r="H1182" s="111"/>
      <c r="I1182" s="111"/>
      <c r="J1182" s="50"/>
      <c r="K1182" s="51"/>
      <c r="L1182" s="51"/>
      <c r="M1182" s="51"/>
      <c r="N1182" s="51"/>
      <c r="O1182" s="51"/>
      <c r="P1182" s="51"/>
      <c r="Q1182" s="51"/>
      <c r="R1182" s="51"/>
      <c r="S1182" s="194"/>
      <c r="T1182" s="51"/>
    </row>
    <row r="1183" spans="1:20" ht="12.75">
      <c r="A1183" s="80"/>
      <c r="B1183" s="46"/>
      <c r="C1183" s="109"/>
      <c r="D1183" s="109"/>
      <c r="E1183" s="109"/>
      <c r="F1183" s="108"/>
      <c r="G1183" s="110"/>
      <c r="H1183" s="111"/>
      <c r="I1183" s="111"/>
      <c r="J1183" s="50"/>
      <c r="K1183" s="51"/>
      <c r="L1183" s="51"/>
      <c r="M1183" s="51"/>
      <c r="N1183" s="51"/>
      <c r="O1183" s="51"/>
      <c r="P1183" s="51"/>
      <c r="Q1183" s="51"/>
      <c r="R1183" s="51"/>
      <c r="S1183" s="194"/>
      <c r="T1183" s="51"/>
    </row>
    <row r="1184" spans="1:20" ht="12.75">
      <c r="A1184" s="80"/>
      <c r="B1184" s="46"/>
      <c r="C1184" s="109"/>
      <c r="D1184" s="109"/>
      <c r="E1184" s="109"/>
      <c r="F1184" s="108"/>
      <c r="G1184" s="110"/>
      <c r="H1184" s="111"/>
      <c r="I1184" s="111"/>
      <c r="J1184" s="50"/>
      <c r="K1184" s="51"/>
      <c r="L1184" s="51"/>
      <c r="M1184" s="51"/>
      <c r="N1184" s="51"/>
      <c r="O1184" s="51"/>
      <c r="P1184" s="51"/>
      <c r="Q1184" s="51"/>
      <c r="R1184" s="51"/>
      <c r="S1184" s="194"/>
      <c r="T1184" s="51"/>
    </row>
    <row r="1185" spans="1:20" ht="12.75">
      <c r="A1185" s="80"/>
      <c r="B1185" s="46"/>
      <c r="C1185" s="109"/>
      <c r="D1185" s="109"/>
      <c r="E1185" s="109"/>
      <c r="F1185" s="108"/>
      <c r="G1185" s="110"/>
      <c r="H1185" s="111"/>
      <c r="I1185" s="111"/>
      <c r="J1185" s="50"/>
      <c r="K1185" s="115"/>
      <c r="L1185" s="51"/>
      <c r="M1185" s="51"/>
      <c r="N1185" s="51"/>
      <c r="O1185" s="51"/>
      <c r="P1185" s="51"/>
      <c r="Q1185" s="51"/>
      <c r="R1185" s="51"/>
      <c r="S1185" s="194"/>
      <c r="T1185" s="51"/>
    </row>
    <row r="1186" spans="1:20" ht="12.75">
      <c r="A1186" s="80"/>
      <c r="B1186" s="46"/>
      <c r="C1186" s="109"/>
      <c r="D1186" s="109"/>
      <c r="E1186" s="109"/>
      <c r="F1186" s="110"/>
      <c r="G1186" s="110"/>
      <c r="H1186" s="133"/>
      <c r="I1186" s="133"/>
      <c r="J1186" s="50"/>
      <c r="K1186" s="51"/>
      <c r="L1186" s="51"/>
      <c r="M1186" s="51"/>
      <c r="N1186" s="51"/>
      <c r="O1186" s="51"/>
      <c r="P1186" s="51"/>
      <c r="Q1186" s="51"/>
      <c r="R1186" s="51"/>
      <c r="S1186" s="194"/>
      <c r="T1186" s="51"/>
    </row>
    <row r="1187" spans="1:20" ht="12.75">
      <c r="A1187" s="80"/>
      <c r="B1187" s="46"/>
      <c r="C1187" s="109"/>
      <c r="D1187" s="109"/>
      <c r="E1187" s="109"/>
      <c r="F1187" s="108"/>
      <c r="G1187" s="110"/>
      <c r="H1187" s="111"/>
      <c r="I1187" s="111"/>
      <c r="J1187" s="50"/>
      <c r="K1187" s="51"/>
      <c r="L1187" s="51"/>
      <c r="M1187" s="51"/>
      <c r="N1187" s="51"/>
      <c r="O1187" s="51"/>
      <c r="P1187" s="51"/>
      <c r="Q1187" s="51"/>
      <c r="R1187" s="51"/>
      <c r="S1187" s="194"/>
      <c r="T1187" s="51"/>
    </row>
    <row r="1188" spans="1:20" ht="12.75">
      <c r="A1188" s="80"/>
      <c r="B1188" s="46"/>
      <c r="C1188" s="107"/>
      <c r="D1188" s="107"/>
      <c r="E1188" s="107"/>
      <c r="F1188" s="108"/>
      <c r="G1188" s="108"/>
      <c r="H1188" s="118"/>
      <c r="I1188" s="118"/>
      <c r="J1188" s="50"/>
      <c r="K1188" s="51"/>
      <c r="L1188" s="51"/>
      <c r="M1188" s="51"/>
      <c r="N1188" s="51"/>
      <c r="O1188" s="51"/>
      <c r="P1188" s="51"/>
      <c r="Q1188" s="51"/>
      <c r="R1188" s="51"/>
      <c r="S1188" s="194"/>
      <c r="T1188" s="51"/>
    </row>
    <row r="1189" spans="1:20" ht="12.75">
      <c r="A1189" s="80"/>
      <c r="B1189" s="46"/>
      <c r="C1189" s="109"/>
      <c r="D1189" s="109"/>
      <c r="E1189" s="109"/>
      <c r="F1189" s="110"/>
      <c r="G1189" s="110"/>
      <c r="H1189" s="111"/>
      <c r="I1189" s="111"/>
      <c r="J1189" s="50"/>
      <c r="K1189" s="51"/>
      <c r="L1189" s="51"/>
      <c r="M1189" s="51"/>
      <c r="N1189" s="51"/>
      <c r="O1189" s="51"/>
      <c r="P1189" s="51"/>
      <c r="Q1189" s="51"/>
      <c r="R1189" s="51"/>
      <c r="S1189" s="194"/>
      <c r="T1189" s="51"/>
    </row>
    <row r="1190" spans="1:20" ht="12.75">
      <c r="A1190" s="80"/>
      <c r="B1190" s="46"/>
      <c r="C1190" s="109"/>
      <c r="D1190" s="109"/>
      <c r="E1190" s="109"/>
      <c r="F1190" s="108"/>
      <c r="G1190" s="110"/>
      <c r="H1190" s="111"/>
      <c r="I1190" s="111"/>
      <c r="J1190" s="50"/>
      <c r="K1190" s="51"/>
      <c r="L1190" s="51"/>
      <c r="M1190" s="51"/>
      <c r="N1190" s="51"/>
      <c r="O1190" s="51"/>
      <c r="P1190" s="51"/>
      <c r="Q1190" s="51"/>
      <c r="R1190" s="51"/>
      <c r="S1190" s="194"/>
      <c r="T1190" s="51"/>
    </row>
    <row r="1191" spans="1:20" ht="12.75">
      <c r="A1191" s="80"/>
      <c r="B1191" s="46"/>
      <c r="C1191" s="109"/>
      <c r="D1191" s="109"/>
      <c r="E1191" s="109"/>
      <c r="F1191" s="108"/>
      <c r="G1191" s="110"/>
      <c r="H1191" s="111"/>
      <c r="I1191" s="111"/>
      <c r="J1191" s="50"/>
      <c r="K1191" s="51"/>
      <c r="L1191" s="51"/>
      <c r="M1191" s="51"/>
      <c r="N1191" s="51"/>
      <c r="O1191" s="51"/>
      <c r="P1191" s="51"/>
      <c r="Q1191" s="51"/>
      <c r="R1191" s="51"/>
      <c r="S1191" s="194"/>
      <c r="T1191" s="51"/>
    </row>
    <row r="1192" spans="1:20" ht="12.75">
      <c r="A1192" s="80"/>
      <c r="B1192" s="46"/>
      <c r="C1192" s="109"/>
      <c r="D1192" s="109"/>
      <c r="E1192" s="109"/>
      <c r="F1192" s="110"/>
      <c r="G1192" s="110"/>
      <c r="H1192" s="111"/>
      <c r="I1192" s="111"/>
      <c r="J1192" s="50"/>
      <c r="K1192" s="51"/>
      <c r="L1192" s="51"/>
      <c r="M1192" s="51"/>
      <c r="N1192" s="51"/>
      <c r="O1192" s="51"/>
      <c r="P1192" s="51"/>
      <c r="Q1192" s="51"/>
      <c r="R1192" s="51"/>
      <c r="S1192" s="194"/>
      <c r="T1192" s="51"/>
    </row>
    <row r="1193" spans="1:20" ht="12.75">
      <c r="A1193" s="80"/>
      <c r="B1193" s="46"/>
      <c r="C1193" s="109"/>
      <c r="D1193" s="109"/>
      <c r="E1193" s="109"/>
      <c r="F1193" s="108"/>
      <c r="G1193" s="110"/>
      <c r="H1193" s="111"/>
      <c r="I1193" s="111"/>
      <c r="J1193" s="50"/>
      <c r="K1193" s="117"/>
      <c r="L1193" s="51"/>
      <c r="M1193" s="51"/>
      <c r="N1193" s="51"/>
      <c r="O1193" s="51"/>
      <c r="P1193" s="51"/>
      <c r="Q1193" s="51"/>
      <c r="R1193" s="51"/>
      <c r="S1193" s="194"/>
      <c r="T1193" s="51"/>
    </row>
    <row r="1194" spans="1:20" ht="12.75">
      <c r="A1194" s="80"/>
      <c r="B1194" s="46"/>
      <c r="C1194" s="109"/>
      <c r="D1194" s="109"/>
      <c r="E1194" s="109"/>
      <c r="F1194" s="108"/>
      <c r="G1194" s="110"/>
      <c r="H1194" s="111"/>
      <c r="I1194" s="111"/>
      <c r="J1194" s="50"/>
      <c r="K1194" s="113"/>
      <c r="L1194" s="51"/>
      <c r="M1194" s="51"/>
      <c r="N1194" s="51"/>
      <c r="O1194" s="51"/>
      <c r="P1194" s="51"/>
      <c r="Q1194" s="51"/>
      <c r="R1194" s="51"/>
      <c r="S1194" s="194"/>
      <c r="T1194" s="51"/>
    </row>
    <row r="1195" spans="1:20" ht="12.75">
      <c r="A1195" s="80"/>
      <c r="B1195" s="46"/>
      <c r="C1195" s="109"/>
      <c r="D1195" s="109"/>
      <c r="E1195" s="109"/>
      <c r="F1195" s="108"/>
      <c r="G1195" s="110"/>
      <c r="H1195" s="111"/>
      <c r="I1195" s="111"/>
      <c r="J1195" s="50"/>
      <c r="K1195" s="111"/>
      <c r="L1195" s="51"/>
      <c r="M1195" s="51"/>
      <c r="N1195" s="51"/>
      <c r="O1195" s="51"/>
      <c r="P1195" s="51"/>
      <c r="Q1195" s="51"/>
      <c r="R1195" s="51"/>
      <c r="S1195" s="194"/>
      <c r="T1195" s="51"/>
    </row>
    <row r="1196" spans="1:20" ht="12.75">
      <c r="A1196" s="80"/>
      <c r="B1196" s="46"/>
      <c r="C1196" s="109"/>
      <c r="D1196" s="109"/>
      <c r="E1196" s="109"/>
      <c r="F1196" s="108"/>
      <c r="G1196" s="110"/>
      <c r="H1196" s="111"/>
      <c r="I1196" s="111"/>
      <c r="J1196" s="50"/>
      <c r="K1196" s="113"/>
      <c r="L1196" s="51"/>
      <c r="M1196" s="51"/>
      <c r="N1196" s="51"/>
      <c r="O1196" s="51"/>
      <c r="P1196" s="51"/>
      <c r="Q1196" s="51"/>
      <c r="R1196" s="51"/>
      <c r="S1196" s="194"/>
      <c r="T1196" s="51"/>
    </row>
    <row r="1197" spans="1:20" ht="12.75">
      <c r="A1197" s="80"/>
      <c r="B1197" s="46"/>
      <c r="C1197" s="109"/>
      <c r="D1197" s="109"/>
      <c r="E1197" s="109"/>
      <c r="F1197" s="108"/>
      <c r="G1197" s="110"/>
      <c r="H1197" s="111"/>
      <c r="I1197" s="111"/>
      <c r="J1197" s="50"/>
      <c r="K1197" s="121"/>
      <c r="L1197" s="51"/>
      <c r="M1197" s="51"/>
      <c r="N1197" s="51"/>
      <c r="O1197" s="51"/>
      <c r="P1197" s="51"/>
      <c r="Q1197" s="51"/>
      <c r="R1197" s="51"/>
      <c r="S1197" s="194"/>
      <c r="T1197" s="51"/>
    </row>
    <row r="1198" spans="1:20" ht="12.75">
      <c r="A1198" s="80"/>
      <c r="B1198" s="46"/>
      <c r="C1198" s="109"/>
      <c r="D1198" s="109"/>
      <c r="E1198" s="109"/>
      <c r="F1198" s="108"/>
      <c r="G1198" s="110"/>
      <c r="H1198" s="111"/>
      <c r="I1198" s="111"/>
      <c r="J1198" s="50"/>
      <c r="K1198" s="51"/>
      <c r="L1198" s="51"/>
      <c r="M1198" s="51"/>
      <c r="N1198" s="51"/>
      <c r="O1198" s="51"/>
      <c r="P1198" s="51"/>
      <c r="Q1198" s="51"/>
      <c r="R1198" s="51"/>
      <c r="S1198" s="194"/>
      <c r="T1198" s="51"/>
    </row>
    <row r="1199" spans="1:20" ht="12.75">
      <c r="A1199" s="80"/>
      <c r="B1199" s="46"/>
      <c r="C1199" s="109"/>
      <c r="D1199" s="109"/>
      <c r="E1199" s="109"/>
      <c r="F1199" s="108"/>
      <c r="G1199" s="110"/>
      <c r="H1199" s="111"/>
      <c r="I1199" s="111"/>
      <c r="J1199" s="50"/>
      <c r="K1199" s="51"/>
      <c r="L1199" s="51"/>
      <c r="M1199" s="51"/>
      <c r="N1199" s="51"/>
      <c r="O1199" s="51"/>
      <c r="P1199" s="51"/>
      <c r="Q1199" s="51"/>
      <c r="R1199" s="51"/>
      <c r="S1199" s="194"/>
      <c r="T1199" s="51"/>
    </row>
    <row r="1200" spans="1:20" ht="12.75">
      <c r="A1200" s="80"/>
      <c r="B1200" s="46"/>
      <c r="C1200" s="109"/>
      <c r="D1200" s="109"/>
      <c r="E1200" s="109"/>
      <c r="F1200" s="108"/>
      <c r="G1200" s="110"/>
      <c r="H1200" s="111"/>
      <c r="I1200" s="111"/>
      <c r="J1200" s="50"/>
      <c r="K1200" s="51"/>
      <c r="L1200" s="51"/>
      <c r="M1200" s="51"/>
      <c r="N1200" s="51"/>
      <c r="O1200" s="51"/>
      <c r="P1200" s="51"/>
      <c r="Q1200" s="51"/>
      <c r="R1200" s="51"/>
      <c r="S1200" s="194"/>
      <c r="T1200" s="51"/>
    </row>
    <row r="1201" spans="1:20" ht="12.75">
      <c r="A1201" s="80"/>
      <c r="B1201" s="46"/>
      <c r="C1201" s="109"/>
      <c r="D1201" s="109"/>
      <c r="E1201" s="109"/>
      <c r="F1201" s="108"/>
      <c r="G1201" s="110"/>
      <c r="H1201" s="111"/>
      <c r="I1201" s="111"/>
      <c r="J1201" s="50"/>
      <c r="K1201" s="51"/>
      <c r="L1201" s="51"/>
      <c r="M1201" s="51"/>
      <c r="N1201" s="51"/>
      <c r="O1201" s="51"/>
      <c r="P1201" s="51"/>
      <c r="Q1201" s="51"/>
      <c r="R1201" s="51"/>
      <c r="S1201" s="194"/>
      <c r="T1201" s="51"/>
    </row>
    <row r="1202" spans="1:20" ht="12.75">
      <c r="A1202" s="80"/>
      <c r="B1202" s="46"/>
      <c r="C1202" s="109"/>
      <c r="D1202" s="109"/>
      <c r="E1202" s="109"/>
      <c r="F1202" s="110"/>
      <c r="G1202" s="110"/>
      <c r="H1202" s="111"/>
      <c r="I1202" s="111"/>
      <c r="J1202" s="50"/>
      <c r="K1202" s="51"/>
      <c r="L1202" s="51"/>
      <c r="M1202" s="51"/>
      <c r="N1202" s="51"/>
      <c r="O1202" s="51"/>
      <c r="P1202" s="51"/>
      <c r="Q1202" s="51"/>
      <c r="R1202" s="51"/>
      <c r="S1202" s="194"/>
      <c r="T1202" s="51"/>
    </row>
    <row r="1203" spans="1:20" ht="12.75">
      <c r="A1203" s="80"/>
      <c r="B1203" s="46"/>
      <c r="C1203" s="109"/>
      <c r="D1203" s="109"/>
      <c r="E1203" s="109"/>
      <c r="F1203" s="110"/>
      <c r="G1203" s="110"/>
      <c r="H1203" s="111"/>
      <c r="I1203" s="111"/>
      <c r="J1203" s="50"/>
      <c r="K1203" s="51"/>
      <c r="L1203" s="51"/>
      <c r="M1203" s="51"/>
      <c r="N1203" s="51"/>
      <c r="O1203" s="51"/>
      <c r="P1203" s="51"/>
      <c r="Q1203" s="51"/>
      <c r="R1203" s="51"/>
      <c r="S1203" s="194"/>
      <c r="T1203" s="51"/>
    </row>
    <row r="1204" spans="1:20" ht="12.75">
      <c r="A1204" s="80"/>
      <c r="B1204" s="46"/>
      <c r="C1204" s="109"/>
      <c r="D1204" s="109"/>
      <c r="E1204" s="109"/>
      <c r="F1204" s="108"/>
      <c r="G1204" s="110"/>
      <c r="H1204" s="111"/>
      <c r="I1204" s="111"/>
      <c r="J1204" s="50"/>
      <c r="K1204" s="51"/>
      <c r="L1204" s="51"/>
      <c r="M1204" s="51"/>
      <c r="N1204" s="51"/>
      <c r="O1204" s="51"/>
      <c r="P1204" s="51"/>
      <c r="Q1204" s="51"/>
      <c r="R1204" s="51"/>
      <c r="S1204" s="194"/>
      <c r="T1204" s="51"/>
    </row>
    <row r="1205" spans="1:20" ht="12.75">
      <c r="A1205" s="80"/>
      <c r="B1205" s="46"/>
      <c r="C1205" s="109"/>
      <c r="D1205" s="109"/>
      <c r="E1205" s="109"/>
      <c r="F1205" s="108"/>
      <c r="G1205" s="110"/>
      <c r="H1205" s="111"/>
      <c r="I1205" s="111"/>
      <c r="J1205" s="50"/>
      <c r="K1205" s="51"/>
      <c r="L1205" s="51"/>
      <c r="M1205" s="51"/>
      <c r="N1205" s="51"/>
      <c r="O1205" s="51"/>
      <c r="P1205" s="51"/>
      <c r="Q1205" s="51"/>
      <c r="R1205" s="51"/>
      <c r="S1205" s="194"/>
      <c r="T1205" s="51"/>
    </row>
    <row r="1206" spans="1:20" ht="12.75">
      <c r="A1206" s="80"/>
      <c r="B1206" s="46"/>
      <c r="C1206" s="107"/>
      <c r="D1206" s="107"/>
      <c r="E1206" s="107"/>
      <c r="F1206" s="108"/>
      <c r="G1206" s="108"/>
      <c r="H1206" s="118"/>
      <c r="I1206" s="118"/>
      <c r="J1206" s="50"/>
      <c r="K1206" s="51"/>
      <c r="L1206" s="51"/>
      <c r="M1206" s="51"/>
      <c r="N1206" s="51"/>
      <c r="O1206" s="51"/>
      <c r="P1206" s="51"/>
      <c r="Q1206" s="51"/>
      <c r="R1206" s="51"/>
      <c r="S1206" s="194"/>
      <c r="T1206" s="51"/>
    </row>
    <row r="1207" spans="1:20" ht="12.75">
      <c r="A1207" s="80"/>
      <c r="B1207" s="46"/>
      <c r="C1207" s="107"/>
      <c r="D1207" s="107"/>
      <c r="E1207" s="107"/>
      <c r="F1207" s="108"/>
      <c r="G1207" s="108"/>
      <c r="H1207" s="118"/>
      <c r="I1207" s="118"/>
      <c r="J1207" s="50"/>
      <c r="K1207" s="51"/>
      <c r="L1207" s="51"/>
      <c r="M1207" s="51"/>
      <c r="N1207" s="51"/>
      <c r="O1207" s="51"/>
      <c r="P1207" s="51"/>
      <c r="Q1207" s="51"/>
      <c r="R1207" s="51"/>
      <c r="S1207" s="194"/>
      <c r="T1207" s="51"/>
    </row>
    <row r="1208" spans="1:20" ht="12.75">
      <c r="A1208" s="80"/>
      <c r="B1208" s="46"/>
      <c r="C1208" s="109"/>
      <c r="D1208" s="109"/>
      <c r="E1208" s="109"/>
      <c r="F1208" s="110"/>
      <c r="G1208" s="110"/>
      <c r="H1208" s="111"/>
      <c r="I1208" s="111"/>
      <c r="J1208" s="50"/>
      <c r="K1208" s="51"/>
      <c r="L1208" s="51"/>
      <c r="M1208" s="51"/>
      <c r="N1208" s="51"/>
      <c r="O1208" s="51"/>
      <c r="P1208" s="51"/>
      <c r="Q1208" s="51"/>
      <c r="R1208" s="51"/>
      <c r="S1208" s="194"/>
      <c r="T1208" s="51"/>
    </row>
    <row r="1209" spans="1:20" ht="12.75">
      <c r="A1209" s="80"/>
      <c r="B1209" s="46"/>
      <c r="C1209" s="109"/>
      <c r="D1209" s="109"/>
      <c r="E1209" s="109"/>
      <c r="F1209" s="108"/>
      <c r="G1209" s="110"/>
      <c r="H1209" s="111"/>
      <c r="I1209" s="111"/>
      <c r="J1209" s="50"/>
      <c r="K1209" s="51"/>
      <c r="L1209" s="51"/>
      <c r="M1209" s="51"/>
      <c r="N1209" s="51"/>
      <c r="O1209" s="51"/>
      <c r="P1209" s="51"/>
      <c r="Q1209" s="51"/>
      <c r="R1209" s="51"/>
      <c r="S1209" s="194"/>
      <c r="T1209" s="51"/>
    </row>
    <row r="1210" spans="1:20" ht="12.75">
      <c r="A1210" s="80"/>
      <c r="B1210" s="46"/>
      <c r="C1210" s="109"/>
      <c r="D1210" s="109"/>
      <c r="E1210" s="109"/>
      <c r="F1210" s="108"/>
      <c r="G1210" s="110"/>
      <c r="H1210" s="111"/>
      <c r="I1210" s="111"/>
      <c r="J1210" s="50"/>
      <c r="K1210" s="51"/>
      <c r="L1210" s="51"/>
      <c r="M1210" s="51"/>
      <c r="N1210" s="51"/>
      <c r="O1210" s="51"/>
      <c r="P1210" s="51"/>
      <c r="Q1210" s="51"/>
      <c r="R1210" s="51"/>
      <c r="S1210" s="194"/>
      <c r="T1210" s="51"/>
    </row>
    <row r="1211" spans="1:20" ht="12.75">
      <c r="A1211" s="80"/>
      <c r="B1211" s="46"/>
      <c r="C1211" s="109"/>
      <c r="D1211" s="109"/>
      <c r="E1211" s="109"/>
      <c r="F1211" s="108"/>
      <c r="G1211" s="110"/>
      <c r="H1211" s="111"/>
      <c r="I1211" s="111"/>
      <c r="J1211" s="50"/>
      <c r="K1211" s="51"/>
      <c r="L1211" s="51"/>
      <c r="M1211" s="51"/>
      <c r="N1211" s="51"/>
      <c r="O1211" s="51"/>
      <c r="P1211" s="51"/>
      <c r="Q1211" s="51"/>
      <c r="R1211" s="51"/>
      <c r="S1211" s="194"/>
      <c r="T1211" s="51"/>
    </row>
    <row r="1212" spans="1:20" ht="12.75">
      <c r="A1212" s="80"/>
      <c r="B1212" s="46"/>
      <c r="C1212" s="109"/>
      <c r="D1212" s="109"/>
      <c r="E1212" s="109"/>
      <c r="F1212" s="108"/>
      <c r="G1212" s="110"/>
      <c r="H1212" s="111"/>
      <c r="I1212" s="111"/>
      <c r="J1212" s="50"/>
      <c r="K1212" s="51"/>
      <c r="L1212" s="51"/>
      <c r="M1212" s="51"/>
      <c r="N1212" s="51"/>
      <c r="O1212" s="51"/>
      <c r="P1212" s="51"/>
      <c r="Q1212" s="51"/>
      <c r="R1212" s="51"/>
      <c r="S1212" s="194"/>
      <c r="T1212" s="51"/>
    </row>
    <row r="1213" spans="1:20" ht="12.75">
      <c r="A1213" s="80"/>
      <c r="B1213" s="46"/>
      <c r="C1213" s="109"/>
      <c r="D1213" s="109"/>
      <c r="E1213" s="109"/>
      <c r="F1213" s="108"/>
      <c r="G1213" s="110"/>
      <c r="H1213" s="111"/>
      <c r="I1213" s="111"/>
      <c r="J1213" s="50"/>
      <c r="K1213" s="51"/>
      <c r="L1213" s="51"/>
      <c r="M1213" s="51"/>
      <c r="N1213" s="51"/>
      <c r="O1213" s="51"/>
      <c r="P1213" s="51"/>
      <c r="Q1213" s="51"/>
      <c r="R1213" s="51"/>
      <c r="S1213" s="194"/>
      <c r="T1213" s="51"/>
    </row>
    <row r="1214" spans="1:20" ht="12.75">
      <c r="A1214" s="80"/>
      <c r="B1214" s="46"/>
      <c r="C1214" s="109"/>
      <c r="D1214" s="109"/>
      <c r="E1214" s="109"/>
      <c r="F1214" s="108"/>
      <c r="G1214" s="110"/>
      <c r="H1214" s="111"/>
      <c r="I1214" s="111"/>
      <c r="J1214" s="50"/>
      <c r="K1214" s="51"/>
      <c r="L1214" s="51"/>
      <c r="M1214" s="51"/>
      <c r="N1214" s="51"/>
      <c r="O1214" s="51"/>
      <c r="P1214" s="51"/>
      <c r="Q1214" s="51"/>
      <c r="R1214" s="51"/>
      <c r="S1214" s="194"/>
      <c r="T1214" s="51"/>
    </row>
    <row r="1215" spans="1:20" ht="12.75">
      <c r="A1215" s="80"/>
      <c r="B1215" s="46"/>
      <c r="C1215" s="109"/>
      <c r="D1215" s="109"/>
      <c r="E1215" s="109"/>
      <c r="F1215" s="110"/>
      <c r="G1215" s="110"/>
      <c r="H1215" s="111"/>
      <c r="I1215" s="111"/>
      <c r="J1215" s="50"/>
      <c r="K1215" s="51"/>
      <c r="L1215" s="51"/>
      <c r="M1215" s="51"/>
      <c r="N1215" s="51"/>
      <c r="O1215" s="51"/>
      <c r="P1215" s="51"/>
      <c r="Q1215" s="51"/>
      <c r="R1215" s="51"/>
      <c r="S1215" s="194"/>
      <c r="T1215" s="51"/>
    </row>
    <row r="1216" spans="1:20" ht="12.75">
      <c r="A1216" s="80"/>
      <c r="B1216" s="46"/>
      <c r="C1216" s="109"/>
      <c r="D1216" s="109"/>
      <c r="E1216" s="109"/>
      <c r="F1216" s="110"/>
      <c r="G1216" s="110"/>
      <c r="H1216" s="111"/>
      <c r="I1216" s="111"/>
      <c r="J1216" s="50"/>
      <c r="K1216" s="51"/>
      <c r="L1216" s="51"/>
      <c r="M1216" s="51"/>
      <c r="N1216" s="51"/>
      <c r="O1216" s="51"/>
      <c r="P1216" s="51"/>
      <c r="Q1216" s="51"/>
      <c r="R1216" s="51"/>
      <c r="S1216" s="194"/>
      <c r="T1216" s="51"/>
    </row>
    <row r="1217" spans="1:20" ht="12.75">
      <c r="A1217" s="80"/>
      <c r="B1217" s="46"/>
      <c r="C1217" s="109"/>
      <c r="D1217" s="109"/>
      <c r="E1217" s="109"/>
      <c r="F1217" s="110"/>
      <c r="G1217" s="110"/>
      <c r="H1217" s="111"/>
      <c r="I1217" s="111"/>
      <c r="J1217" s="50"/>
      <c r="K1217" s="51"/>
      <c r="L1217" s="51"/>
      <c r="M1217" s="51"/>
      <c r="N1217" s="51"/>
      <c r="O1217" s="51"/>
      <c r="P1217" s="51"/>
      <c r="Q1217" s="51"/>
      <c r="R1217" s="51"/>
      <c r="S1217" s="194"/>
      <c r="T1217" s="51"/>
    </row>
    <row r="1218" spans="1:20" ht="12.75">
      <c r="A1218" s="80"/>
      <c r="B1218" s="46"/>
      <c r="C1218" s="109"/>
      <c r="D1218" s="109"/>
      <c r="E1218" s="109"/>
      <c r="F1218" s="108"/>
      <c r="G1218" s="110"/>
      <c r="H1218" s="111"/>
      <c r="I1218" s="111"/>
      <c r="J1218" s="50"/>
      <c r="K1218" s="164"/>
      <c r="L1218" s="51"/>
      <c r="M1218" s="51"/>
      <c r="N1218" s="51"/>
      <c r="O1218" s="51"/>
      <c r="P1218" s="51"/>
      <c r="Q1218" s="51"/>
      <c r="R1218" s="51"/>
      <c r="S1218" s="194"/>
      <c r="T1218" s="51"/>
    </row>
    <row r="1219" spans="1:20" ht="12.75">
      <c r="A1219" s="80"/>
      <c r="B1219" s="46"/>
      <c r="C1219" s="109"/>
      <c r="D1219" s="109"/>
      <c r="E1219" s="109"/>
      <c r="F1219" s="108"/>
      <c r="G1219" s="110"/>
      <c r="H1219" s="111"/>
      <c r="I1219" s="111"/>
      <c r="J1219" s="50"/>
      <c r="K1219" s="51"/>
      <c r="L1219" s="51"/>
      <c r="M1219" s="51"/>
      <c r="N1219" s="51"/>
      <c r="O1219" s="51"/>
      <c r="P1219" s="51"/>
      <c r="Q1219" s="51"/>
      <c r="R1219" s="51"/>
      <c r="S1219" s="194"/>
      <c r="T1219" s="51"/>
    </row>
    <row r="1220" spans="1:20" ht="12.75">
      <c r="A1220" s="80"/>
      <c r="B1220" s="46"/>
      <c r="C1220" s="109"/>
      <c r="D1220" s="109"/>
      <c r="E1220" s="109"/>
      <c r="F1220" s="110"/>
      <c r="G1220" s="110"/>
      <c r="H1220" s="111"/>
      <c r="I1220" s="111"/>
      <c r="J1220" s="50"/>
      <c r="K1220" s="51"/>
      <c r="L1220" s="51"/>
      <c r="M1220" s="51"/>
      <c r="N1220" s="51"/>
      <c r="O1220" s="51"/>
      <c r="P1220" s="51"/>
      <c r="Q1220" s="51"/>
      <c r="R1220" s="51"/>
      <c r="S1220" s="194"/>
      <c r="T1220" s="51"/>
    </row>
    <row r="1221" spans="1:20" ht="12.75">
      <c r="A1221" s="80"/>
      <c r="B1221" s="46"/>
      <c r="C1221" s="107"/>
      <c r="D1221" s="107"/>
      <c r="E1221" s="107"/>
      <c r="F1221" s="108"/>
      <c r="G1221" s="108"/>
      <c r="H1221" s="118"/>
      <c r="I1221" s="118"/>
      <c r="J1221" s="50"/>
      <c r="K1221" s="51"/>
      <c r="L1221" s="51"/>
      <c r="M1221" s="51"/>
      <c r="N1221" s="51"/>
      <c r="O1221" s="51"/>
      <c r="P1221" s="51"/>
      <c r="Q1221" s="51"/>
      <c r="R1221" s="51"/>
      <c r="S1221" s="194"/>
      <c r="T1221" s="51"/>
    </row>
    <row r="1222" spans="1:20" ht="12.75">
      <c r="A1222" s="80"/>
      <c r="B1222" s="46"/>
      <c r="C1222" s="109"/>
      <c r="D1222" s="109"/>
      <c r="E1222" s="109"/>
      <c r="F1222" s="108"/>
      <c r="G1222" s="110"/>
      <c r="H1222" s="111"/>
      <c r="I1222" s="111"/>
      <c r="J1222" s="50"/>
      <c r="K1222" s="51"/>
      <c r="L1222" s="51"/>
      <c r="M1222" s="51"/>
      <c r="N1222" s="51"/>
      <c r="O1222" s="51"/>
      <c r="P1222" s="51"/>
      <c r="Q1222" s="51"/>
      <c r="R1222" s="51"/>
      <c r="S1222" s="194"/>
      <c r="T1222" s="51"/>
    </row>
    <row r="1223" spans="1:20" ht="12.75">
      <c r="A1223" s="80"/>
      <c r="B1223" s="46"/>
      <c r="C1223" s="109"/>
      <c r="D1223" s="109"/>
      <c r="E1223" s="109"/>
      <c r="F1223" s="108"/>
      <c r="G1223" s="110"/>
      <c r="H1223" s="111"/>
      <c r="I1223" s="111"/>
      <c r="J1223" s="50"/>
      <c r="K1223" s="113"/>
      <c r="L1223" s="51"/>
      <c r="M1223" s="51"/>
      <c r="N1223" s="51"/>
      <c r="O1223" s="51"/>
      <c r="P1223" s="51"/>
      <c r="Q1223" s="51"/>
      <c r="R1223" s="51"/>
      <c r="S1223" s="194"/>
      <c r="T1223" s="51"/>
    </row>
    <row r="1224" spans="1:20" ht="12.75">
      <c r="A1224" s="80"/>
      <c r="B1224" s="46"/>
      <c r="C1224" s="109"/>
      <c r="D1224" s="109"/>
      <c r="E1224" s="109"/>
      <c r="F1224" s="108"/>
      <c r="G1224" s="110"/>
      <c r="H1224" s="111"/>
      <c r="I1224" s="111"/>
      <c r="J1224" s="50"/>
      <c r="K1224" s="51"/>
      <c r="L1224" s="51"/>
      <c r="M1224" s="51"/>
      <c r="N1224" s="51"/>
      <c r="O1224" s="51"/>
      <c r="P1224" s="51"/>
      <c r="Q1224" s="51"/>
      <c r="R1224" s="51"/>
      <c r="S1224" s="194"/>
      <c r="T1224" s="51"/>
    </row>
    <row r="1225" spans="1:20" ht="12.75">
      <c r="A1225" s="80"/>
      <c r="B1225" s="46"/>
      <c r="C1225" s="109"/>
      <c r="D1225" s="109"/>
      <c r="E1225" s="109"/>
      <c r="F1225" s="110"/>
      <c r="G1225" s="110"/>
      <c r="H1225" s="111"/>
      <c r="I1225" s="111"/>
      <c r="J1225" s="50"/>
      <c r="K1225" s="51"/>
      <c r="L1225" s="51"/>
      <c r="M1225" s="51"/>
      <c r="N1225" s="51"/>
      <c r="O1225" s="51"/>
      <c r="P1225" s="51"/>
      <c r="Q1225" s="51"/>
      <c r="R1225" s="51"/>
      <c r="S1225" s="194"/>
      <c r="T1225" s="51"/>
    </row>
    <row r="1226" spans="1:20" ht="12.75">
      <c r="A1226" s="80"/>
      <c r="B1226" s="46"/>
      <c r="C1226" s="109"/>
      <c r="D1226" s="109"/>
      <c r="E1226" s="109"/>
      <c r="F1226" s="110"/>
      <c r="G1226" s="110"/>
      <c r="H1226" s="111"/>
      <c r="I1226" s="111"/>
      <c r="J1226" s="50"/>
      <c r="K1226" s="51"/>
      <c r="L1226" s="51"/>
      <c r="M1226" s="51"/>
      <c r="N1226" s="51"/>
      <c r="O1226" s="51"/>
      <c r="P1226" s="51"/>
      <c r="Q1226" s="51"/>
      <c r="R1226" s="51"/>
      <c r="S1226" s="194"/>
      <c r="T1226" s="51"/>
    </row>
    <row r="1227" spans="1:20" ht="12.75">
      <c r="A1227" s="80"/>
      <c r="B1227" s="46"/>
      <c r="C1227" s="109"/>
      <c r="D1227" s="109"/>
      <c r="E1227" s="109"/>
      <c r="F1227" s="110"/>
      <c r="G1227" s="110"/>
      <c r="H1227" s="111"/>
      <c r="I1227" s="111"/>
      <c r="J1227" s="50"/>
      <c r="K1227" s="51"/>
      <c r="L1227" s="51"/>
      <c r="M1227" s="51"/>
      <c r="N1227" s="51"/>
      <c r="O1227" s="51"/>
      <c r="P1227" s="51"/>
      <c r="Q1227" s="51"/>
      <c r="R1227" s="51"/>
      <c r="S1227" s="194"/>
      <c r="T1227" s="51"/>
    </row>
    <row r="1228" spans="1:20" ht="12.75">
      <c r="A1228" s="80"/>
      <c r="B1228" s="46"/>
      <c r="C1228" s="109"/>
      <c r="D1228" s="109"/>
      <c r="E1228" s="109"/>
      <c r="F1228" s="108"/>
      <c r="G1228" s="110"/>
      <c r="H1228" s="111"/>
      <c r="I1228" s="111"/>
      <c r="J1228" s="50"/>
      <c r="K1228" s="51"/>
      <c r="L1228" s="51"/>
      <c r="M1228" s="51"/>
      <c r="N1228" s="51"/>
      <c r="O1228" s="51"/>
      <c r="P1228" s="51"/>
      <c r="Q1228" s="51"/>
      <c r="R1228" s="51"/>
      <c r="S1228" s="194"/>
      <c r="T1228" s="51"/>
    </row>
    <row r="1229" spans="1:20" ht="12.75">
      <c r="A1229" s="80"/>
      <c r="B1229" s="46"/>
      <c r="C1229" s="109"/>
      <c r="D1229" s="109"/>
      <c r="E1229" s="109"/>
      <c r="F1229" s="108"/>
      <c r="G1229" s="110"/>
      <c r="H1229" s="111"/>
      <c r="I1229" s="111"/>
      <c r="J1229" s="50"/>
      <c r="K1229" s="51"/>
      <c r="L1229" s="51"/>
      <c r="M1229" s="51"/>
      <c r="N1229" s="51"/>
      <c r="O1229" s="51"/>
      <c r="P1229" s="51"/>
      <c r="Q1229" s="51"/>
      <c r="R1229" s="51"/>
      <c r="S1229" s="194"/>
      <c r="T1229" s="51"/>
    </row>
    <row r="1230" spans="1:20" ht="12.75">
      <c r="A1230" s="80"/>
      <c r="B1230" s="46"/>
      <c r="C1230" s="109"/>
      <c r="D1230" s="109"/>
      <c r="E1230" s="109"/>
      <c r="F1230" s="108"/>
      <c r="G1230" s="110"/>
      <c r="H1230" s="111"/>
      <c r="I1230" s="111"/>
      <c r="J1230" s="50"/>
      <c r="K1230" s="51"/>
      <c r="L1230" s="51"/>
      <c r="M1230" s="51"/>
      <c r="N1230" s="51"/>
      <c r="O1230" s="51"/>
      <c r="P1230" s="51"/>
      <c r="Q1230" s="51"/>
      <c r="R1230" s="51"/>
      <c r="S1230" s="194"/>
      <c r="T1230" s="51"/>
    </row>
    <row r="1231" spans="1:20" ht="12.75">
      <c r="A1231" s="80"/>
      <c r="B1231" s="46"/>
      <c r="C1231" s="109"/>
      <c r="D1231" s="109"/>
      <c r="E1231" s="109"/>
      <c r="F1231" s="108"/>
      <c r="G1231" s="110"/>
      <c r="H1231" s="111"/>
      <c r="I1231" s="111"/>
      <c r="J1231" s="50"/>
      <c r="K1231" s="51"/>
      <c r="L1231" s="51"/>
      <c r="M1231" s="51"/>
      <c r="N1231" s="51"/>
      <c r="O1231" s="51"/>
      <c r="P1231" s="51"/>
      <c r="Q1231" s="51"/>
      <c r="R1231" s="51"/>
      <c r="S1231" s="194"/>
      <c r="T1231" s="51"/>
    </row>
    <row r="1232" spans="1:20" ht="12.75">
      <c r="A1232" s="80"/>
      <c r="B1232" s="46"/>
      <c r="C1232" s="107"/>
      <c r="D1232" s="107"/>
      <c r="E1232" s="107"/>
      <c r="F1232" s="108"/>
      <c r="G1232" s="108"/>
      <c r="H1232" s="118"/>
      <c r="I1232" s="118"/>
      <c r="J1232" s="50"/>
      <c r="K1232" s="51"/>
      <c r="L1232" s="51"/>
      <c r="M1232" s="51"/>
      <c r="N1232" s="51"/>
      <c r="O1232" s="51"/>
      <c r="P1232" s="51"/>
      <c r="Q1232" s="51"/>
      <c r="R1232" s="51"/>
      <c r="S1232" s="194"/>
      <c r="T1232" s="51"/>
    </row>
    <row r="1233" spans="1:20" ht="12.75">
      <c r="A1233" s="80"/>
      <c r="B1233" s="46"/>
      <c r="C1233" s="109"/>
      <c r="D1233" s="109"/>
      <c r="E1233" s="109"/>
      <c r="F1233" s="108"/>
      <c r="G1233" s="110"/>
      <c r="H1233" s="111"/>
      <c r="I1233" s="111"/>
      <c r="J1233" s="50"/>
      <c r="K1233" s="51"/>
      <c r="L1233" s="51"/>
      <c r="M1233" s="51"/>
      <c r="N1233" s="51"/>
      <c r="O1233" s="51"/>
      <c r="P1233" s="51"/>
      <c r="Q1233" s="51"/>
      <c r="R1233" s="51"/>
      <c r="S1233" s="194"/>
      <c r="T1233" s="51"/>
    </row>
    <row r="1234" spans="1:20" ht="12.75">
      <c r="A1234" s="80"/>
      <c r="B1234" s="46"/>
      <c r="C1234" s="109"/>
      <c r="D1234" s="109"/>
      <c r="E1234" s="109"/>
      <c r="F1234" s="108"/>
      <c r="G1234" s="110"/>
      <c r="H1234" s="111"/>
      <c r="I1234" s="111"/>
      <c r="J1234" s="50"/>
      <c r="K1234" s="51"/>
      <c r="L1234" s="51"/>
      <c r="M1234" s="51"/>
      <c r="N1234" s="51"/>
      <c r="O1234" s="51"/>
      <c r="P1234" s="51"/>
      <c r="Q1234" s="51"/>
      <c r="R1234" s="51"/>
      <c r="S1234" s="194"/>
      <c r="T1234" s="51"/>
    </row>
    <row r="1235" spans="1:20" ht="12.75">
      <c r="A1235" s="80"/>
      <c r="B1235" s="46"/>
      <c r="C1235" s="109"/>
      <c r="D1235" s="109"/>
      <c r="E1235" s="109"/>
      <c r="F1235" s="108"/>
      <c r="G1235" s="110"/>
      <c r="H1235" s="111"/>
      <c r="I1235" s="111"/>
      <c r="J1235" s="50"/>
      <c r="K1235" s="51"/>
      <c r="L1235" s="51"/>
      <c r="M1235" s="51"/>
      <c r="N1235" s="51"/>
      <c r="O1235" s="51"/>
      <c r="P1235" s="51"/>
      <c r="Q1235" s="51"/>
      <c r="R1235" s="51"/>
      <c r="S1235" s="194"/>
      <c r="T1235" s="51"/>
    </row>
    <row r="1236" spans="1:20" ht="12.75">
      <c r="A1236" s="80"/>
      <c r="B1236" s="46"/>
      <c r="C1236" s="109"/>
      <c r="D1236" s="109"/>
      <c r="E1236" s="109"/>
      <c r="F1236" s="108"/>
      <c r="G1236" s="110"/>
      <c r="H1236" s="111"/>
      <c r="I1236" s="111"/>
      <c r="J1236" s="50"/>
      <c r="K1236" s="51"/>
      <c r="L1236" s="51"/>
      <c r="M1236" s="51"/>
      <c r="N1236" s="51"/>
      <c r="O1236" s="51"/>
      <c r="P1236" s="51"/>
      <c r="Q1236" s="51"/>
      <c r="R1236" s="51"/>
      <c r="S1236" s="194"/>
      <c r="T1236" s="51"/>
    </row>
    <row r="1237" spans="1:20" ht="12.75">
      <c r="A1237" s="80"/>
      <c r="B1237" s="46"/>
      <c r="C1237" s="109"/>
      <c r="D1237" s="109"/>
      <c r="E1237" s="109"/>
      <c r="F1237" s="108"/>
      <c r="G1237" s="110"/>
      <c r="H1237" s="111"/>
      <c r="I1237" s="111"/>
      <c r="J1237" s="50"/>
      <c r="K1237" s="51"/>
      <c r="L1237" s="51"/>
      <c r="M1237" s="51"/>
      <c r="N1237" s="51"/>
      <c r="O1237" s="51"/>
      <c r="P1237" s="51"/>
      <c r="Q1237" s="51"/>
      <c r="R1237" s="51"/>
      <c r="S1237" s="194"/>
      <c r="T1237" s="51"/>
    </row>
    <row r="1238" spans="1:20" ht="12.75">
      <c r="A1238" s="80"/>
      <c r="B1238" s="46"/>
      <c r="C1238" s="109"/>
      <c r="D1238" s="109"/>
      <c r="E1238" s="109"/>
      <c r="F1238" s="108"/>
      <c r="G1238" s="110"/>
      <c r="H1238" s="111"/>
      <c r="I1238" s="111"/>
      <c r="J1238" s="50"/>
      <c r="K1238" s="121"/>
      <c r="L1238" s="51"/>
      <c r="M1238" s="51"/>
      <c r="N1238" s="51"/>
      <c r="O1238" s="51"/>
      <c r="P1238" s="51"/>
      <c r="Q1238" s="51"/>
      <c r="R1238" s="51"/>
      <c r="S1238" s="194"/>
      <c r="T1238" s="51"/>
    </row>
    <row r="1239" spans="1:20" ht="12.75">
      <c r="A1239" s="80"/>
      <c r="B1239" s="46"/>
      <c r="C1239" s="109"/>
      <c r="D1239" s="109"/>
      <c r="E1239" s="109"/>
      <c r="F1239" s="108"/>
      <c r="G1239" s="110"/>
      <c r="H1239" s="111"/>
      <c r="I1239" s="111"/>
      <c r="J1239" s="50"/>
      <c r="K1239" s="51"/>
      <c r="L1239" s="51"/>
      <c r="M1239" s="51"/>
      <c r="N1239" s="51"/>
      <c r="O1239" s="51"/>
      <c r="P1239" s="51"/>
      <c r="Q1239" s="51"/>
      <c r="R1239" s="51"/>
      <c r="S1239" s="194"/>
      <c r="T1239" s="51"/>
    </row>
    <row r="1240" spans="1:20" ht="12.75">
      <c r="A1240" s="80"/>
      <c r="B1240" s="46"/>
      <c r="C1240" s="109"/>
      <c r="D1240" s="109"/>
      <c r="E1240" s="109"/>
      <c r="F1240" s="108"/>
      <c r="G1240" s="110"/>
      <c r="H1240" s="111"/>
      <c r="I1240" s="111"/>
      <c r="J1240" s="50"/>
      <c r="K1240" s="51"/>
      <c r="L1240" s="51"/>
      <c r="M1240" s="51"/>
      <c r="N1240" s="51"/>
      <c r="O1240" s="51"/>
      <c r="P1240" s="51"/>
      <c r="Q1240" s="51"/>
      <c r="R1240" s="51"/>
      <c r="S1240" s="194"/>
      <c r="T1240" s="51"/>
    </row>
    <row r="1241" spans="1:20" ht="12.75">
      <c r="A1241" s="80"/>
      <c r="B1241" s="46"/>
      <c r="C1241" s="109"/>
      <c r="D1241" s="109"/>
      <c r="E1241" s="109"/>
      <c r="F1241" s="108"/>
      <c r="G1241" s="110"/>
      <c r="H1241" s="111"/>
      <c r="I1241" s="111"/>
      <c r="J1241" s="50"/>
      <c r="K1241" s="51"/>
      <c r="L1241" s="51"/>
      <c r="M1241" s="51"/>
      <c r="N1241" s="51"/>
      <c r="O1241" s="51"/>
      <c r="P1241" s="51"/>
      <c r="Q1241" s="51"/>
      <c r="R1241" s="51"/>
      <c r="S1241" s="194"/>
      <c r="T1241" s="51"/>
    </row>
    <row r="1242" spans="1:20" ht="12.75">
      <c r="A1242" s="80"/>
      <c r="B1242" s="46"/>
      <c r="C1242" s="109"/>
      <c r="D1242" s="109"/>
      <c r="E1242" s="109"/>
      <c r="F1242" s="108"/>
      <c r="G1242" s="110"/>
      <c r="H1242" s="111"/>
      <c r="I1242" s="111"/>
      <c r="J1242" s="50"/>
      <c r="K1242" s="51"/>
      <c r="L1242" s="51"/>
      <c r="M1242" s="51"/>
      <c r="N1242" s="51"/>
      <c r="O1242" s="51"/>
      <c r="P1242" s="51"/>
      <c r="Q1242" s="51"/>
      <c r="R1242" s="51"/>
      <c r="S1242" s="194"/>
      <c r="T1242" s="51"/>
    </row>
    <row r="1243" spans="1:20" ht="12.75">
      <c r="A1243" s="80"/>
      <c r="B1243" s="46"/>
      <c r="C1243" s="109"/>
      <c r="D1243" s="109"/>
      <c r="E1243" s="109"/>
      <c r="F1243" s="108"/>
      <c r="G1243" s="110"/>
      <c r="H1243" s="111"/>
      <c r="I1243" s="111"/>
      <c r="J1243" s="50"/>
      <c r="K1243" s="51"/>
      <c r="L1243" s="51"/>
      <c r="M1243" s="51"/>
      <c r="N1243" s="51"/>
      <c r="O1243" s="51"/>
      <c r="P1243" s="51"/>
      <c r="Q1243" s="51"/>
      <c r="R1243" s="51"/>
      <c r="S1243" s="194"/>
      <c r="T1243" s="51"/>
    </row>
    <row r="1244" spans="1:20" ht="12.75">
      <c r="A1244" s="80"/>
      <c r="B1244" s="46"/>
      <c r="C1244" s="109"/>
      <c r="D1244" s="109"/>
      <c r="E1244" s="109"/>
      <c r="F1244" s="108"/>
      <c r="G1244" s="110"/>
      <c r="H1244" s="111"/>
      <c r="I1244" s="111"/>
      <c r="J1244" s="50"/>
      <c r="K1244" s="51"/>
      <c r="L1244" s="51"/>
      <c r="M1244" s="51"/>
      <c r="N1244" s="51"/>
      <c r="O1244" s="51"/>
      <c r="P1244" s="51"/>
      <c r="Q1244" s="51"/>
      <c r="R1244" s="51"/>
      <c r="S1244" s="194"/>
      <c r="T1244" s="51"/>
    </row>
    <row r="1245" spans="1:20" ht="12.75">
      <c r="A1245" s="80"/>
      <c r="B1245" s="46"/>
      <c r="C1245" s="109"/>
      <c r="D1245" s="109"/>
      <c r="E1245" s="109"/>
      <c r="F1245" s="108"/>
      <c r="G1245" s="110"/>
      <c r="H1245" s="111"/>
      <c r="I1245" s="111"/>
      <c r="J1245" s="50"/>
      <c r="K1245" s="51"/>
      <c r="L1245" s="51"/>
      <c r="M1245" s="51"/>
      <c r="N1245" s="51"/>
      <c r="O1245" s="51"/>
      <c r="P1245" s="51"/>
      <c r="Q1245" s="51"/>
      <c r="R1245" s="51"/>
      <c r="S1245" s="194"/>
      <c r="T1245" s="51"/>
    </row>
    <row r="1246" spans="1:20" ht="12.75">
      <c r="A1246" s="80"/>
      <c r="B1246" s="46"/>
      <c r="C1246" s="109"/>
      <c r="D1246" s="109"/>
      <c r="E1246" s="109"/>
      <c r="F1246" s="108"/>
      <c r="G1246" s="110"/>
      <c r="H1246" s="111"/>
      <c r="I1246" s="111"/>
      <c r="J1246" s="50"/>
      <c r="K1246" s="51"/>
      <c r="L1246" s="51"/>
      <c r="M1246" s="51"/>
      <c r="N1246" s="51"/>
      <c r="O1246" s="51"/>
      <c r="P1246" s="51"/>
      <c r="Q1246" s="51"/>
      <c r="R1246" s="51"/>
      <c r="S1246" s="194"/>
      <c r="T1246" s="51"/>
    </row>
    <row r="1247" spans="1:20" ht="12.75">
      <c r="A1247" s="80"/>
      <c r="B1247" s="46"/>
      <c r="C1247" s="109"/>
      <c r="D1247" s="109"/>
      <c r="E1247" s="109"/>
      <c r="F1247" s="108"/>
      <c r="G1247" s="110"/>
      <c r="H1247" s="111"/>
      <c r="I1247" s="111"/>
      <c r="J1247" s="50"/>
      <c r="K1247" s="51"/>
      <c r="L1247" s="51"/>
      <c r="M1247" s="51"/>
      <c r="N1247" s="51"/>
      <c r="O1247" s="51"/>
      <c r="P1247" s="51"/>
      <c r="Q1247" s="51"/>
      <c r="R1247" s="51"/>
      <c r="S1247" s="194"/>
      <c r="T1247" s="51"/>
    </row>
    <row r="1248" spans="1:20" ht="12.75">
      <c r="A1248" s="80"/>
      <c r="B1248" s="46"/>
      <c r="C1248" s="109"/>
      <c r="D1248" s="109"/>
      <c r="E1248" s="109"/>
      <c r="F1248" s="110"/>
      <c r="G1248" s="110"/>
      <c r="H1248" s="111"/>
      <c r="I1248" s="111"/>
      <c r="J1248" s="50"/>
      <c r="K1248" s="51"/>
      <c r="L1248" s="51"/>
      <c r="M1248" s="51"/>
      <c r="N1248" s="51"/>
      <c r="O1248" s="51"/>
      <c r="P1248" s="51"/>
      <c r="Q1248" s="51"/>
      <c r="R1248" s="51"/>
      <c r="S1248" s="194"/>
      <c r="T1248" s="51"/>
    </row>
    <row r="1249" spans="1:20" ht="12.75">
      <c r="A1249" s="80"/>
      <c r="B1249" s="46"/>
      <c r="C1249" s="109"/>
      <c r="D1249" s="109"/>
      <c r="E1249" s="109"/>
      <c r="F1249" s="108"/>
      <c r="G1249" s="110"/>
      <c r="H1249" s="111"/>
      <c r="I1249" s="111"/>
      <c r="J1249" s="50"/>
      <c r="K1249" s="51"/>
      <c r="L1249" s="51"/>
      <c r="M1249" s="51"/>
      <c r="N1249" s="51"/>
      <c r="O1249" s="51"/>
      <c r="P1249" s="51"/>
      <c r="Q1249" s="51"/>
      <c r="R1249" s="51"/>
      <c r="S1249" s="194"/>
      <c r="T1249" s="51"/>
    </row>
    <row r="1250" spans="1:20" ht="12.75">
      <c r="A1250" s="80"/>
      <c r="B1250" s="46"/>
      <c r="C1250" s="109"/>
      <c r="D1250" s="109"/>
      <c r="E1250" s="109"/>
      <c r="F1250" s="110"/>
      <c r="G1250" s="110"/>
      <c r="H1250" s="111"/>
      <c r="I1250" s="111"/>
      <c r="J1250" s="50"/>
      <c r="K1250" s="51"/>
      <c r="L1250" s="51"/>
      <c r="M1250" s="51"/>
      <c r="N1250" s="51"/>
      <c r="O1250" s="51"/>
      <c r="P1250" s="51"/>
      <c r="Q1250" s="51"/>
      <c r="R1250" s="51"/>
      <c r="S1250" s="194"/>
      <c r="T1250" s="51"/>
    </row>
    <row r="1251" spans="1:20" ht="12.75">
      <c r="A1251" s="80"/>
      <c r="B1251" s="46"/>
      <c r="C1251" s="109"/>
      <c r="D1251" s="109"/>
      <c r="E1251" s="109"/>
      <c r="F1251" s="108"/>
      <c r="G1251" s="110"/>
      <c r="H1251" s="111"/>
      <c r="I1251" s="111"/>
      <c r="J1251" s="50"/>
      <c r="K1251" s="51"/>
      <c r="L1251" s="51"/>
      <c r="M1251" s="51"/>
      <c r="N1251" s="51"/>
      <c r="O1251" s="51"/>
      <c r="P1251" s="51"/>
      <c r="Q1251" s="51"/>
      <c r="R1251" s="51"/>
      <c r="S1251" s="194"/>
      <c r="T1251" s="51"/>
    </row>
    <row r="1252" spans="1:20" ht="12.75">
      <c r="A1252" s="80"/>
      <c r="B1252" s="46"/>
      <c r="C1252" s="109"/>
      <c r="D1252" s="109"/>
      <c r="E1252" s="109"/>
      <c r="F1252" s="108"/>
      <c r="G1252" s="110"/>
      <c r="H1252" s="111"/>
      <c r="I1252" s="111"/>
      <c r="J1252" s="50"/>
      <c r="K1252" s="51"/>
      <c r="L1252" s="51"/>
      <c r="M1252" s="51"/>
      <c r="N1252" s="51"/>
      <c r="O1252" s="51"/>
      <c r="P1252" s="51"/>
      <c r="Q1252" s="51"/>
      <c r="R1252" s="51"/>
      <c r="S1252" s="194"/>
      <c r="T1252" s="51"/>
    </row>
    <row r="1253" spans="1:20" ht="12.75">
      <c r="A1253" s="80"/>
      <c r="B1253" s="46"/>
      <c r="C1253" s="109"/>
      <c r="D1253" s="109"/>
      <c r="E1253" s="109"/>
      <c r="F1253" s="108"/>
      <c r="G1253" s="110"/>
      <c r="H1253" s="111"/>
      <c r="I1253" s="111"/>
      <c r="J1253" s="50"/>
      <c r="K1253" s="51"/>
      <c r="L1253" s="51"/>
      <c r="M1253" s="51"/>
      <c r="N1253" s="51"/>
      <c r="O1253" s="51"/>
      <c r="P1253" s="51"/>
      <c r="Q1253" s="51"/>
      <c r="R1253" s="51"/>
      <c r="S1253" s="194"/>
      <c r="T1253" s="51"/>
    </row>
    <row r="1254" spans="1:20" ht="12.75">
      <c r="A1254" s="80"/>
      <c r="B1254" s="46"/>
      <c r="C1254" s="107"/>
      <c r="D1254" s="107"/>
      <c r="E1254" s="107"/>
      <c r="F1254" s="108"/>
      <c r="G1254" s="108"/>
      <c r="H1254" s="152"/>
      <c r="I1254" s="118"/>
      <c r="J1254" s="50"/>
      <c r="K1254" s="51"/>
      <c r="L1254" s="51"/>
      <c r="M1254" s="51"/>
      <c r="N1254" s="51"/>
      <c r="O1254" s="51"/>
      <c r="P1254" s="51"/>
      <c r="Q1254" s="51"/>
      <c r="R1254" s="51"/>
      <c r="S1254" s="194"/>
      <c r="T1254" s="51"/>
    </row>
    <row r="1255" spans="1:20" ht="12.75">
      <c r="A1255" s="80"/>
      <c r="B1255" s="46"/>
      <c r="C1255" s="107"/>
      <c r="D1255" s="107"/>
      <c r="E1255" s="107"/>
      <c r="F1255" s="108"/>
      <c r="G1255" s="108"/>
      <c r="H1255" s="118"/>
      <c r="I1255" s="118"/>
      <c r="J1255" s="50"/>
      <c r="K1255" s="51"/>
      <c r="L1255" s="51"/>
      <c r="M1255" s="51"/>
      <c r="N1255" s="51"/>
      <c r="O1255" s="51"/>
      <c r="P1255" s="51"/>
      <c r="Q1255" s="51"/>
      <c r="R1255" s="51"/>
      <c r="S1255" s="194"/>
      <c r="T1255" s="51"/>
    </row>
    <row r="1256" spans="1:20" ht="12.75">
      <c r="A1256" s="80"/>
      <c r="B1256" s="46"/>
      <c r="C1256" s="107"/>
      <c r="D1256" s="107"/>
      <c r="E1256" s="107"/>
      <c r="F1256" s="108"/>
      <c r="G1256" s="108"/>
      <c r="H1256" s="118"/>
      <c r="I1256" s="118"/>
      <c r="J1256" s="50"/>
      <c r="K1256" s="51"/>
      <c r="L1256" s="51"/>
      <c r="M1256" s="51"/>
      <c r="N1256" s="51"/>
      <c r="O1256" s="51"/>
      <c r="P1256" s="51"/>
      <c r="Q1256" s="51"/>
      <c r="R1256" s="51"/>
      <c r="S1256" s="194"/>
      <c r="T1256" s="51"/>
    </row>
    <row r="1257" spans="1:20" ht="12.75">
      <c r="A1257" s="80"/>
      <c r="B1257" s="46"/>
      <c r="C1257" s="109"/>
      <c r="D1257" s="109"/>
      <c r="E1257" s="109"/>
      <c r="F1257" s="108"/>
      <c r="G1257" s="110"/>
      <c r="H1257" s="111"/>
      <c r="I1257" s="111"/>
      <c r="J1257" s="50"/>
      <c r="K1257" s="113"/>
      <c r="L1257" s="51"/>
      <c r="M1257" s="51"/>
      <c r="N1257" s="51"/>
      <c r="O1257" s="51"/>
      <c r="P1257" s="51"/>
      <c r="Q1257" s="51"/>
      <c r="R1257" s="51"/>
      <c r="S1257" s="194"/>
      <c r="T1257" s="51"/>
    </row>
    <row r="1258" spans="1:20" ht="12.75">
      <c r="A1258" s="80"/>
      <c r="B1258" s="46"/>
      <c r="C1258" s="109"/>
      <c r="D1258" s="109"/>
      <c r="E1258" s="109"/>
      <c r="F1258" s="108"/>
      <c r="G1258" s="110"/>
      <c r="H1258" s="111"/>
      <c r="I1258" s="111"/>
      <c r="J1258" s="50"/>
      <c r="K1258" s="51"/>
      <c r="L1258" s="51"/>
      <c r="M1258" s="51"/>
      <c r="N1258" s="51"/>
      <c r="O1258" s="51"/>
      <c r="P1258" s="51"/>
      <c r="Q1258" s="51"/>
      <c r="R1258" s="51"/>
      <c r="S1258" s="194"/>
      <c r="T1258" s="51"/>
    </row>
    <row r="1259" spans="1:20" ht="12.75">
      <c r="A1259" s="80"/>
      <c r="B1259" s="46"/>
      <c r="C1259" s="109"/>
      <c r="D1259" s="109"/>
      <c r="E1259" s="109"/>
      <c r="F1259" s="108"/>
      <c r="G1259" s="110"/>
      <c r="H1259" s="111"/>
      <c r="I1259" s="111"/>
      <c r="J1259" s="50"/>
      <c r="K1259" s="51"/>
      <c r="L1259" s="51"/>
      <c r="M1259" s="51"/>
      <c r="N1259" s="51"/>
      <c r="O1259" s="51"/>
      <c r="P1259" s="51"/>
      <c r="Q1259" s="51"/>
      <c r="R1259" s="51"/>
      <c r="S1259" s="194"/>
      <c r="T1259" s="51"/>
    </row>
    <row r="1260" spans="1:20" ht="12.75">
      <c r="A1260" s="80"/>
      <c r="B1260" s="46"/>
      <c r="C1260" s="109"/>
      <c r="D1260" s="109"/>
      <c r="E1260" s="109"/>
      <c r="F1260" s="108"/>
      <c r="G1260" s="110"/>
      <c r="H1260" s="111"/>
      <c r="I1260" s="111"/>
      <c r="J1260" s="50"/>
      <c r="K1260" s="51"/>
      <c r="L1260" s="51"/>
      <c r="M1260" s="51"/>
      <c r="N1260" s="51"/>
      <c r="O1260" s="51"/>
      <c r="P1260" s="51"/>
      <c r="Q1260" s="51"/>
      <c r="R1260" s="51"/>
      <c r="S1260" s="194"/>
      <c r="T1260" s="51"/>
    </row>
    <row r="1261" spans="1:20" ht="12.75">
      <c r="A1261" s="80"/>
      <c r="B1261" s="46"/>
      <c r="C1261" s="109"/>
      <c r="D1261" s="109"/>
      <c r="E1261" s="109"/>
      <c r="F1261" s="108"/>
      <c r="G1261" s="110"/>
      <c r="H1261" s="111"/>
      <c r="I1261" s="111"/>
      <c r="J1261" s="50"/>
      <c r="K1261" s="162"/>
      <c r="L1261" s="51"/>
      <c r="M1261" s="51"/>
      <c r="N1261" s="51"/>
      <c r="O1261" s="51"/>
      <c r="P1261" s="51"/>
      <c r="Q1261" s="51"/>
      <c r="R1261" s="51"/>
      <c r="S1261" s="194"/>
      <c r="T1261" s="51"/>
    </row>
    <row r="1262" spans="1:20" ht="12.75">
      <c r="A1262" s="80"/>
      <c r="B1262" s="46"/>
      <c r="C1262" s="109"/>
      <c r="D1262" s="109"/>
      <c r="E1262" s="109"/>
      <c r="F1262" s="108"/>
      <c r="G1262" s="110"/>
      <c r="H1262" s="111"/>
      <c r="I1262" s="111"/>
      <c r="J1262" s="50"/>
      <c r="K1262" s="51"/>
      <c r="L1262" s="51"/>
      <c r="M1262" s="51"/>
      <c r="N1262" s="51"/>
      <c r="O1262" s="51"/>
      <c r="P1262" s="51"/>
      <c r="Q1262" s="51"/>
      <c r="R1262" s="51"/>
      <c r="S1262" s="194"/>
      <c r="T1262" s="51"/>
    </row>
    <row r="1263" spans="1:20" ht="12.75">
      <c r="A1263" s="80"/>
      <c r="B1263" s="46"/>
      <c r="C1263" s="109"/>
      <c r="D1263" s="109"/>
      <c r="E1263" s="109"/>
      <c r="F1263" s="108"/>
      <c r="G1263" s="110"/>
      <c r="H1263" s="111"/>
      <c r="I1263" s="111"/>
      <c r="J1263" s="50"/>
      <c r="K1263" s="51"/>
      <c r="L1263" s="51"/>
      <c r="M1263" s="51"/>
      <c r="N1263" s="51"/>
      <c r="O1263" s="51"/>
      <c r="P1263" s="51"/>
      <c r="Q1263" s="51"/>
      <c r="R1263" s="51"/>
      <c r="S1263" s="194"/>
      <c r="T1263" s="51"/>
    </row>
    <row r="1264" spans="1:20" ht="12.75">
      <c r="A1264" s="80"/>
      <c r="B1264" s="46"/>
      <c r="C1264" s="109"/>
      <c r="D1264" s="109"/>
      <c r="E1264" s="109"/>
      <c r="F1264" s="108"/>
      <c r="G1264" s="110"/>
      <c r="H1264" s="111"/>
      <c r="I1264" s="111"/>
      <c r="J1264" s="50"/>
      <c r="K1264" s="51"/>
      <c r="L1264" s="51"/>
      <c r="M1264" s="51"/>
      <c r="N1264" s="51"/>
      <c r="O1264" s="51"/>
      <c r="P1264" s="51"/>
      <c r="Q1264" s="51"/>
      <c r="R1264" s="51"/>
      <c r="S1264" s="194"/>
      <c r="T1264" s="51"/>
    </row>
    <row r="1265" spans="1:20" ht="12.75">
      <c r="A1265" s="80"/>
      <c r="B1265" s="46"/>
      <c r="C1265" s="109"/>
      <c r="D1265" s="109"/>
      <c r="E1265" s="109"/>
      <c r="F1265" s="108"/>
      <c r="G1265" s="110"/>
      <c r="H1265" s="111"/>
      <c r="I1265" s="111"/>
      <c r="J1265" s="50"/>
      <c r="K1265" s="161"/>
      <c r="L1265" s="51"/>
      <c r="M1265" s="51"/>
      <c r="N1265" s="51"/>
      <c r="O1265" s="51"/>
      <c r="P1265" s="51"/>
      <c r="Q1265" s="51"/>
      <c r="R1265" s="51"/>
      <c r="S1265" s="194"/>
      <c r="T1265" s="51"/>
    </row>
    <row r="1266" spans="1:20" ht="12.75">
      <c r="A1266" s="80"/>
      <c r="B1266" s="46"/>
      <c r="C1266" s="109"/>
      <c r="D1266" s="109"/>
      <c r="E1266" s="109"/>
      <c r="F1266" s="108"/>
      <c r="G1266" s="110"/>
      <c r="H1266" s="111"/>
      <c r="I1266" s="111"/>
      <c r="J1266" s="50"/>
      <c r="K1266" s="51"/>
      <c r="L1266" s="51"/>
      <c r="M1266" s="51"/>
      <c r="N1266" s="51"/>
      <c r="O1266" s="51"/>
      <c r="P1266" s="51"/>
      <c r="Q1266" s="51"/>
      <c r="R1266" s="51"/>
      <c r="S1266" s="194"/>
      <c r="T1266" s="51"/>
    </row>
    <row r="1267" spans="1:20" ht="12.75">
      <c r="A1267" s="80"/>
      <c r="B1267" s="46"/>
      <c r="C1267" s="109"/>
      <c r="D1267" s="109"/>
      <c r="E1267" s="109"/>
      <c r="F1267" s="108"/>
      <c r="G1267" s="110"/>
      <c r="H1267" s="111"/>
      <c r="I1267" s="111"/>
      <c r="J1267" s="50"/>
      <c r="K1267" s="51"/>
      <c r="L1267" s="51"/>
      <c r="M1267" s="51"/>
      <c r="N1267" s="51"/>
      <c r="O1267" s="51"/>
      <c r="P1267" s="51"/>
      <c r="Q1267" s="51"/>
      <c r="R1267" s="51"/>
      <c r="S1267" s="194"/>
      <c r="T1267" s="51"/>
    </row>
    <row r="1268" spans="1:20" ht="12.75">
      <c r="A1268" s="80"/>
      <c r="B1268" s="46"/>
      <c r="C1268" s="109"/>
      <c r="D1268" s="109"/>
      <c r="E1268" s="109"/>
      <c r="F1268" s="108"/>
      <c r="G1268" s="110"/>
      <c r="H1268" s="111"/>
      <c r="I1268" s="111"/>
      <c r="J1268" s="50"/>
      <c r="K1268" s="51"/>
      <c r="L1268" s="51"/>
      <c r="M1268" s="51"/>
      <c r="N1268" s="51"/>
      <c r="O1268" s="51"/>
      <c r="P1268" s="51"/>
      <c r="Q1268" s="51"/>
      <c r="R1268" s="51"/>
      <c r="S1268" s="194"/>
      <c r="T1268" s="51"/>
    </row>
    <row r="1269" spans="1:20" ht="12.75">
      <c r="A1269" s="80"/>
      <c r="B1269" s="46"/>
      <c r="C1269" s="109"/>
      <c r="D1269" s="109"/>
      <c r="E1269" s="109"/>
      <c r="F1269" s="108"/>
      <c r="G1269" s="110"/>
      <c r="H1269" s="111"/>
      <c r="I1269" s="111"/>
      <c r="J1269" s="50"/>
      <c r="K1269" s="173"/>
      <c r="L1269" s="51"/>
      <c r="M1269" s="51"/>
      <c r="N1269" s="51"/>
      <c r="O1269" s="51"/>
      <c r="P1269" s="51"/>
      <c r="Q1269" s="51"/>
      <c r="R1269" s="51"/>
      <c r="S1269" s="194"/>
      <c r="T1269" s="51"/>
    </row>
    <row r="1270" spans="1:20" ht="12.75">
      <c r="A1270" s="80"/>
      <c r="B1270" s="46"/>
      <c r="C1270" s="109"/>
      <c r="D1270" s="109"/>
      <c r="E1270" s="109"/>
      <c r="F1270" s="108"/>
      <c r="G1270" s="110"/>
      <c r="H1270" s="111"/>
      <c r="I1270" s="111"/>
      <c r="J1270" s="50"/>
      <c r="K1270" s="51"/>
      <c r="L1270" s="51"/>
      <c r="M1270" s="51"/>
      <c r="N1270" s="51"/>
      <c r="O1270" s="51"/>
      <c r="P1270" s="51"/>
      <c r="Q1270" s="51"/>
      <c r="R1270" s="51"/>
      <c r="S1270" s="194"/>
      <c r="T1270" s="51"/>
    </row>
    <row r="1271" spans="1:20" ht="12.75">
      <c r="A1271" s="80"/>
      <c r="B1271" s="46"/>
      <c r="C1271" s="109"/>
      <c r="D1271" s="109"/>
      <c r="E1271" s="109"/>
      <c r="F1271" s="108"/>
      <c r="G1271" s="110"/>
      <c r="H1271" s="111"/>
      <c r="I1271" s="111"/>
      <c r="J1271" s="50"/>
      <c r="K1271" s="169"/>
      <c r="L1271" s="51"/>
      <c r="M1271" s="51"/>
      <c r="N1271" s="51"/>
      <c r="O1271" s="51"/>
      <c r="P1271" s="51"/>
      <c r="Q1271" s="51"/>
      <c r="R1271" s="51"/>
      <c r="S1271" s="194"/>
      <c r="T1271" s="51"/>
    </row>
    <row r="1272" spans="1:20" ht="12.75">
      <c r="A1272" s="80"/>
      <c r="B1272" s="46"/>
      <c r="C1272" s="109"/>
      <c r="D1272" s="109"/>
      <c r="E1272" s="109"/>
      <c r="F1272" s="108"/>
      <c r="G1272" s="110"/>
      <c r="H1272" s="111"/>
      <c r="I1272" s="111"/>
      <c r="J1272" s="50"/>
      <c r="K1272" s="51"/>
      <c r="L1272" s="51"/>
      <c r="M1272" s="51"/>
      <c r="N1272" s="51"/>
      <c r="O1272" s="51"/>
      <c r="P1272" s="51"/>
      <c r="Q1272" s="51"/>
      <c r="R1272" s="51"/>
      <c r="S1272" s="194"/>
      <c r="T1272" s="51"/>
    </row>
    <row r="1273" spans="1:20" ht="12.75">
      <c r="A1273" s="80"/>
      <c r="B1273" s="46"/>
      <c r="C1273" s="107"/>
      <c r="D1273" s="107"/>
      <c r="E1273" s="107"/>
      <c r="F1273" s="108"/>
      <c r="G1273" s="108"/>
      <c r="H1273" s="118"/>
      <c r="I1273" s="118"/>
      <c r="J1273" s="50"/>
      <c r="K1273" s="51"/>
      <c r="L1273" s="51"/>
      <c r="M1273" s="51"/>
      <c r="N1273" s="51"/>
      <c r="O1273" s="51"/>
      <c r="P1273" s="51"/>
      <c r="Q1273" s="51"/>
      <c r="R1273" s="51"/>
      <c r="S1273" s="194"/>
      <c r="T1273" s="51"/>
    </row>
    <row r="1274" spans="1:20" ht="12.75">
      <c r="A1274" s="80"/>
      <c r="B1274" s="46"/>
      <c r="C1274" s="109"/>
      <c r="D1274" s="109"/>
      <c r="E1274" s="109"/>
      <c r="F1274" s="108"/>
      <c r="G1274" s="110"/>
      <c r="H1274" s="111"/>
      <c r="I1274" s="111"/>
      <c r="J1274" s="50"/>
      <c r="K1274" s="51"/>
      <c r="L1274" s="51"/>
      <c r="M1274" s="51"/>
      <c r="N1274" s="51"/>
      <c r="O1274" s="51"/>
      <c r="P1274" s="51"/>
      <c r="Q1274" s="51"/>
      <c r="R1274" s="51"/>
      <c r="S1274" s="194"/>
      <c r="T1274" s="51"/>
    </row>
    <row r="1275" spans="1:20" ht="12.75">
      <c r="A1275" s="80"/>
      <c r="B1275" s="46"/>
      <c r="C1275" s="109"/>
      <c r="D1275" s="109"/>
      <c r="E1275" s="109"/>
      <c r="F1275" s="108"/>
      <c r="G1275" s="110"/>
      <c r="H1275" s="111"/>
      <c r="I1275" s="111"/>
      <c r="J1275" s="50"/>
      <c r="K1275" s="51"/>
      <c r="L1275" s="51"/>
      <c r="M1275" s="51"/>
      <c r="N1275" s="51"/>
      <c r="O1275" s="51"/>
      <c r="P1275" s="51"/>
      <c r="Q1275" s="51"/>
      <c r="R1275" s="51"/>
      <c r="S1275" s="194"/>
      <c r="T1275" s="51"/>
    </row>
    <row r="1276" spans="1:20" ht="12.75">
      <c r="A1276" s="80"/>
      <c r="B1276" s="46"/>
      <c r="C1276" s="107"/>
      <c r="D1276" s="107"/>
      <c r="E1276" s="107"/>
      <c r="F1276" s="108"/>
      <c r="G1276" s="108"/>
      <c r="H1276" s="118"/>
      <c r="I1276" s="118"/>
      <c r="J1276" s="50"/>
      <c r="K1276" s="51"/>
      <c r="L1276" s="51"/>
      <c r="M1276" s="51"/>
      <c r="N1276" s="51"/>
      <c r="O1276" s="51"/>
      <c r="P1276" s="51"/>
      <c r="Q1276" s="51"/>
      <c r="R1276" s="51"/>
      <c r="S1276" s="194"/>
      <c r="T1276" s="51"/>
    </row>
    <row r="1277" spans="1:20" ht="12.75">
      <c r="A1277" s="80"/>
      <c r="B1277" s="46"/>
      <c r="C1277" s="109"/>
      <c r="D1277" s="107"/>
      <c r="E1277" s="109"/>
      <c r="F1277" s="108"/>
      <c r="G1277" s="110"/>
      <c r="H1277" s="153"/>
      <c r="I1277" s="154"/>
      <c r="J1277" s="50"/>
      <c r="K1277" s="51"/>
      <c r="L1277" s="51"/>
      <c r="M1277" s="51"/>
      <c r="N1277" s="51"/>
      <c r="O1277" s="51"/>
      <c r="P1277" s="51"/>
      <c r="Q1277" s="51"/>
      <c r="R1277" s="51"/>
      <c r="S1277" s="194"/>
      <c r="T1277" s="51"/>
    </row>
    <row r="1278" spans="1:20" ht="13.5">
      <c r="A1278" s="80"/>
      <c r="B1278" s="46"/>
      <c r="C1278" s="109"/>
      <c r="D1278" s="109"/>
      <c r="E1278" s="109"/>
      <c r="F1278" s="108"/>
      <c r="G1278" s="110"/>
      <c r="H1278" s="155"/>
      <c r="I1278" s="156"/>
      <c r="J1278" s="50"/>
      <c r="K1278" s="51"/>
      <c r="L1278" s="51"/>
      <c r="M1278" s="51"/>
      <c r="N1278" s="51"/>
      <c r="O1278" s="51"/>
      <c r="P1278" s="51"/>
      <c r="Q1278" s="51"/>
      <c r="R1278" s="51"/>
      <c r="S1278" s="194"/>
      <c r="T1278" s="51"/>
    </row>
    <row r="1279" spans="1:20" ht="13.5">
      <c r="A1279" s="80"/>
      <c r="B1279" s="46"/>
      <c r="C1279" s="109"/>
      <c r="D1279" s="109"/>
      <c r="E1279" s="109"/>
      <c r="F1279" s="108"/>
      <c r="G1279" s="110"/>
      <c r="H1279" s="155"/>
      <c r="I1279" s="155"/>
      <c r="J1279" s="50"/>
      <c r="K1279" s="51"/>
      <c r="L1279" s="51"/>
      <c r="M1279" s="51"/>
      <c r="N1279" s="51"/>
      <c r="O1279" s="51"/>
      <c r="P1279" s="51"/>
      <c r="Q1279" s="51"/>
      <c r="R1279" s="51"/>
      <c r="S1279" s="194"/>
      <c r="T1279" s="51"/>
    </row>
    <row r="1280" spans="1:20" ht="13.5">
      <c r="A1280" s="80"/>
      <c r="B1280" s="46"/>
      <c r="C1280" s="109"/>
      <c r="D1280" s="109"/>
      <c r="E1280" s="109"/>
      <c r="F1280" s="108"/>
      <c r="G1280" s="110"/>
      <c r="H1280" s="157"/>
      <c r="I1280" s="155"/>
      <c r="J1280" s="50"/>
      <c r="K1280" s="51"/>
      <c r="L1280" s="51"/>
      <c r="M1280" s="51"/>
      <c r="N1280" s="51"/>
      <c r="O1280" s="51"/>
      <c r="P1280" s="51"/>
      <c r="Q1280" s="51"/>
      <c r="R1280" s="51"/>
      <c r="S1280" s="194"/>
      <c r="T1280" s="51"/>
    </row>
    <row r="1281" spans="1:20" ht="13.5">
      <c r="A1281" s="80"/>
      <c r="B1281" s="46"/>
      <c r="C1281" s="109"/>
      <c r="D1281" s="109"/>
      <c r="E1281" s="109"/>
      <c r="F1281" s="108"/>
      <c r="G1281" s="110"/>
      <c r="H1281" s="155"/>
      <c r="I1281" s="156"/>
      <c r="J1281" s="50"/>
      <c r="K1281" s="51"/>
      <c r="L1281" s="51"/>
      <c r="M1281" s="51"/>
      <c r="N1281" s="51"/>
      <c r="O1281" s="51"/>
      <c r="P1281" s="51"/>
      <c r="Q1281" s="51"/>
      <c r="R1281" s="51"/>
      <c r="S1281" s="194"/>
      <c r="T1281" s="51"/>
    </row>
    <row r="1282" spans="1:20" ht="12.75">
      <c r="A1282" s="80"/>
      <c r="B1282" s="46"/>
      <c r="C1282" s="107"/>
      <c r="D1282" s="107"/>
      <c r="E1282" s="107"/>
      <c r="F1282" s="108"/>
      <c r="G1282" s="108"/>
      <c r="H1282" s="118"/>
      <c r="I1282" s="118"/>
      <c r="J1282" s="50"/>
      <c r="K1282" s="51"/>
      <c r="L1282" s="51"/>
      <c r="M1282" s="51"/>
      <c r="N1282" s="51"/>
      <c r="O1282" s="51"/>
      <c r="P1282" s="51"/>
      <c r="Q1282" s="51"/>
      <c r="R1282" s="51"/>
      <c r="S1282" s="194"/>
      <c r="T1282" s="51"/>
    </row>
    <row r="1283" spans="1:20" ht="12.75">
      <c r="A1283" s="80"/>
      <c r="B1283" s="46"/>
      <c r="C1283" s="107"/>
      <c r="D1283" s="107"/>
      <c r="E1283" s="107"/>
      <c r="F1283" s="108"/>
      <c r="G1283" s="108"/>
      <c r="H1283" s="118"/>
      <c r="I1283" s="118"/>
      <c r="J1283" s="50"/>
      <c r="K1283" s="51"/>
      <c r="L1283" s="51"/>
      <c r="M1283" s="51"/>
      <c r="N1283" s="51"/>
      <c r="O1283" s="51"/>
      <c r="P1283" s="51"/>
      <c r="Q1283" s="51"/>
      <c r="R1283" s="51"/>
      <c r="S1283" s="194"/>
      <c r="T1283" s="51"/>
    </row>
    <row r="1284" spans="1:20" ht="12.75">
      <c r="A1284" s="80"/>
      <c r="B1284" s="46"/>
      <c r="C1284" s="109"/>
      <c r="D1284" s="109"/>
      <c r="E1284" s="109"/>
      <c r="F1284" s="108"/>
      <c r="G1284" s="110"/>
      <c r="H1284" s="111"/>
      <c r="I1284" s="111"/>
      <c r="J1284" s="50"/>
      <c r="K1284" s="51"/>
      <c r="L1284" s="51"/>
      <c r="M1284" s="51"/>
      <c r="N1284" s="51"/>
      <c r="O1284" s="51"/>
      <c r="P1284" s="51"/>
      <c r="Q1284" s="51"/>
      <c r="R1284" s="51"/>
      <c r="S1284" s="194"/>
      <c r="T1284" s="51"/>
    </row>
    <row r="1285" spans="1:20" ht="12.75">
      <c r="A1285" s="80"/>
      <c r="B1285" s="46"/>
      <c r="C1285" s="109"/>
      <c r="D1285" s="109"/>
      <c r="E1285" s="109"/>
      <c r="F1285" s="108"/>
      <c r="G1285" s="110"/>
      <c r="H1285" s="111"/>
      <c r="I1285" s="111"/>
      <c r="J1285" s="50"/>
      <c r="K1285" s="51"/>
      <c r="L1285" s="51"/>
      <c r="M1285" s="51"/>
      <c r="N1285" s="51"/>
      <c r="O1285" s="51"/>
      <c r="P1285" s="51"/>
      <c r="Q1285" s="51"/>
      <c r="R1285" s="51"/>
      <c r="S1285" s="194"/>
      <c r="T1285" s="51"/>
    </row>
    <row r="1286" spans="1:20" ht="12.75">
      <c r="A1286" s="80"/>
      <c r="B1286" s="46"/>
      <c r="C1286" s="109"/>
      <c r="D1286" s="109"/>
      <c r="E1286" s="109"/>
      <c r="F1286" s="108"/>
      <c r="G1286" s="110"/>
      <c r="H1286" s="111"/>
      <c r="I1286" s="111"/>
      <c r="J1286" s="50"/>
      <c r="K1286" s="51"/>
      <c r="L1286" s="51"/>
      <c r="M1286" s="51"/>
      <c r="N1286" s="51"/>
      <c r="O1286" s="51"/>
      <c r="P1286" s="51"/>
      <c r="Q1286" s="51"/>
      <c r="R1286" s="51"/>
      <c r="S1286" s="194"/>
      <c r="T1286" s="51"/>
    </row>
    <row r="1287" spans="1:20" ht="12.75">
      <c r="A1287" s="80"/>
      <c r="B1287" s="46"/>
      <c r="C1287" s="109"/>
      <c r="D1287" s="109"/>
      <c r="E1287" s="109"/>
      <c r="F1287" s="108"/>
      <c r="G1287" s="110"/>
      <c r="H1287" s="111"/>
      <c r="I1287" s="111"/>
      <c r="J1287" s="50"/>
      <c r="K1287" s="51"/>
      <c r="L1287" s="51"/>
      <c r="M1287" s="51"/>
      <c r="N1287" s="51"/>
      <c r="O1287" s="51"/>
      <c r="P1287" s="51"/>
      <c r="Q1287" s="51"/>
      <c r="R1287" s="51"/>
      <c r="S1287" s="194"/>
      <c r="T1287" s="51"/>
    </row>
    <row r="1288" spans="1:20" ht="12.75">
      <c r="A1288" s="80"/>
      <c r="B1288" s="46"/>
      <c r="C1288" s="109"/>
      <c r="D1288" s="109"/>
      <c r="E1288" s="109"/>
      <c r="F1288" s="108"/>
      <c r="G1288" s="110"/>
      <c r="H1288" s="111"/>
      <c r="I1288" s="111"/>
      <c r="J1288" s="50"/>
      <c r="K1288" s="51"/>
      <c r="L1288" s="51"/>
      <c r="M1288" s="51"/>
      <c r="N1288" s="51"/>
      <c r="O1288" s="51"/>
      <c r="P1288" s="51"/>
      <c r="Q1288" s="51"/>
      <c r="R1288" s="51"/>
      <c r="S1288" s="194"/>
      <c r="T1288" s="51"/>
    </row>
    <row r="1289" spans="1:20" ht="12.75">
      <c r="A1289" s="80"/>
      <c r="B1289" s="46"/>
      <c r="C1289" s="109"/>
      <c r="D1289" s="109"/>
      <c r="E1289" s="109"/>
      <c r="F1289" s="108"/>
      <c r="G1289" s="110"/>
      <c r="H1289" s="111"/>
      <c r="I1289" s="111"/>
      <c r="J1289" s="50"/>
      <c r="K1289" s="51"/>
      <c r="L1289" s="51"/>
      <c r="M1289" s="51"/>
      <c r="N1289" s="51"/>
      <c r="O1289" s="51"/>
      <c r="P1289" s="51"/>
      <c r="Q1289" s="51"/>
      <c r="R1289" s="51"/>
      <c r="S1289" s="194"/>
      <c r="T1289" s="51"/>
    </row>
    <row r="1290" spans="1:20" ht="12.75">
      <c r="A1290" s="80"/>
      <c r="B1290" s="46"/>
      <c r="C1290" s="109"/>
      <c r="D1290" s="109"/>
      <c r="E1290" s="109"/>
      <c r="F1290" s="108"/>
      <c r="G1290" s="110"/>
      <c r="H1290" s="111"/>
      <c r="I1290" s="111"/>
      <c r="J1290" s="50"/>
      <c r="K1290" s="51"/>
      <c r="L1290" s="51"/>
      <c r="M1290" s="51"/>
      <c r="N1290" s="51"/>
      <c r="O1290" s="51"/>
      <c r="P1290" s="51"/>
      <c r="Q1290" s="51"/>
      <c r="R1290" s="51"/>
      <c r="S1290" s="194"/>
      <c r="T1290" s="51"/>
    </row>
    <row r="1291" spans="1:20" ht="12.75">
      <c r="A1291" s="80"/>
      <c r="B1291" s="46"/>
      <c r="C1291" s="109"/>
      <c r="D1291" s="109"/>
      <c r="E1291" s="109"/>
      <c r="F1291" s="110"/>
      <c r="G1291" s="110"/>
      <c r="H1291" s="111"/>
      <c r="I1291" s="111"/>
      <c r="J1291" s="50"/>
      <c r="K1291" s="51"/>
      <c r="L1291" s="51"/>
      <c r="M1291" s="51"/>
      <c r="N1291" s="51"/>
      <c r="O1291" s="51"/>
      <c r="P1291" s="51"/>
      <c r="Q1291" s="51"/>
      <c r="R1291" s="51"/>
      <c r="S1291" s="194"/>
      <c r="T1291" s="51"/>
    </row>
    <row r="1292" spans="1:20" ht="12.75">
      <c r="A1292" s="80"/>
      <c r="B1292" s="46"/>
      <c r="C1292" s="109"/>
      <c r="D1292" s="109"/>
      <c r="E1292" s="109"/>
      <c r="F1292" s="110"/>
      <c r="G1292" s="110"/>
      <c r="H1292" s="111"/>
      <c r="I1292" s="111"/>
      <c r="J1292" s="50"/>
      <c r="K1292" s="51"/>
      <c r="L1292" s="51"/>
      <c r="M1292" s="51"/>
      <c r="N1292" s="51"/>
      <c r="O1292" s="51"/>
      <c r="P1292" s="51"/>
      <c r="Q1292" s="51"/>
      <c r="R1292" s="51"/>
      <c r="S1292" s="194"/>
      <c r="T1292" s="51"/>
    </row>
    <row r="1293" spans="1:20" ht="12.75">
      <c r="A1293" s="80"/>
      <c r="B1293" s="46"/>
      <c r="C1293" s="109"/>
      <c r="D1293" s="109"/>
      <c r="E1293" s="109"/>
      <c r="F1293" s="110"/>
      <c r="G1293" s="110"/>
      <c r="H1293" s="111"/>
      <c r="I1293" s="111"/>
      <c r="J1293" s="50"/>
      <c r="K1293" s="51"/>
      <c r="L1293" s="51"/>
      <c r="M1293" s="51"/>
      <c r="N1293" s="51"/>
      <c r="O1293" s="51"/>
      <c r="P1293" s="51"/>
      <c r="Q1293" s="51"/>
      <c r="R1293" s="51"/>
      <c r="S1293" s="194"/>
      <c r="T1293" s="51"/>
    </row>
    <row r="1294" spans="1:20" ht="12.75">
      <c r="A1294" s="80"/>
      <c r="B1294" s="46"/>
      <c r="C1294" s="109"/>
      <c r="D1294" s="109"/>
      <c r="E1294" s="109"/>
      <c r="F1294" s="108"/>
      <c r="G1294" s="110"/>
      <c r="H1294" s="111"/>
      <c r="I1294" s="111"/>
      <c r="J1294" s="50"/>
      <c r="K1294" s="51"/>
      <c r="L1294" s="51"/>
      <c r="M1294" s="51"/>
      <c r="N1294" s="51"/>
      <c r="O1294" s="51"/>
      <c r="P1294" s="51"/>
      <c r="Q1294" s="51"/>
      <c r="R1294" s="51"/>
      <c r="S1294" s="194"/>
      <c r="T1294" s="51"/>
    </row>
    <row r="1295" spans="1:20" ht="12.75">
      <c r="A1295" s="80"/>
      <c r="B1295" s="46"/>
      <c r="C1295" s="109"/>
      <c r="D1295" s="109"/>
      <c r="E1295" s="109"/>
      <c r="F1295" s="108"/>
      <c r="G1295" s="110"/>
      <c r="H1295" s="111"/>
      <c r="I1295" s="111"/>
      <c r="J1295" s="50"/>
      <c r="K1295" s="51"/>
      <c r="L1295" s="51"/>
      <c r="M1295" s="51"/>
      <c r="N1295" s="51"/>
      <c r="O1295" s="51"/>
      <c r="P1295" s="51"/>
      <c r="Q1295" s="51"/>
      <c r="R1295" s="51"/>
      <c r="S1295" s="194"/>
      <c r="T1295" s="51"/>
    </row>
    <row r="1296" spans="1:20" ht="12.75">
      <c r="A1296" s="80"/>
      <c r="B1296" s="46"/>
      <c r="C1296" s="109"/>
      <c r="D1296" s="109"/>
      <c r="E1296" s="109"/>
      <c r="F1296" s="108"/>
      <c r="G1296" s="110"/>
      <c r="H1296" s="111"/>
      <c r="I1296" s="111"/>
      <c r="J1296" s="50"/>
      <c r="K1296" s="51"/>
      <c r="L1296" s="51"/>
      <c r="M1296" s="51"/>
      <c r="N1296" s="51"/>
      <c r="O1296" s="51"/>
      <c r="P1296" s="51"/>
      <c r="Q1296" s="51"/>
      <c r="R1296" s="51"/>
      <c r="S1296" s="194"/>
      <c r="T1296" s="51"/>
    </row>
    <row r="1297" spans="1:20" ht="12.75">
      <c r="A1297" s="80"/>
      <c r="B1297" s="46"/>
      <c r="C1297" s="109"/>
      <c r="D1297" s="109"/>
      <c r="E1297" s="109"/>
      <c r="F1297" s="108"/>
      <c r="G1297" s="110"/>
      <c r="H1297" s="111"/>
      <c r="I1297" s="111"/>
      <c r="J1297" s="50"/>
      <c r="K1297" s="51"/>
      <c r="L1297" s="51"/>
      <c r="M1297" s="51"/>
      <c r="N1297" s="51"/>
      <c r="O1297" s="51"/>
      <c r="P1297" s="51"/>
      <c r="Q1297" s="51"/>
      <c r="R1297" s="51"/>
      <c r="S1297" s="194"/>
      <c r="T1297" s="51"/>
    </row>
    <row r="1298" spans="1:20" ht="12.75">
      <c r="A1298" s="80"/>
      <c r="B1298" s="46"/>
      <c r="C1298" s="109"/>
      <c r="D1298" s="109"/>
      <c r="E1298" s="109"/>
      <c r="F1298" s="108"/>
      <c r="G1298" s="110"/>
      <c r="H1298" s="111"/>
      <c r="I1298" s="111"/>
      <c r="J1298" s="50"/>
      <c r="K1298" s="161"/>
      <c r="L1298" s="51"/>
      <c r="M1298" s="51"/>
      <c r="N1298" s="51"/>
      <c r="O1298" s="51"/>
      <c r="P1298" s="51"/>
      <c r="Q1298" s="51"/>
      <c r="R1298" s="51"/>
      <c r="S1298" s="194"/>
      <c r="T1298" s="51"/>
    </row>
    <row r="1299" spans="1:20" ht="12.75">
      <c r="A1299" s="80"/>
      <c r="B1299" s="46"/>
      <c r="C1299" s="109"/>
      <c r="D1299" s="109"/>
      <c r="E1299" s="109"/>
      <c r="F1299" s="108"/>
      <c r="G1299" s="110"/>
      <c r="H1299" s="111"/>
      <c r="I1299" s="111"/>
      <c r="J1299" s="50"/>
      <c r="K1299" s="121"/>
      <c r="L1299" s="51"/>
      <c r="M1299" s="51"/>
      <c r="N1299" s="51"/>
      <c r="O1299" s="51"/>
      <c r="P1299" s="51"/>
      <c r="Q1299" s="51"/>
      <c r="R1299" s="51"/>
      <c r="S1299" s="194"/>
      <c r="T1299" s="51"/>
    </row>
    <row r="1300" spans="1:20" ht="12.75">
      <c r="A1300" s="80"/>
      <c r="B1300" s="46"/>
      <c r="C1300" s="109"/>
      <c r="D1300" s="109"/>
      <c r="E1300" s="109"/>
      <c r="F1300" s="108"/>
      <c r="G1300" s="110"/>
      <c r="H1300" s="111"/>
      <c r="I1300" s="111"/>
      <c r="J1300" s="50"/>
      <c r="K1300" s="51"/>
      <c r="L1300" s="51"/>
      <c r="M1300" s="51"/>
      <c r="N1300" s="51"/>
      <c r="O1300" s="51"/>
      <c r="P1300" s="51"/>
      <c r="Q1300" s="51"/>
      <c r="R1300" s="51"/>
      <c r="S1300" s="194"/>
      <c r="T1300" s="51"/>
    </row>
    <row r="1301" spans="1:20" ht="12.75">
      <c r="A1301" s="80"/>
      <c r="B1301" s="46"/>
      <c r="C1301" s="109"/>
      <c r="D1301" s="109"/>
      <c r="E1301" s="109"/>
      <c r="F1301" s="108"/>
      <c r="G1301" s="110"/>
      <c r="H1301" s="111"/>
      <c r="I1301" s="111"/>
      <c r="J1301" s="50"/>
      <c r="K1301" s="51"/>
      <c r="L1301" s="51"/>
      <c r="M1301" s="51"/>
      <c r="N1301" s="51"/>
      <c r="O1301" s="51"/>
      <c r="P1301" s="51"/>
      <c r="Q1301" s="51"/>
      <c r="R1301" s="51"/>
      <c r="S1301" s="194"/>
      <c r="T1301" s="51"/>
    </row>
    <row r="1302" spans="1:20" ht="12.75">
      <c r="A1302" s="80"/>
      <c r="B1302" s="46"/>
      <c r="C1302" s="109"/>
      <c r="D1302" s="109"/>
      <c r="E1302" s="109"/>
      <c r="F1302" s="108"/>
      <c r="G1302" s="110"/>
      <c r="H1302" s="111"/>
      <c r="I1302" s="111"/>
      <c r="J1302" s="50"/>
      <c r="K1302" s="51"/>
      <c r="L1302" s="51"/>
      <c r="M1302" s="51"/>
      <c r="N1302" s="51"/>
      <c r="O1302" s="51"/>
      <c r="P1302" s="51"/>
      <c r="Q1302" s="51"/>
      <c r="R1302" s="51"/>
      <c r="S1302" s="194"/>
      <c r="T1302" s="51"/>
    </row>
    <row r="1303" spans="1:20" ht="12.75">
      <c r="A1303" s="80"/>
      <c r="B1303" s="46"/>
      <c r="C1303" s="109"/>
      <c r="D1303" s="109"/>
      <c r="E1303" s="109"/>
      <c r="F1303" s="108"/>
      <c r="G1303" s="110"/>
      <c r="H1303" s="111"/>
      <c r="I1303" s="111"/>
      <c r="J1303" s="50"/>
      <c r="K1303" s="51"/>
      <c r="L1303" s="51"/>
      <c r="M1303" s="51"/>
      <c r="N1303" s="51"/>
      <c r="O1303" s="51"/>
      <c r="P1303" s="51"/>
      <c r="Q1303" s="51"/>
      <c r="R1303" s="51"/>
      <c r="S1303" s="194"/>
      <c r="T1303" s="51"/>
    </row>
    <row r="1304" spans="1:20" ht="12.75">
      <c r="A1304" s="80"/>
      <c r="B1304" s="46"/>
      <c r="C1304" s="109"/>
      <c r="D1304" s="109"/>
      <c r="E1304" s="109"/>
      <c r="F1304" s="108"/>
      <c r="G1304" s="110"/>
      <c r="H1304" s="111"/>
      <c r="I1304" s="111"/>
      <c r="J1304" s="50"/>
      <c r="K1304" s="164"/>
      <c r="L1304" s="51"/>
      <c r="M1304" s="51"/>
      <c r="N1304" s="51"/>
      <c r="O1304" s="51"/>
      <c r="P1304" s="51"/>
      <c r="Q1304" s="51"/>
      <c r="R1304" s="51"/>
      <c r="S1304" s="194"/>
      <c r="T1304" s="51"/>
    </row>
    <row r="1305" spans="1:20" ht="12.75">
      <c r="A1305" s="80"/>
      <c r="B1305" s="46"/>
      <c r="C1305" s="109"/>
      <c r="D1305" s="109"/>
      <c r="E1305" s="109"/>
      <c r="F1305" s="108"/>
      <c r="G1305" s="110"/>
      <c r="H1305" s="111"/>
      <c r="I1305" s="111"/>
      <c r="J1305" s="50"/>
      <c r="K1305" s="51"/>
      <c r="L1305" s="51"/>
      <c r="M1305" s="51"/>
      <c r="N1305" s="51"/>
      <c r="O1305" s="51"/>
      <c r="P1305" s="51"/>
      <c r="Q1305" s="51"/>
      <c r="R1305" s="51"/>
      <c r="S1305" s="194"/>
      <c r="T1305" s="51"/>
    </row>
    <row r="1306" spans="1:20" ht="12.75">
      <c r="A1306" s="80"/>
      <c r="B1306" s="46"/>
      <c r="C1306" s="109"/>
      <c r="D1306" s="109"/>
      <c r="E1306" s="109"/>
      <c r="F1306" s="108"/>
      <c r="G1306" s="110"/>
      <c r="H1306" s="111"/>
      <c r="I1306" s="111"/>
      <c r="J1306" s="50"/>
      <c r="K1306" s="51"/>
      <c r="L1306" s="51"/>
      <c r="M1306" s="51"/>
      <c r="N1306" s="51"/>
      <c r="O1306" s="51"/>
      <c r="P1306" s="51"/>
      <c r="Q1306" s="51"/>
      <c r="R1306" s="51"/>
      <c r="S1306" s="194"/>
      <c r="T1306" s="51"/>
    </row>
    <row r="1307" spans="1:20" ht="12.75">
      <c r="A1307" s="80"/>
      <c r="B1307" s="46"/>
      <c r="C1307" s="109"/>
      <c r="D1307" s="109"/>
      <c r="E1307" s="109"/>
      <c r="F1307" s="108"/>
      <c r="G1307" s="110"/>
      <c r="H1307" s="111"/>
      <c r="I1307" s="111"/>
      <c r="J1307" s="50"/>
      <c r="K1307" s="51"/>
      <c r="L1307" s="51"/>
      <c r="M1307" s="51"/>
      <c r="N1307" s="51"/>
      <c r="O1307" s="51"/>
      <c r="P1307" s="51"/>
      <c r="Q1307" s="51"/>
      <c r="R1307" s="51"/>
      <c r="S1307" s="194"/>
      <c r="T1307" s="51"/>
    </row>
    <row r="1308" spans="1:20" ht="12.75">
      <c r="A1308" s="80"/>
      <c r="B1308" s="46"/>
      <c r="C1308" s="109"/>
      <c r="D1308" s="109"/>
      <c r="E1308" s="109"/>
      <c r="F1308" s="108"/>
      <c r="G1308" s="110"/>
      <c r="H1308" s="111"/>
      <c r="I1308" s="111"/>
      <c r="J1308" s="50"/>
      <c r="K1308" s="51"/>
      <c r="L1308" s="51"/>
      <c r="M1308" s="51"/>
      <c r="N1308" s="51"/>
      <c r="O1308" s="51"/>
      <c r="P1308" s="51"/>
      <c r="Q1308" s="51"/>
      <c r="R1308" s="51"/>
      <c r="S1308" s="194"/>
      <c r="T1308" s="51"/>
    </row>
    <row r="1309" spans="1:20" ht="12.75">
      <c r="A1309" s="80"/>
      <c r="B1309" s="46"/>
      <c r="C1309" s="109"/>
      <c r="D1309" s="109"/>
      <c r="E1309" s="109"/>
      <c r="F1309" s="108"/>
      <c r="G1309" s="110"/>
      <c r="H1309" s="111"/>
      <c r="I1309" s="111"/>
      <c r="J1309" s="50"/>
      <c r="K1309" s="51"/>
      <c r="L1309" s="51"/>
      <c r="M1309" s="51"/>
      <c r="N1309" s="51"/>
      <c r="O1309" s="51"/>
      <c r="P1309" s="51"/>
      <c r="Q1309" s="51"/>
      <c r="R1309" s="51"/>
      <c r="S1309" s="194"/>
      <c r="T1309" s="51"/>
    </row>
    <row r="1310" spans="1:20" ht="12.75">
      <c r="A1310" s="80"/>
      <c r="B1310" s="46"/>
      <c r="C1310" s="109"/>
      <c r="D1310" s="109"/>
      <c r="E1310" s="109"/>
      <c r="F1310" s="108"/>
      <c r="G1310" s="110"/>
      <c r="H1310" s="111"/>
      <c r="I1310" s="111"/>
      <c r="J1310" s="50"/>
      <c r="K1310" s="111"/>
      <c r="L1310" s="51"/>
      <c r="M1310" s="51"/>
      <c r="N1310" s="51"/>
      <c r="O1310" s="51"/>
      <c r="P1310" s="51"/>
      <c r="Q1310" s="51"/>
      <c r="R1310" s="51"/>
      <c r="S1310" s="194"/>
      <c r="T1310" s="51"/>
    </row>
    <row r="1311" spans="1:20" ht="12.75">
      <c r="A1311" s="80"/>
      <c r="B1311" s="46"/>
      <c r="C1311" s="109"/>
      <c r="D1311" s="109"/>
      <c r="E1311" s="109"/>
      <c r="F1311" s="108"/>
      <c r="G1311" s="110"/>
      <c r="H1311" s="111"/>
      <c r="I1311" s="111"/>
      <c r="J1311" s="50"/>
      <c r="K1311" s="113"/>
      <c r="L1311" s="51"/>
      <c r="M1311" s="51"/>
      <c r="N1311" s="51"/>
      <c r="O1311" s="51"/>
      <c r="P1311" s="51"/>
      <c r="Q1311" s="51"/>
      <c r="R1311" s="51"/>
      <c r="S1311" s="194"/>
      <c r="T1311" s="51"/>
    </row>
    <row r="1312" spans="1:20" ht="12.75">
      <c r="A1312" s="80"/>
      <c r="B1312" s="46"/>
      <c r="C1312" s="109"/>
      <c r="D1312" s="109"/>
      <c r="E1312" s="109"/>
      <c r="F1312" s="108"/>
      <c r="G1312" s="110"/>
      <c r="H1312" s="111"/>
      <c r="I1312" s="111"/>
      <c r="J1312" s="50"/>
      <c r="K1312" s="167"/>
      <c r="L1312" s="51"/>
      <c r="M1312" s="51"/>
      <c r="N1312" s="51"/>
      <c r="O1312" s="51"/>
      <c r="P1312" s="51"/>
      <c r="Q1312" s="51"/>
      <c r="R1312" s="51"/>
      <c r="S1312" s="194"/>
      <c r="T1312" s="51"/>
    </row>
    <row r="1313" spans="1:20" ht="12.75">
      <c r="A1313" s="80"/>
      <c r="B1313" s="46"/>
      <c r="C1313" s="109"/>
      <c r="D1313" s="109"/>
      <c r="E1313" s="109"/>
      <c r="F1313" s="108"/>
      <c r="G1313" s="110"/>
      <c r="H1313" s="111"/>
      <c r="I1313" s="111"/>
      <c r="J1313" s="50"/>
      <c r="K1313" s="167"/>
      <c r="L1313" s="51"/>
      <c r="M1313" s="51"/>
      <c r="N1313" s="51"/>
      <c r="O1313" s="51"/>
      <c r="P1313" s="51"/>
      <c r="Q1313" s="51"/>
      <c r="R1313" s="51"/>
      <c r="S1313" s="194"/>
      <c r="T1313" s="51"/>
    </row>
    <row r="1314" spans="1:20" ht="12.75">
      <c r="A1314" s="80"/>
      <c r="B1314" s="46"/>
      <c r="C1314" s="109"/>
      <c r="D1314" s="109"/>
      <c r="E1314" s="109"/>
      <c r="F1314" s="108"/>
      <c r="G1314" s="110"/>
      <c r="H1314" s="111"/>
      <c r="I1314" s="111"/>
      <c r="J1314" s="50"/>
      <c r="K1314" s="111"/>
      <c r="L1314" s="51"/>
      <c r="M1314" s="51"/>
      <c r="N1314" s="51"/>
      <c r="O1314" s="51"/>
      <c r="P1314" s="51"/>
      <c r="Q1314" s="51"/>
      <c r="R1314" s="51"/>
      <c r="S1314" s="194"/>
      <c r="T1314" s="51"/>
    </row>
    <row r="1315" spans="1:20" ht="12.75">
      <c r="A1315" s="80"/>
      <c r="B1315" s="46"/>
      <c r="C1315" s="109"/>
      <c r="D1315" s="109"/>
      <c r="E1315" s="109"/>
      <c r="F1315" s="108"/>
      <c r="G1315" s="110"/>
      <c r="H1315" s="111"/>
      <c r="I1315" s="111"/>
      <c r="J1315" s="50"/>
      <c r="K1315" s="167"/>
      <c r="L1315" s="51"/>
      <c r="M1315" s="51"/>
      <c r="N1315" s="51"/>
      <c r="O1315" s="51"/>
      <c r="P1315" s="51"/>
      <c r="Q1315" s="51"/>
      <c r="R1315" s="51"/>
      <c r="S1315" s="194"/>
      <c r="T1315" s="51"/>
    </row>
    <row r="1316" spans="1:20" ht="12.75">
      <c r="A1316" s="80"/>
      <c r="B1316" s="46"/>
      <c r="C1316" s="109"/>
      <c r="D1316" s="109"/>
      <c r="E1316" s="109"/>
      <c r="F1316" s="108"/>
      <c r="G1316" s="110"/>
      <c r="H1316" s="111"/>
      <c r="I1316" s="111"/>
      <c r="J1316" s="50"/>
      <c r="K1316" s="111"/>
      <c r="L1316" s="51"/>
      <c r="M1316" s="51"/>
      <c r="N1316" s="51"/>
      <c r="O1316" s="51"/>
      <c r="P1316" s="51"/>
      <c r="Q1316" s="51"/>
      <c r="R1316" s="51"/>
      <c r="S1316" s="194"/>
      <c r="T1316" s="51"/>
    </row>
    <row r="1317" spans="1:20" ht="12.75">
      <c r="A1317" s="80"/>
      <c r="B1317" s="46"/>
      <c r="C1317" s="109"/>
      <c r="D1317" s="109"/>
      <c r="E1317" s="109"/>
      <c r="F1317" s="108"/>
      <c r="G1317" s="110"/>
      <c r="H1317" s="111"/>
      <c r="I1317" s="111"/>
      <c r="J1317" s="50"/>
      <c r="K1317" s="167"/>
      <c r="L1317" s="51"/>
      <c r="M1317" s="51"/>
      <c r="N1317" s="51"/>
      <c r="O1317" s="51"/>
      <c r="P1317" s="51"/>
      <c r="Q1317" s="51"/>
      <c r="R1317" s="51"/>
      <c r="S1317" s="194"/>
      <c r="T1317" s="51"/>
    </row>
    <row r="1318" spans="1:20" ht="12.75">
      <c r="A1318" s="80"/>
      <c r="B1318" s="46"/>
      <c r="C1318" s="109"/>
      <c r="D1318" s="109"/>
      <c r="E1318" s="109"/>
      <c r="F1318" s="108"/>
      <c r="G1318" s="110"/>
      <c r="H1318" s="111"/>
      <c r="I1318" s="111"/>
      <c r="J1318" s="50"/>
      <c r="K1318" s="51"/>
      <c r="L1318" s="51"/>
      <c r="M1318" s="51"/>
      <c r="N1318" s="51"/>
      <c r="O1318" s="51"/>
      <c r="P1318" s="51"/>
      <c r="Q1318" s="51"/>
      <c r="R1318" s="51"/>
      <c r="S1318" s="194"/>
      <c r="T1318" s="51"/>
    </row>
    <row r="1319" spans="1:20" ht="12.75">
      <c r="A1319" s="80"/>
      <c r="B1319" s="46"/>
      <c r="C1319" s="109"/>
      <c r="D1319" s="109"/>
      <c r="E1319" s="109"/>
      <c r="F1319" s="108"/>
      <c r="G1319" s="110"/>
      <c r="H1319" s="111"/>
      <c r="I1319" s="111"/>
      <c r="J1319" s="50"/>
      <c r="K1319" s="51"/>
      <c r="L1319" s="51"/>
      <c r="M1319" s="51"/>
      <c r="N1319" s="51"/>
      <c r="O1319" s="51"/>
      <c r="P1319" s="51"/>
      <c r="Q1319" s="51"/>
      <c r="R1319" s="51"/>
      <c r="S1319" s="194"/>
      <c r="T1319" s="51"/>
    </row>
    <row r="1320" spans="1:20" ht="12.75">
      <c r="A1320" s="80"/>
      <c r="B1320" s="46"/>
      <c r="C1320" s="109"/>
      <c r="D1320" s="109"/>
      <c r="E1320" s="109"/>
      <c r="F1320" s="108"/>
      <c r="G1320" s="110"/>
      <c r="H1320" s="111"/>
      <c r="I1320" s="111"/>
      <c r="J1320" s="50"/>
      <c r="K1320" s="51"/>
      <c r="L1320" s="51"/>
      <c r="M1320" s="51"/>
      <c r="N1320" s="51"/>
      <c r="O1320" s="51"/>
      <c r="P1320" s="51"/>
      <c r="Q1320" s="51"/>
      <c r="R1320" s="51"/>
      <c r="S1320" s="194"/>
      <c r="T1320" s="51"/>
    </row>
    <row r="1321" spans="1:20" ht="12.75">
      <c r="A1321" s="80"/>
      <c r="B1321" s="46"/>
      <c r="C1321" s="109"/>
      <c r="D1321" s="109"/>
      <c r="E1321" s="109"/>
      <c r="F1321" s="108"/>
      <c r="G1321" s="110"/>
      <c r="H1321" s="111"/>
      <c r="I1321" s="111"/>
      <c r="J1321" s="50"/>
      <c r="K1321" s="51"/>
      <c r="L1321" s="51"/>
      <c r="M1321" s="51"/>
      <c r="N1321" s="51"/>
      <c r="O1321" s="51"/>
      <c r="P1321" s="51"/>
      <c r="Q1321" s="51"/>
      <c r="R1321" s="51"/>
      <c r="S1321" s="194"/>
      <c r="T1321" s="51"/>
    </row>
    <row r="1322" spans="1:20" ht="12.75">
      <c r="A1322" s="80"/>
      <c r="B1322" s="46"/>
      <c r="C1322" s="109"/>
      <c r="D1322" s="109"/>
      <c r="E1322" s="109"/>
      <c r="F1322" s="108"/>
      <c r="G1322" s="110"/>
      <c r="H1322" s="111"/>
      <c r="I1322" s="111"/>
      <c r="J1322" s="50"/>
      <c r="K1322" s="51"/>
      <c r="L1322" s="51"/>
      <c r="M1322" s="51"/>
      <c r="N1322" s="51"/>
      <c r="O1322" s="51"/>
      <c r="P1322" s="51"/>
      <c r="Q1322" s="51"/>
      <c r="R1322" s="51"/>
      <c r="S1322" s="194"/>
      <c r="T1322" s="51"/>
    </row>
    <row r="1323" spans="1:20" ht="12.75">
      <c r="A1323" s="80"/>
      <c r="B1323" s="46"/>
      <c r="C1323" s="109"/>
      <c r="D1323" s="109"/>
      <c r="E1323" s="109"/>
      <c r="F1323" s="108"/>
      <c r="G1323" s="110"/>
      <c r="H1323" s="111"/>
      <c r="I1323" s="111"/>
      <c r="J1323" s="50"/>
      <c r="K1323" s="51"/>
      <c r="L1323" s="51"/>
      <c r="M1323" s="51"/>
      <c r="N1323" s="51"/>
      <c r="O1323" s="51"/>
      <c r="P1323" s="51"/>
      <c r="Q1323" s="51"/>
      <c r="R1323" s="51"/>
      <c r="S1323" s="194"/>
      <c r="T1323" s="51"/>
    </row>
    <row r="1324" spans="1:20" ht="12.75">
      <c r="A1324" s="80"/>
      <c r="B1324" s="46"/>
      <c r="C1324" s="109"/>
      <c r="D1324" s="109"/>
      <c r="E1324" s="109"/>
      <c r="F1324" s="108"/>
      <c r="G1324" s="110"/>
      <c r="H1324" s="111"/>
      <c r="I1324" s="111"/>
      <c r="J1324" s="50"/>
      <c r="K1324" s="167"/>
      <c r="L1324" s="51"/>
      <c r="M1324" s="51"/>
      <c r="N1324" s="51"/>
      <c r="O1324" s="51"/>
      <c r="P1324" s="51"/>
      <c r="Q1324" s="51"/>
      <c r="R1324" s="51"/>
      <c r="S1324" s="194"/>
      <c r="T1324" s="51"/>
    </row>
    <row r="1325" spans="1:20" ht="12.75">
      <c r="A1325" s="80"/>
      <c r="B1325" s="46"/>
      <c r="C1325" s="109"/>
      <c r="D1325" s="109"/>
      <c r="E1325" s="109"/>
      <c r="F1325" s="108"/>
      <c r="G1325" s="110"/>
      <c r="H1325" s="111"/>
      <c r="I1325" s="111"/>
      <c r="J1325" s="50"/>
      <c r="K1325" s="113"/>
      <c r="L1325" s="51"/>
      <c r="M1325" s="51"/>
      <c r="N1325" s="51"/>
      <c r="O1325" s="51"/>
      <c r="P1325" s="51"/>
      <c r="Q1325" s="51"/>
      <c r="R1325" s="51"/>
      <c r="S1325" s="194"/>
      <c r="T1325" s="51"/>
    </row>
    <row r="1326" spans="1:20" ht="12.75">
      <c r="A1326" s="80"/>
      <c r="B1326" s="46"/>
      <c r="C1326" s="109"/>
      <c r="D1326" s="109"/>
      <c r="E1326" s="109"/>
      <c r="F1326" s="108"/>
      <c r="G1326" s="110"/>
      <c r="H1326" s="111"/>
      <c r="I1326" s="111"/>
      <c r="J1326" s="50"/>
      <c r="K1326" s="111"/>
      <c r="L1326" s="51"/>
      <c r="M1326" s="51"/>
      <c r="N1326" s="51"/>
      <c r="O1326" s="51"/>
      <c r="P1326" s="51"/>
      <c r="Q1326" s="51"/>
      <c r="R1326" s="51"/>
      <c r="S1326" s="194"/>
      <c r="T1326" s="51"/>
    </row>
    <row r="1327" spans="1:20" ht="12.75">
      <c r="A1327" s="80"/>
      <c r="B1327" s="46"/>
      <c r="C1327" s="109"/>
      <c r="D1327" s="109"/>
      <c r="E1327" s="109"/>
      <c r="F1327" s="108"/>
      <c r="G1327" s="110"/>
      <c r="H1327" s="111"/>
      <c r="I1327" s="111"/>
      <c r="J1327" s="50"/>
      <c r="K1327" s="167"/>
      <c r="L1327" s="51"/>
      <c r="M1327" s="51"/>
      <c r="N1327" s="51"/>
      <c r="O1327" s="51"/>
      <c r="P1327" s="51"/>
      <c r="Q1327" s="51"/>
      <c r="R1327" s="51"/>
      <c r="S1327" s="194"/>
      <c r="T1327" s="51"/>
    </row>
    <row r="1328" spans="1:20" ht="12.75">
      <c r="A1328" s="80"/>
      <c r="B1328" s="46"/>
      <c r="C1328" s="109"/>
      <c r="D1328" s="109"/>
      <c r="E1328" s="109"/>
      <c r="F1328" s="108"/>
      <c r="G1328" s="110"/>
      <c r="H1328" s="111"/>
      <c r="I1328" s="111"/>
      <c r="J1328" s="50"/>
      <c r="K1328" s="51"/>
      <c r="L1328" s="51"/>
      <c r="M1328" s="51"/>
      <c r="N1328" s="51"/>
      <c r="O1328" s="51"/>
      <c r="P1328" s="51"/>
      <c r="Q1328" s="51"/>
      <c r="R1328" s="51"/>
      <c r="S1328" s="194"/>
      <c r="T1328" s="51"/>
    </row>
    <row r="1329" spans="1:20" ht="12.75">
      <c r="A1329" s="80"/>
      <c r="B1329" s="46"/>
      <c r="C1329" s="109"/>
      <c r="D1329" s="109"/>
      <c r="E1329" s="109"/>
      <c r="F1329" s="108"/>
      <c r="G1329" s="110"/>
      <c r="H1329" s="111"/>
      <c r="I1329" s="111"/>
      <c r="J1329" s="50"/>
      <c r="K1329" s="51"/>
      <c r="L1329" s="51"/>
      <c r="M1329" s="51"/>
      <c r="N1329" s="51"/>
      <c r="O1329" s="51"/>
      <c r="P1329" s="51"/>
      <c r="Q1329" s="51"/>
      <c r="R1329" s="51"/>
      <c r="S1329" s="194"/>
      <c r="T1329" s="51"/>
    </row>
    <row r="1330" spans="1:20" ht="12.75">
      <c r="A1330" s="80"/>
      <c r="B1330" s="46"/>
      <c r="C1330" s="109"/>
      <c r="D1330" s="109"/>
      <c r="E1330" s="109"/>
      <c r="F1330" s="108"/>
      <c r="G1330" s="110"/>
      <c r="H1330" s="111"/>
      <c r="I1330" s="111"/>
      <c r="J1330" s="50"/>
      <c r="K1330" s="51"/>
      <c r="L1330" s="51"/>
      <c r="M1330" s="51"/>
      <c r="N1330" s="51"/>
      <c r="O1330" s="51"/>
      <c r="P1330" s="51"/>
      <c r="Q1330" s="51"/>
      <c r="R1330" s="51"/>
      <c r="S1330" s="194"/>
      <c r="T1330" s="51"/>
    </row>
    <row r="1331" spans="1:20" ht="12.75">
      <c r="A1331" s="80"/>
      <c r="B1331" s="46"/>
      <c r="C1331" s="109"/>
      <c r="D1331" s="109"/>
      <c r="E1331" s="109"/>
      <c r="F1331" s="108"/>
      <c r="G1331" s="110"/>
      <c r="H1331" s="111"/>
      <c r="I1331" s="111"/>
      <c r="J1331" s="50"/>
      <c r="K1331" s="51"/>
      <c r="L1331" s="51"/>
      <c r="M1331" s="51"/>
      <c r="N1331" s="51"/>
      <c r="O1331" s="51"/>
      <c r="P1331" s="51"/>
      <c r="Q1331" s="51"/>
      <c r="R1331" s="51"/>
      <c r="S1331" s="194"/>
      <c r="T1331" s="51"/>
    </row>
    <row r="1332" spans="1:20" ht="12.75">
      <c r="A1332" s="80"/>
      <c r="B1332" s="46"/>
      <c r="C1332" s="109"/>
      <c r="D1332" s="109"/>
      <c r="E1332" s="109"/>
      <c r="F1332" s="108"/>
      <c r="G1332" s="110"/>
      <c r="H1332" s="111"/>
      <c r="I1332" s="111"/>
      <c r="J1332" s="50"/>
      <c r="K1332" s="51"/>
      <c r="L1332" s="51"/>
      <c r="M1332" s="51"/>
      <c r="N1332" s="51"/>
      <c r="O1332" s="51"/>
      <c r="P1332" s="51"/>
      <c r="Q1332" s="51"/>
      <c r="R1332" s="51"/>
      <c r="S1332" s="194"/>
      <c r="T1332" s="51"/>
    </row>
    <row r="1333" spans="1:20" ht="12.75">
      <c r="A1333" s="80"/>
      <c r="B1333" s="46"/>
      <c r="C1333" s="109"/>
      <c r="D1333" s="109"/>
      <c r="E1333" s="109"/>
      <c r="F1333" s="108"/>
      <c r="G1333" s="110"/>
      <c r="H1333" s="111"/>
      <c r="I1333" s="111"/>
      <c r="J1333" s="50"/>
      <c r="K1333" s="51"/>
      <c r="L1333" s="51"/>
      <c r="M1333" s="51"/>
      <c r="N1333" s="51"/>
      <c r="O1333" s="51"/>
      <c r="P1333" s="51"/>
      <c r="Q1333" s="51"/>
      <c r="R1333" s="51"/>
      <c r="S1333" s="194"/>
      <c r="T1333" s="51"/>
    </row>
    <row r="1334" spans="1:20" ht="12.75">
      <c r="A1334" s="80"/>
      <c r="B1334" s="46"/>
      <c r="C1334" s="109"/>
      <c r="D1334" s="109"/>
      <c r="E1334" s="109"/>
      <c r="F1334" s="108"/>
      <c r="G1334" s="110"/>
      <c r="H1334" s="111"/>
      <c r="I1334" s="111"/>
      <c r="J1334" s="50"/>
      <c r="K1334" s="51"/>
      <c r="L1334" s="51"/>
      <c r="M1334" s="51"/>
      <c r="N1334" s="51"/>
      <c r="O1334" s="51"/>
      <c r="P1334" s="51"/>
      <c r="Q1334" s="51"/>
      <c r="R1334" s="51"/>
      <c r="S1334" s="194"/>
      <c r="T1334" s="51"/>
    </row>
    <row r="1335" spans="1:20" ht="12.75">
      <c r="A1335" s="80"/>
      <c r="B1335" s="46"/>
      <c r="C1335" s="109"/>
      <c r="D1335" s="109"/>
      <c r="E1335" s="109"/>
      <c r="F1335" s="108"/>
      <c r="G1335" s="110"/>
      <c r="H1335" s="111"/>
      <c r="I1335" s="111"/>
      <c r="J1335" s="50"/>
      <c r="K1335" s="51"/>
      <c r="L1335" s="51"/>
      <c r="M1335" s="51"/>
      <c r="N1335" s="51"/>
      <c r="O1335" s="51"/>
      <c r="P1335" s="51"/>
      <c r="Q1335" s="51"/>
      <c r="R1335" s="51"/>
      <c r="S1335" s="194"/>
      <c r="T1335" s="51"/>
    </row>
    <row r="1336" spans="1:20" ht="12.75">
      <c r="A1336" s="80"/>
      <c r="B1336" s="46"/>
      <c r="C1336" s="109"/>
      <c r="D1336" s="109"/>
      <c r="E1336" s="109"/>
      <c r="F1336" s="108"/>
      <c r="G1336" s="110"/>
      <c r="H1336" s="111"/>
      <c r="I1336" s="111"/>
      <c r="J1336" s="50"/>
      <c r="K1336" s="51"/>
      <c r="L1336" s="51"/>
      <c r="M1336" s="51"/>
      <c r="N1336" s="51"/>
      <c r="O1336" s="51"/>
      <c r="P1336" s="51"/>
      <c r="Q1336" s="51"/>
      <c r="R1336" s="51"/>
      <c r="S1336" s="194"/>
      <c r="T1336" s="51"/>
    </row>
    <row r="1337" spans="1:20" ht="12.75">
      <c r="A1337" s="80"/>
      <c r="B1337" s="46"/>
      <c r="C1337" s="109"/>
      <c r="D1337" s="109"/>
      <c r="E1337" s="109"/>
      <c r="F1337" s="108"/>
      <c r="G1337" s="110"/>
      <c r="H1337" s="111"/>
      <c r="I1337" s="111"/>
      <c r="J1337" s="50"/>
      <c r="K1337" s="51"/>
      <c r="L1337" s="51"/>
      <c r="M1337" s="51"/>
      <c r="N1337" s="51"/>
      <c r="O1337" s="51"/>
      <c r="P1337" s="51"/>
      <c r="Q1337" s="51"/>
      <c r="R1337" s="51"/>
      <c r="S1337" s="194"/>
      <c r="T1337" s="51"/>
    </row>
    <row r="1338" spans="1:20" ht="12.75">
      <c r="A1338" s="80"/>
      <c r="B1338" s="46"/>
      <c r="C1338" s="109"/>
      <c r="D1338" s="109"/>
      <c r="E1338" s="109"/>
      <c r="F1338" s="108"/>
      <c r="G1338" s="110"/>
      <c r="H1338" s="111"/>
      <c r="I1338" s="111"/>
      <c r="J1338" s="50"/>
      <c r="K1338" s="51"/>
      <c r="L1338" s="51"/>
      <c r="M1338" s="51"/>
      <c r="N1338" s="51"/>
      <c r="O1338" s="51"/>
      <c r="P1338" s="51"/>
      <c r="Q1338" s="51"/>
      <c r="R1338" s="51"/>
      <c r="S1338" s="194"/>
      <c r="T1338" s="51"/>
    </row>
    <row r="1339" spans="1:20" ht="12.75">
      <c r="A1339" s="80"/>
      <c r="B1339" s="46"/>
      <c r="C1339" s="109"/>
      <c r="D1339" s="109"/>
      <c r="E1339" s="109"/>
      <c r="F1339" s="108"/>
      <c r="G1339" s="110"/>
      <c r="H1339" s="111"/>
      <c r="I1339" s="111"/>
      <c r="J1339" s="50"/>
      <c r="K1339" s="51"/>
      <c r="L1339" s="51"/>
      <c r="M1339" s="51"/>
      <c r="N1339" s="51"/>
      <c r="O1339" s="51"/>
      <c r="P1339" s="51"/>
      <c r="Q1339" s="51"/>
      <c r="R1339" s="51"/>
      <c r="S1339" s="194"/>
      <c r="T1339" s="51"/>
    </row>
    <row r="1340" spans="1:20" ht="12.75">
      <c r="A1340" s="80"/>
      <c r="B1340" s="46"/>
      <c r="C1340" s="109"/>
      <c r="D1340" s="109"/>
      <c r="E1340" s="109"/>
      <c r="F1340" s="108"/>
      <c r="G1340" s="110"/>
      <c r="H1340" s="111"/>
      <c r="I1340" s="111"/>
      <c r="J1340" s="50"/>
      <c r="K1340" s="51"/>
      <c r="L1340" s="51"/>
      <c r="M1340" s="51"/>
      <c r="N1340" s="51"/>
      <c r="O1340" s="51"/>
      <c r="P1340" s="51"/>
      <c r="Q1340" s="51"/>
      <c r="R1340" s="51"/>
      <c r="S1340" s="194"/>
      <c r="T1340" s="51"/>
    </row>
    <row r="1341" spans="1:20" ht="12.75">
      <c r="A1341" s="80"/>
      <c r="B1341" s="46"/>
      <c r="C1341" s="109"/>
      <c r="D1341" s="109"/>
      <c r="E1341" s="109"/>
      <c r="F1341" s="108"/>
      <c r="G1341" s="110"/>
      <c r="H1341" s="111"/>
      <c r="I1341" s="111"/>
      <c r="J1341" s="50"/>
      <c r="K1341" s="51"/>
      <c r="L1341" s="51"/>
      <c r="M1341" s="51"/>
      <c r="N1341" s="51"/>
      <c r="O1341" s="51"/>
      <c r="P1341" s="51"/>
      <c r="Q1341" s="51"/>
      <c r="R1341" s="51"/>
      <c r="S1341" s="194"/>
      <c r="T1341" s="51"/>
    </row>
    <row r="1342" spans="1:20" ht="12.75">
      <c r="A1342" s="80"/>
      <c r="B1342" s="46"/>
      <c r="C1342" s="109"/>
      <c r="D1342" s="109"/>
      <c r="E1342" s="109"/>
      <c r="F1342" s="108"/>
      <c r="G1342" s="110"/>
      <c r="H1342" s="111"/>
      <c r="I1342" s="111"/>
      <c r="J1342" s="50"/>
      <c r="K1342" s="51"/>
      <c r="L1342" s="51"/>
      <c r="M1342" s="51"/>
      <c r="N1342" s="51"/>
      <c r="O1342" s="51"/>
      <c r="P1342" s="51"/>
      <c r="Q1342" s="51"/>
      <c r="R1342" s="51"/>
      <c r="S1342" s="194"/>
      <c r="T1342" s="51"/>
    </row>
    <row r="1343" spans="1:20" ht="12.75">
      <c r="A1343" s="80"/>
      <c r="B1343" s="46"/>
      <c r="C1343" s="109"/>
      <c r="D1343" s="109"/>
      <c r="E1343" s="109"/>
      <c r="F1343" s="108"/>
      <c r="G1343" s="110"/>
      <c r="H1343" s="111"/>
      <c r="I1343" s="111"/>
      <c r="J1343" s="50"/>
      <c r="K1343" s="51"/>
      <c r="L1343" s="51"/>
      <c r="M1343" s="51"/>
      <c r="N1343" s="51"/>
      <c r="O1343" s="51"/>
      <c r="P1343" s="51"/>
      <c r="Q1343" s="51"/>
      <c r="R1343" s="51"/>
      <c r="S1343" s="194"/>
      <c r="T1343" s="51"/>
    </row>
    <row r="1344" spans="1:20" ht="12.75">
      <c r="A1344" s="80"/>
      <c r="B1344" s="46"/>
      <c r="C1344" s="109"/>
      <c r="D1344" s="109"/>
      <c r="E1344" s="109"/>
      <c r="F1344" s="108"/>
      <c r="G1344" s="110"/>
      <c r="H1344" s="111"/>
      <c r="I1344" s="111"/>
      <c r="J1344" s="50"/>
      <c r="K1344" s="51"/>
      <c r="L1344" s="51"/>
      <c r="M1344" s="51"/>
      <c r="N1344" s="51"/>
      <c r="O1344" s="51"/>
      <c r="P1344" s="51"/>
      <c r="Q1344" s="51"/>
      <c r="R1344" s="51"/>
      <c r="S1344" s="194"/>
      <c r="T1344" s="51"/>
    </row>
    <row r="1345" spans="1:20" ht="12.75">
      <c r="A1345" s="80"/>
      <c r="B1345" s="46"/>
      <c r="C1345" s="109"/>
      <c r="D1345" s="109"/>
      <c r="E1345" s="109"/>
      <c r="F1345" s="108"/>
      <c r="G1345" s="110"/>
      <c r="H1345" s="111"/>
      <c r="I1345" s="111"/>
      <c r="J1345" s="50"/>
      <c r="K1345" s="51"/>
      <c r="L1345" s="51"/>
      <c r="M1345" s="51"/>
      <c r="N1345" s="51"/>
      <c r="O1345" s="51"/>
      <c r="P1345" s="51"/>
      <c r="Q1345" s="51"/>
      <c r="R1345" s="51"/>
      <c r="S1345" s="194"/>
      <c r="T1345" s="51"/>
    </row>
    <row r="1346" spans="1:20" ht="12.75">
      <c r="A1346" s="80"/>
      <c r="B1346" s="46"/>
      <c r="C1346" s="109"/>
      <c r="D1346" s="109"/>
      <c r="E1346" s="109"/>
      <c r="F1346" s="108"/>
      <c r="G1346" s="110"/>
      <c r="H1346" s="111"/>
      <c r="I1346" s="111"/>
      <c r="J1346" s="50"/>
      <c r="K1346" s="51"/>
      <c r="L1346" s="51"/>
      <c r="M1346" s="51"/>
      <c r="N1346" s="51"/>
      <c r="O1346" s="51"/>
      <c r="P1346" s="51"/>
      <c r="Q1346" s="51"/>
      <c r="R1346" s="51"/>
      <c r="S1346" s="194"/>
      <c r="T1346" s="51"/>
    </row>
    <row r="1347" spans="1:20" ht="12.75">
      <c r="A1347" s="80"/>
      <c r="B1347" s="46"/>
      <c r="C1347" s="109"/>
      <c r="D1347" s="109"/>
      <c r="E1347" s="109"/>
      <c r="F1347" s="108"/>
      <c r="G1347" s="110"/>
      <c r="H1347" s="111"/>
      <c r="I1347" s="111"/>
      <c r="J1347" s="50"/>
      <c r="K1347" s="51"/>
      <c r="L1347" s="51"/>
      <c r="M1347" s="51"/>
      <c r="N1347" s="51"/>
      <c r="O1347" s="51"/>
      <c r="P1347" s="51"/>
      <c r="Q1347" s="51"/>
      <c r="R1347" s="51"/>
      <c r="S1347" s="194"/>
      <c r="T1347" s="51"/>
    </row>
    <row r="1348" spans="1:20" ht="12.75">
      <c r="A1348" s="80"/>
      <c r="B1348" s="46"/>
      <c r="C1348" s="109"/>
      <c r="D1348" s="109"/>
      <c r="E1348" s="109"/>
      <c r="F1348" s="108"/>
      <c r="G1348" s="110"/>
      <c r="H1348" s="111"/>
      <c r="I1348" s="111"/>
      <c r="J1348" s="50"/>
      <c r="K1348" s="51"/>
      <c r="L1348" s="51"/>
      <c r="M1348" s="51"/>
      <c r="N1348" s="51"/>
      <c r="O1348" s="51"/>
      <c r="P1348" s="51"/>
      <c r="Q1348" s="51"/>
      <c r="R1348" s="51"/>
      <c r="S1348" s="194"/>
      <c r="T1348" s="51"/>
    </row>
    <row r="1349" spans="1:20" ht="12.75">
      <c r="A1349" s="80"/>
      <c r="B1349" s="46"/>
      <c r="C1349" s="109"/>
      <c r="D1349" s="109"/>
      <c r="E1349" s="109"/>
      <c r="F1349" s="108"/>
      <c r="G1349" s="110"/>
      <c r="H1349" s="111"/>
      <c r="I1349" s="111"/>
      <c r="J1349" s="50"/>
      <c r="K1349" s="51"/>
      <c r="L1349" s="51"/>
      <c r="M1349" s="51"/>
      <c r="N1349" s="51"/>
      <c r="O1349" s="51"/>
      <c r="P1349" s="51"/>
      <c r="Q1349" s="51"/>
      <c r="R1349" s="51"/>
      <c r="S1349" s="194"/>
      <c r="T1349" s="51"/>
    </row>
    <row r="1350" spans="1:20" ht="12.75">
      <c r="A1350" s="80"/>
      <c r="B1350" s="46"/>
      <c r="C1350" s="109"/>
      <c r="D1350" s="109"/>
      <c r="E1350" s="109"/>
      <c r="F1350" s="108"/>
      <c r="G1350" s="110"/>
      <c r="H1350" s="111"/>
      <c r="I1350" s="111"/>
      <c r="J1350" s="50"/>
      <c r="K1350" s="51"/>
      <c r="L1350" s="51"/>
      <c r="M1350" s="51"/>
      <c r="N1350" s="51"/>
      <c r="O1350" s="51"/>
      <c r="P1350" s="51"/>
      <c r="Q1350" s="51"/>
      <c r="R1350" s="51"/>
      <c r="S1350" s="194"/>
      <c r="T1350" s="51"/>
    </row>
    <row r="1351" spans="1:20" ht="12.75">
      <c r="A1351" s="80"/>
      <c r="B1351" s="46"/>
      <c r="C1351" s="109"/>
      <c r="D1351" s="109"/>
      <c r="E1351" s="109"/>
      <c r="F1351" s="108"/>
      <c r="G1351" s="110"/>
      <c r="H1351" s="111"/>
      <c r="I1351" s="111"/>
      <c r="J1351" s="50"/>
      <c r="K1351" s="51"/>
      <c r="L1351" s="51"/>
      <c r="M1351" s="51"/>
      <c r="N1351" s="51"/>
      <c r="O1351" s="51"/>
      <c r="P1351" s="51"/>
      <c r="Q1351" s="51"/>
      <c r="R1351" s="51"/>
      <c r="S1351" s="194"/>
      <c r="T1351" s="51"/>
    </row>
    <row r="1352" spans="1:20" ht="12.75">
      <c r="A1352" s="80"/>
      <c r="B1352" s="46"/>
      <c r="C1352" s="109"/>
      <c r="D1352" s="109"/>
      <c r="E1352" s="109"/>
      <c r="F1352" s="108"/>
      <c r="G1352" s="110"/>
      <c r="H1352" s="111"/>
      <c r="I1352" s="111"/>
      <c r="J1352" s="50"/>
      <c r="K1352" s="51"/>
      <c r="L1352" s="51"/>
      <c r="M1352" s="51"/>
      <c r="N1352" s="51"/>
      <c r="O1352" s="51"/>
      <c r="P1352" s="51"/>
      <c r="Q1352" s="51"/>
      <c r="R1352" s="51"/>
      <c r="S1352" s="194"/>
      <c r="T1352" s="51"/>
    </row>
    <row r="1353" spans="1:20" ht="12.75">
      <c r="A1353" s="80"/>
      <c r="B1353" s="46"/>
      <c r="C1353" s="109"/>
      <c r="D1353" s="109"/>
      <c r="E1353" s="109"/>
      <c r="F1353" s="108"/>
      <c r="G1353" s="110"/>
      <c r="H1353" s="111"/>
      <c r="I1353" s="111"/>
      <c r="J1353" s="50"/>
      <c r="K1353" s="51"/>
      <c r="L1353" s="51"/>
      <c r="M1353" s="51"/>
      <c r="N1353" s="51"/>
      <c r="O1353" s="51"/>
      <c r="P1353" s="51"/>
      <c r="Q1353" s="51"/>
      <c r="R1353" s="51"/>
      <c r="S1353" s="194"/>
      <c r="T1353" s="51"/>
    </row>
    <row r="1354" spans="1:20" ht="12.75">
      <c r="A1354" s="80"/>
      <c r="B1354" s="46"/>
      <c r="C1354" s="109"/>
      <c r="D1354" s="109"/>
      <c r="E1354" s="109"/>
      <c r="F1354" s="108"/>
      <c r="G1354" s="110"/>
      <c r="H1354" s="111"/>
      <c r="I1354" s="111"/>
      <c r="J1354" s="50"/>
      <c r="K1354" s="51"/>
      <c r="L1354" s="51"/>
      <c r="M1354" s="51"/>
      <c r="N1354" s="51"/>
      <c r="O1354" s="51"/>
      <c r="P1354" s="51"/>
      <c r="Q1354" s="51"/>
      <c r="R1354" s="51"/>
      <c r="S1354" s="194"/>
      <c r="T1354" s="51"/>
    </row>
    <row r="1355" spans="1:20" ht="12.75">
      <c r="A1355" s="80"/>
      <c r="B1355" s="46"/>
      <c r="C1355" s="109"/>
      <c r="D1355" s="109"/>
      <c r="E1355" s="109"/>
      <c r="F1355" s="108"/>
      <c r="G1355" s="110"/>
      <c r="H1355" s="111"/>
      <c r="I1355" s="111"/>
      <c r="J1355" s="50"/>
      <c r="K1355" s="51"/>
      <c r="L1355" s="51"/>
      <c r="M1355" s="51"/>
      <c r="N1355" s="51"/>
      <c r="O1355" s="51"/>
      <c r="P1355" s="51"/>
      <c r="Q1355" s="51"/>
      <c r="R1355" s="51"/>
      <c r="S1355" s="194"/>
      <c r="T1355" s="51"/>
    </row>
    <row r="1356" spans="1:20" ht="12.75">
      <c r="A1356" s="80"/>
      <c r="B1356" s="46"/>
      <c r="C1356" s="109"/>
      <c r="D1356" s="109"/>
      <c r="E1356" s="109"/>
      <c r="F1356" s="108"/>
      <c r="G1356" s="110"/>
      <c r="H1356" s="111"/>
      <c r="I1356" s="111"/>
      <c r="J1356" s="50"/>
      <c r="K1356" s="51"/>
      <c r="L1356" s="51"/>
      <c r="M1356" s="51"/>
      <c r="N1356" s="51"/>
      <c r="O1356" s="51"/>
      <c r="P1356" s="51"/>
      <c r="Q1356" s="51"/>
      <c r="R1356" s="51"/>
      <c r="S1356" s="194"/>
      <c r="T1356" s="51"/>
    </row>
    <row r="1357" spans="1:20" ht="12.75">
      <c r="A1357" s="80"/>
      <c r="B1357" s="46"/>
      <c r="C1357" s="109"/>
      <c r="D1357" s="109"/>
      <c r="E1357" s="109"/>
      <c r="F1357" s="108"/>
      <c r="G1357" s="110"/>
      <c r="H1357" s="111"/>
      <c r="I1357" s="111"/>
      <c r="J1357" s="50"/>
      <c r="K1357" s="51"/>
      <c r="L1357" s="51"/>
      <c r="M1357" s="51"/>
      <c r="N1357" s="51"/>
      <c r="O1357" s="51"/>
      <c r="P1357" s="51"/>
      <c r="Q1357" s="51"/>
      <c r="R1357" s="51"/>
      <c r="S1357" s="194"/>
      <c r="T1357" s="51"/>
    </row>
    <row r="1358" spans="1:20" ht="12.75">
      <c r="A1358" s="80"/>
      <c r="B1358" s="46"/>
      <c r="C1358" s="109"/>
      <c r="D1358" s="109"/>
      <c r="E1358" s="109"/>
      <c r="F1358" s="108"/>
      <c r="G1358" s="110"/>
      <c r="H1358" s="111"/>
      <c r="I1358" s="111"/>
      <c r="J1358" s="50"/>
      <c r="K1358" s="51"/>
      <c r="L1358" s="51"/>
      <c r="M1358" s="51"/>
      <c r="N1358" s="51"/>
      <c r="O1358" s="51"/>
      <c r="P1358" s="51"/>
      <c r="Q1358" s="51"/>
      <c r="R1358" s="51"/>
      <c r="S1358" s="194"/>
      <c r="T1358" s="51"/>
    </row>
    <row r="1359" spans="1:20" ht="12.75">
      <c r="A1359" s="80"/>
      <c r="B1359" s="46"/>
      <c r="C1359" s="109"/>
      <c r="D1359" s="109"/>
      <c r="E1359" s="109"/>
      <c r="F1359" s="108"/>
      <c r="G1359" s="110"/>
      <c r="H1359" s="111"/>
      <c r="I1359" s="111"/>
      <c r="J1359" s="50"/>
      <c r="K1359" s="51"/>
      <c r="L1359" s="51"/>
      <c r="M1359" s="51"/>
      <c r="N1359" s="51"/>
      <c r="O1359" s="51"/>
      <c r="P1359" s="51"/>
      <c r="Q1359" s="51"/>
      <c r="R1359" s="51"/>
      <c r="S1359" s="194"/>
      <c r="T1359" s="51"/>
    </row>
    <row r="1360" spans="1:20" ht="12.75">
      <c r="A1360" s="80"/>
      <c r="B1360" s="46"/>
      <c r="C1360" s="109"/>
      <c r="D1360" s="109"/>
      <c r="E1360" s="109"/>
      <c r="F1360" s="108"/>
      <c r="G1360" s="110"/>
      <c r="H1360" s="111"/>
      <c r="I1360" s="111"/>
      <c r="J1360" s="50"/>
      <c r="K1360" s="51"/>
      <c r="L1360" s="51"/>
      <c r="M1360" s="51"/>
      <c r="N1360" s="51"/>
      <c r="O1360" s="51"/>
      <c r="P1360" s="51"/>
      <c r="Q1360" s="51"/>
      <c r="R1360" s="51"/>
      <c r="S1360" s="194"/>
      <c r="T1360" s="51"/>
    </row>
    <row r="1361" spans="1:20" ht="12.75">
      <c r="A1361" s="80"/>
      <c r="B1361" s="46"/>
      <c r="C1361" s="109"/>
      <c r="D1361" s="109"/>
      <c r="E1361" s="109"/>
      <c r="F1361" s="108"/>
      <c r="G1361" s="110"/>
      <c r="H1361" s="111"/>
      <c r="I1361" s="111"/>
      <c r="J1361" s="50"/>
      <c r="K1361" s="51"/>
      <c r="L1361" s="51"/>
      <c r="M1361" s="51"/>
      <c r="N1361" s="51"/>
      <c r="O1361" s="51"/>
      <c r="P1361" s="51"/>
      <c r="Q1361" s="51"/>
      <c r="R1361" s="51"/>
      <c r="S1361" s="194"/>
      <c r="T1361" s="51"/>
    </row>
    <row r="1362" spans="1:20" ht="12.75">
      <c r="A1362" s="80"/>
      <c r="B1362" s="46"/>
      <c r="C1362" s="109"/>
      <c r="D1362" s="109"/>
      <c r="E1362" s="109"/>
      <c r="F1362" s="108"/>
      <c r="G1362" s="110"/>
      <c r="H1362" s="111"/>
      <c r="I1362" s="111"/>
      <c r="J1362" s="50"/>
      <c r="K1362" s="51"/>
      <c r="L1362" s="51"/>
      <c r="M1362" s="51"/>
      <c r="N1362" s="51"/>
      <c r="O1362" s="51"/>
      <c r="P1362" s="51"/>
      <c r="Q1362" s="51"/>
      <c r="R1362" s="51"/>
      <c r="S1362" s="194"/>
      <c r="T1362" s="51"/>
    </row>
    <row r="1363" spans="1:20" ht="12.75">
      <c r="A1363" s="80"/>
      <c r="B1363" s="46"/>
      <c r="C1363" s="109"/>
      <c r="D1363" s="109"/>
      <c r="E1363" s="109"/>
      <c r="F1363" s="108"/>
      <c r="G1363" s="110"/>
      <c r="H1363" s="111"/>
      <c r="I1363" s="111"/>
      <c r="J1363" s="50"/>
      <c r="K1363" s="51"/>
      <c r="L1363" s="51"/>
      <c r="M1363" s="51"/>
      <c r="N1363" s="51"/>
      <c r="O1363" s="51"/>
      <c r="P1363" s="51"/>
      <c r="Q1363" s="51"/>
      <c r="R1363" s="51"/>
      <c r="S1363" s="194"/>
      <c r="T1363" s="51"/>
    </row>
    <row r="1364" spans="1:20" ht="12.75">
      <c r="A1364" s="80"/>
      <c r="B1364" s="46"/>
      <c r="C1364" s="109"/>
      <c r="D1364" s="109"/>
      <c r="E1364" s="109"/>
      <c r="F1364" s="108"/>
      <c r="G1364" s="110"/>
      <c r="H1364" s="111"/>
      <c r="I1364" s="111"/>
      <c r="J1364" s="50"/>
      <c r="K1364" s="51"/>
      <c r="L1364" s="51"/>
      <c r="M1364" s="51"/>
      <c r="N1364" s="51"/>
      <c r="O1364" s="51"/>
      <c r="P1364" s="51"/>
      <c r="Q1364" s="51"/>
      <c r="R1364" s="51"/>
      <c r="S1364" s="194"/>
      <c r="T1364" s="51"/>
    </row>
    <row r="1365" spans="1:20" ht="12.75">
      <c r="A1365" s="80"/>
      <c r="B1365" s="46"/>
      <c r="C1365" s="109"/>
      <c r="D1365" s="109"/>
      <c r="E1365" s="109"/>
      <c r="F1365" s="108"/>
      <c r="G1365" s="110"/>
      <c r="H1365" s="111"/>
      <c r="I1365" s="111"/>
      <c r="J1365" s="50"/>
      <c r="K1365" s="51"/>
      <c r="L1365" s="51"/>
      <c r="M1365" s="51"/>
      <c r="N1365" s="51"/>
      <c r="O1365" s="51"/>
      <c r="P1365" s="51"/>
      <c r="Q1365" s="51"/>
      <c r="R1365" s="51"/>
      <c r="S1365" s="194"/>
      <c r="T1365" s="51"/>
    </row>
    <row r="1366" spans="1:20" ht="12.75">
      <c r="A1366" s="80"/>
      <c r="B1366" s="46"/>
      <c r="C1366" s="109"/>
      <c r="D1366" s="109"/>
      <c r="E1366" s="109"/>
      <c r="F1366" s="108"/>
      <c r="G1366" s="110"/>
      <c r="H1366" s="111"/>
      <c r="I1366" s="111"/>
      <c r="J1366" s="50"/>
      <c r="K1366" s="51"/>
      <c r="L1366" s="51"/>
      <c r="M1366" s="51"/>
      <c r="N1366" s="51"/>
      <c r="O1366" s="51"/>
      <c r="P1366" s="51"/>
      <c r="Q1366" s="51"/>
      <c r="R1366" s="51"/>
      <c r="S1366" s="194"/>
      <c r="T1366" s="51"/>
    </row>
    <row r="1367" spans="1:20" ht="12.75">
      <c r="A1367" s="80"/>
      <c r="B1367" s="46"/>
      <c r="C1367" s="109"/>
      <c r="D1367" s="109"/>
      <c r="E1367" s="109"/>
      <c r="F1367" s="108"/>
      <c r="G1367" s="110"/>
      <c r="H1367" s="111"/>
      <c r="I1367" s="111"/>
      <c r="J1367" s="50"/>
      <c r="K1367" s="51"/>
      <c r="L1367" s="51"/>
      <c r="M1367" s="51"/>
      <c r="N1367" s="51"/>
      <c r="O1367" s="51"/>
      <c r="P1367" s="51"/>
      <c r="Q1367" s="51"/>
      <c r="R1367" s="51"/>
      <c r="S1367" s="194"/>
      <c r="T1367" s="51"/>
    </row>
    <row r="1368" spans="1:20" ht="12.75">
      <c r="A1368" s="80"/>
      <c r="B1368" s="46"/>
      <c r="C1368" s="109"/>
      <c r="D1368" s="109"/>
      <c r="E1368" s="109"/>
      <c r="F1368" s="108"/>
      <c r="G1368" s="110"/>
      <c r="H1368" s="111"/>
      <c r="I1368" s="111"/>
      <c r="J1368" s="50"/>
      <c r="K1368" s="51"/>
      <c r="L1368" s="51"/>
      <c r="M1368" s="51"/>
      <c r="N1368" s="51"/>
      <c r="O1368" s="51"/>
      <c r="P1368" s="51"/>
      <c r="Q1368" s="51"/>
      <c r="R1368" s="51"/>
      <c r="S1368" s="194"/>
      <c r="T1368" s="51"/>
    </row>
    <row r="1369" spans="1:20" ht="12.75">
      <c r="A1369" s="80"/>
      <c r="B1369" s="46"/>
      <c r="C1369" s="109"/>
      <c r="D1369" s="109"/>
      <c r="E1369" s="109"/>
      <c r="F1369" s="108"/>
      <c r="G1369" s="110"/>
      <c r="H1369" s="111"/>
      <c r="I1369" s="111"/>
      <c r="J1369" s="50"/>
      <c r="K1369" s="51"/>
      <c r="L1369" s="51"/>
      <c r="M1369" s="51"/>
      <c r="N1369" s="51"/>
      <c r="O1369" s="51"/>
      <c r="P1369" s="51"/>
      <c r="Q1369" s="51"/>
      <c r="R1369" s="51"/>
      <c r="S1369" s="194"/>
      <c r="T1369" s="51"/>
    </row>
    <row r="1370" spans="1:20" ht="12.75">
      <c r="A1370" s="80"/>
      <c r="B1370" s="46"/>
      <c r="C1370" s="109"/>
      <c r="D1370" s="109"/>
      <c r="E1370" s="109"/>
      <c r="F1370" s="108"/>
      <c r="G1370" s="110"/>
      <c r="H1370" s="111"/>
      <c r="I1370" s="111"/>
      <c r="J1370" s="50"/>
      <c r="K1370" s="51"/>
      <c r="L1370" s="51"/>
      <c r="M1370" s="51"/>
      <c r="N1370" s="51"/>
      <c r="O1370" s="51"/>
      <c r="P1370" s="51"/>
      <c r="Q1370" s="51"/>
      <c r="R1370" s="51"/>
      <c r="S1370" s="194"/>
      <c r="T1370" s="51"/>
    </row>
    <row r="1371" spans="1:20" ht="12.75">
      <c r="A1371" s="80"/>
      <c r="B1371" s="46"/>
      <c r="C1371" s="109"/>
      <c r="D1371" s="109"/>
      <c r="E1371" s="109"/>
      <c r="F1371" s="108"/>
      <c r="G1371" s="110"/>
      <c r="H1371" s="111"/>
      <c r="I1371" s="111"/>
      <c r="J1371" s="50"/>
      <c r="K1371" s="51"/>
      <c r="L1371" s="51"/>
      <c r="M1371" s="51"/>
      <c r="N1371" s="51"/>
      <c r="O1371" s="51"/>
      <c r="P1371" s="51"/>
      <c r="Q1371" s="51"/>
      <c r="R1371" s="51"/>
      <c r="S1371" s="194"/>
      <c r="T1371" s="51"/>
    </row>
    <row r="1372" spans="1:20" ht="12.75">
      <c r="A1372" s="80"/>
      <c r="B1372" s="46"/>
      <c r="C1372" s="109"/>
      <c r="D1372" s="109"/>
      <c r="E1372" s="109"/>
      <c r="F1372" s="108"/>
      <c r="G1372" s="110"/>
      <c r="H1372" s="111"/>
      <c r="I1372" s="111"/>
      <c r="J1372" s="50"/>
      <c r="K1372" s="51"/>
      <c r="L1372" s="51"/>
      <c r="M1372" s="51"/>
      <c r="N1372" s="51"/>
      <c r="O1372" s="51"/>
      <c r="P1372" s="51"/>
      <c r="Q1372" s="51"/>
      <c r="R1372" s="51"/>
      <c r="S1372" s="194"/>
      <c r="T1372" s="51"/>
    </row>
    <row r="1373" spans="1:20" ht="12.75">
      <c r="A1373" s="80"/>
      <c r="B1373" s="46"/>
      <c r="C1373" s="109"/>
      <c r="D1373" s="109"/>
      <c r="E1373" s="109"/>
      <c r="F1373" s="108"/>
      <c r="G1373" s="110"/>
      <c r="H1373" s="111"/>
      <c r="I1373" s="111"/>
      <c r="J1373" s="50"/>
      <c r="K1373" s="51"/>
      <c r="L1373" s="51"/>
      <c r="M1373" s="51"/>
      <c r="N1373" s="51"/>
      <c r="O1373" s="51"/>
      <c r="P1373" s="51"/>
      <c r="Q1373" s="51"/>
      <c r="R1373" s="51"/>
      <c r="S1373" s="194"/>
      <c r="T1373" s="51"/>
    </row>
    <row r="1374" spans="1:20" ht="12.75">
      <c r="A1374" s="80"/>
      <c r="B1374" s="46"/>
      <c r="C1374" s="109"/>
      <c r="D1374" s="109"/>
      <c r="E1374" s="109"/>
      <c r="F1374" s="108"/>
      <c r="G1374" s="110"/>
      <c r="H1374" s="111"/>
      <c r="I1374" s="111"/>
      <c r="J1374" s="50"/>
      <c r="K1374" s="51"/>
      <c r="L1374" s="51"/>
      <c r="M1374" s="51"/>
      <c r="N1374" s="51"/>
      <c r="O1374" s="51"/>
      <c r="P1374" s="51"/>
      <c r="Q1374" s="51"/>
      <c r="R1374" s="51"/>
      <c r="S1374" s="194"/>
      <c r="T1374" s="51"/>
    </row>
    <row r="1375" spans="1:20" ht="12.75">
      <c r="A1375" s="80"/>
      <c r="B1375" s="46"/>
      <c r="C1375" s="109"/>
      <c r="D1375" s="109"/>
      <c r="E1375" s="109"/>
      <c r="F1375" s="108"/>
      <c r="G1375" s="110"/>
      <c r="H1375" s="111"/>
      <c r="I1375" s="111"/>
      <c r="J1375" s="50"/>
      <c r="K1375" s="51"/>
      <c r="L1375" s="51"/>
      <c r="M1375" s="51"/>
      <c r="N1375" s="51"/>
      <c r="O1375" s="51"/>
      <c r="P1375" s="51"/>
      <c r="Q1375" s="51"/>
      <c r="R1375" s="51"/>
      <c r="S1375" s="194"/>
      <c r="T1375" s="51"/>
    </row>
    <row r="1376" spans="1:20" ht="12.75">
      <c r="A1376" s="80"/>
      <c r="B1376" s="46"/>
      <c r="C1376" s="109"/>
      <c r="D1376" s="109"/>
      <c r="E1376" s="109"/>
      <c r="F1376" s="108"/>
      <c r="G1376" s="110"/>
      <c r="H1376" s="111"/>
      <c r="I1376" s="111"/>
      <c r="J1376" s="50"/>
      <c r="K1376" s="51"/>
      <c r="L1376" s="51"/>
      <c r="M1376" s="51"/>
      <c r="N1376" s="51"/>
      <c r="O1376" s="51"/>
      <c r="P1376" s="51"/>
      <c r="Q1376" s="51"/>
      <c r="R1376" s="51"/>
      <c r="S1376" s="194"/>
      <c r="T1376" s="51"/>
    </row>
    <row r="1377" spans="1:20" ht="12.75">
      <c r="A1377" s="80"/>
      <c r="B1377" s="46"/>
      <c r="C1377" s="109"/>
      <c r="D1377" s="109"/>
      <c r="E1377" s="109"/>
      <c r="F1377" s="108"/>
      <c r="G1377" s="110"/>
      <c r="H1377" s="111"/>
      <c r="I1377" s="111"/>
      <c r="J1377" s="50"/>
      <c r="K1377" s="51"/>
      <c r="L1377" s="51"/>
      <c r="M1377" s="51"/>
      <c r="N1377" s="51"/>
      <c r="O1377" s="51"/>
      <c r="P1377" s="51"/>
      <c r="Q1377" s="51"/>
      <c r="R1377" s="51"/>
      <c r="S1377" s="194"/>
      <c r="T1377" s="51"/>
    </row>
    <row r="1378" spans="1:20" ht="12.75">
      <c r="A1378" s="80"/>
      <c r="B1378" s="46"/>
      <c r="C1378" s="109"/>
      <c r="D1378" s="109"/>
      <c r="E1378" s="109"/>
      <c r="F1378" s="108"/>
      <c r="G1378" s="110"/>
      <c r="H1378" s="111"/>
      <c r="I1378" s="111"/>
      <c r="J1378" s="50"/>
      <c r="K1378" s="51"/>
      <c r="L1378" s="51"/>
      <c r="M1378" s="51"/>
      <c r="N1378" s="51"/>
      <c r="O1378" s="51"/>
      <c r="P1378" s="51"/>
      <c r="Q1378" s="51"/>
      <c r="R1378" s="51"/>
      <c r="S1378" s="194"/>
      <c r="T1378" s="51"/>
    </row>
    <row r="1379" spans="1:20" ht="12.75">
      <c r="A1379" s="80"/>
      <c r="B1379" s="46"/>
      <c r="C1379" s="54"/>
      <c r="D1379" s="38"/>
      <c r="E1379" s="38"/>
      <c r="F1379" s="108"/>
      <c r="G1379" s="47"/>
      <c r="H1379" s="48"/>
      <c r="I1379" s="49"/>
      <c r="J1379" s="50"/>
      <c r="K1379" s="51"/>
      <c r="L1379" s="51"/>
      <c r="M1379" s="51"/>
      <c r="N1379" s="51"/>
      <c r="O1379" s="51"/>
      <c r="P1379" s="51"/>
      <c r="Q1379" s="51"/>
      <c r="R1379" s="51"/>
      <c r="S1379" s="194"/>
      <c r="T1379" s="51"/>
    </row>
    <row r="1380" spans="1:20" ht="12.75">
      <c r="A1380" s="80"/>
      <c r="B1380" s="46"/>
      <c r="C1380" s="107"/>
      <c r="D1380" s="107"/>
      <c r="E1380" s="107"/>
      <c r="F1380" s="108"/>
      <c r="G1380" s="108"/>
      <c r="H1380" s="118"/>
      <c r="I1380" s="126"/>
      <c r="J1380" s="50"/>
      <c r="K1380" s="51"/>
      <c r="L1380" s="51"/>
      <c r="M1380" s="51"/>
      <c r="N1380" s="51"/>
      <c r="O1380" s="51"/>
      <c r="P1380" s="51"/>
      <c r="Q1380" s="51"/>
      <c r="R1380" s="51"/>
      <c r="S1380" s="194"/>
      <c r="T1380" s="51"/>
    </row>
    <row r="1381" spans="1:20" ht="12.75">
      <c r="A1381" s="80"/>
      <c r="B1381" s="46"/>
      <c r="C1381" s="109"/>
      <c r="D1381" s="109"/>
      <c r="E1381" s="109"/>
      <c r="F1381" s="110"/>
      <c r="G1381" s="110"/>
      <c r="H1381" s="111"/>
      <c r="I1381" s="111"/>
      <c r="J1381" s="50"/>
      <c r="K1381" s="51"/>
      <c r="L1381" s="51"/>
      <c r="M1381" s="51"/>
      <c r="N1381" s="51"/>
      <c r="O1381" s="51"/>
      <c r="P1381" s="51"/>
      <c r="Q1381" s="51"/>
      <c r="R1381" s="51"/>
      <c r="S1381" s="194"/>
      <c r="T1381" s="51"/>
    </row>
    <row r="1382" spans="1:20" ht="12.75">
      <c r="A1382" s="80"/>
      <c r="B1382" s="46"/>
      <c r="C1382" s="109"/>
      <c r="D1382" s="109"/>
      <c r="E1382" s="109"/>
      <c r="F1382" s="108"/>
      <c r="G1382" s="110"/>
      <c r="H1382" s="111"/>
      <c r="I1382" s="111"/>
      <c r="J1382" s="50"/>
      <c r="K1382" s="51"/>
      <c r="L1382" s="51"/>
      <c r="M1382" s="51"/>
      <c r="N1382" s="51"/>
      <c r="O1382" s="51"/>
      <c r="P1382" s="51"/>
      <c r="Q1382" s="51"/>
      <c r="R1382" s="51"/>
      <c r="S1382" s="194"/>
      <c r="T1382" s="51"/>
    </row>
    <row r="1383" spans="1:20" ht="12.75">
      <c r="A1383" s="80"/>
      <c r="B1383" s="46"/>
      <c r="C1383" s="107"/>
      <c r="D1383" s="107"/>
      <c r="E1383" s="107"/>
      <c r="F1383" s="108"/>
      <c r="G1383" s="108"/>
      <c r="H1383" s="118"/>
      <c r="I1383" s="118"/>
      <c r="J1383" s="50"/>
      <c r="K1383" s="51"/>
      <c r="L1383" s="51"/>
      <c r="M1383" s="51"/>
      <c r="N1383" s="51"/>
      <c r="O1383" s="51"/>
      <c r="P1383" s="51"/>
      <c r="Q1383" s="51"/>
      <c r="R1383" s="51"/>
      <c r="S1383" s="194"/>
      <c r="T1383" s="51"/>
    </row>
    <row r="1384" spans="1:20" ht="12.75">
      <c r="A1384" s="80"/>
      <c r="B1384" s="46"/>
      <c r="C1384" s="109"/>
      <c r="D1384" s="109"/>
      <c r="E1384" s="109"/>
      <c r="F1384" s="108"/>
      <c r="G1384" s="110"/>
      <c r="H1384" s="111"/>
      <c r="I1384" s="111"/>
      <c r="J1384" s="50"/>
      <c r="K1384" s="51"/>
      <c r="L1384" s="51"/>
      <c r="M1384" s="51"/>
      <c r="N1384" s="51"/>
      <c r="O1384" s="51"/>
      <c r="P1384" s="51"/>
      <c r="Q1384" s="51"/>
      <c r="R1384" s="51"/>
      <c r="S1384" s="194"/>
      <c r="T1384" s="51"/>
    </row>
    <row r="1385" spans="1:20" ht="12.75">
      <c r="A1385" s="80"/>
      <c r="B1385" s="46"/>
      <c r="C1385" s="109"/>
      <c r="D1385" s="109"/>
      <c r="E1385" s="109"/>
      <c r="F1385" s="108"/>
      <c r="G1385" s="110"/>
      <c r="H1385" s="111"/>
      <c r="I1385" s="111"/>
      <c r="J1385" s="50"/>
      <c r="K1385" s="51"/>
      <c r="L1385" s="51"/>
      <c r="M1385" s="51"/>
      <c r="N1385" s="51"/>
      <c r="O1385" s="51"/>
      <c r="P1385" s="51"/>
      <c r="Q1385" s="51"/>
      <c r="R1385" s="51"/>
      <c r="S1385" s="194"/>
      <c r="T1385" s="51"/>
    </row>
    <row r="1386" spans="1:20" ht="12.75">
      <c r="A1386" s="80"/>
      <c r="B1386" s="46"/>
      <c r="C1386" s="109"/>
      <c r="D1386" s="109"/>
      <c r="E1386" s="109"/>
      <c r="F1386" s="108"/>
      <c r="G1386" s="110"/>
      <c r="H1386" s="111"/>
      <c r="I1386" s="111"/>
      <c r="J1386" s="50"/>
      <c r="K1386" s="51"/>
      <c r="L1386" s="51"/>
      <c r="M1386" s="51"/>
      <c r="N1386" s="51"/>
      <c r="O1386" s="51"/>
      <c r="P1386" s="51"/>
      <c r="Q1386" s="51"/>
      <c r="R1386" s="51"/>
      <c r="S1386" s="194"/>
      <c r="T1386" s="51"/>
    </row>
    <row r="1387" spans="1:20" ht="12.75">
      <c r="A1387" s="80"/>
      <c r="B1387" s="46"/>
      <c r="C1387" s="109"/>
      <c r="D1387" s="109"/>
      <c r="E1387" s="109"/>
      <c r="F1387" s="108"/>
      <c r="G1387" s="110"/>
      <c r="H1387" s="111"/>
      <c r="I1387" s="111"/>
      <c r="J1387" s="50"/>
      <c r="K1387" s="51"/>
      <c r="L1387" s="51"/>
      <c r="M1387" s="51"/>
      <c r="N1387" s="51"/>
      <c r="O1387" s="51"/>
      <c r="P1387" s="51"/>
      <c r="Q1387" s="51"/>
      <c r="R1387" s="51"/>
      <c r="S1387" s="194"/>
      <c r="T1387" s="51"/>
    </row>
    <row r="1388" spans="1:20" ht="12.75">
      <c r="A1388" s="80"/>
      <c r="B1388" s="46"/>
      <c r="C1388" s="109"/>
      <c r="D1388" s="109"/>
      <c r="E1388" s="109"/>
      <c r="F1388" s="108"/>
      <c r="G1388" s="110"/>
      <c r="H1388" s="111"/>
      <c r="I1388" s="111"/>
      <c r="J1388" s="50"/>
      <c r="K1388" s="51"/>
      <c r="L1388" s="51"/>
      <c r="M1388" s="51"/>
      <c r="N1388" s="51"/>
      <c r="O1388" s="51"/>
      <c r="P1388" s="51"/>
      <c r="Q1388" s="51"/>
      <c r="R1388" s="51"/>
      <c r="S1388" s="194"/>
      <c r="T1388" s="51"/>
    </row>
    <row r="1389" spans="1:20" ht="12.75">
      <c r="A1389" s="80"/>
      <c r="B1389" s="46"/>
      <c r="C1389" s="109"/>
      <c r="D1389" s="109"/>
      <c r="E1389" s="109"/>
      <c r="F1389" s="108"/>
      <c r="G1389" s="110"/>
      <c r="H1389" s="111"/>
      <c r="I1389" s="111"/>
      <c r="J1389" s="50"/>
      <c r="K1389" s="51"/>
      <c r="L1389" s="51"/>
      <c r="M1389" s="51"/>
      <c r="N1389" s="51"/>
      <c r="O1389" s="51"/>
      <c r="P1389" s="51"/>
      <c r="Q1389" s="51"/>
      <c r="R1389" s="51"/>
      <c r="S1389" s="194"/>
      <c r="T1389" s="51"/>
    </row>
    <row r="1390" spans="1:20" ht="12.75">
      <c r="A1390" s="80"/>
      <c r="B1390" s="46"/>
      <c r="C1390" s="109"/>
      <c r="D1390" s="109"/>
      <c r="E1390" s="109"/>
      <c r="F1390" s="108"/>
      <c r="G1390" s="110"/>
      <c r="H1390" s="111"/>
      <c r="I1390" s="111"/>
      <c r="J1390" s="50"/>
      <c r="K1390" s="51"/>
      <c r="L1390" s="51"/>
      <c r="M1390" s="51"/>
      <c r="N1390" s="51"/>
      <c r="O1390" s="51"/>
      <c r="P1390" s="51"/>
      <c r="Q1390" s="51"/>
      <c r="R1390" s="51"/>
      <c r="S1390" s="194"/>
      <c r="T1390" s="51"/>
    </row>
    <row r="1391" spans="1:20" ht="12.75">
      <c r="A1391" s="80"/>
      <c r="B1391" s="46"/>
      <c r="C1391" s="109"/>
      <c r="D1391" s="109"/>
      <c r="E1391" s="109"/>
      <c r="F1391" s="108"/>
      <c r="G1391" s="110"/>
      <c r="H1391" s="111"/>
      <c r="I1391" s="111"/>
      <c r="J1391" s="50"/>
      <c r="K1391" s="51"/>
      <c r="L1391" s="51"/>
      <c r="M1391" s="51"/>
      <c r="N1391" s="51"/>
      <c r="O1391" s="51"/>
      <c r="P1391" s="51"/>
      <c r="Q1391" s="51"/>
      <c r="R1391" s="51"/>
      <c r="S1391" s="194"/>
      <c r="T1391" s="51"/>
    </row>
    <row r="1392" spans="1:20" ht="12.75">
      <c r="A1392" s="80"/>
      <c r="B1392" s="46"/>
      <c r="C1392" s="109"/>
      <c r="D1392" s="109"/>
      <c r="E1392" s="109"/>
      <c r="F1392" s="108"/>
      <c r="G1392" s="110"/>
      <c r="H1392" s="111"/>
      <c r="I1392" s="111"/>
      <c r="J1392" s="50"/>
      <c r="K1392" s="51"/>
      <c r="L1392" s="51"/>
      <c r="M1392" s="51"/>
      <c r="N1392" s="51"/>
      <c r="O1392" s="51"/>
      <c r="P1392" s="51"/>
      <c r="Q1392" s="51"/>
      <c r="R1392" s="51"/>
      <c r="S1392" s="194"/>
      <c r="T1392" s="51"/>
    </row>
    <row r="1393" spans="1:20" ht="12.75">
      <c r="A1393" s="80"/>
      <c r="B1393" s="46"/>
      <c r="C1393" s="109"/>
      <c r="D1393" s="109"/>
      <c r="E1393" s="109"/>
      <c r="F1393" s="110"/>
      <c r="G1393" s="110"/>
      <c r="H1393" s="111"/>
      <c r="I1393" s="111"/>
      <c r="J1393" s="50"/>
      <c r="K1393" s="51"/>
      <c r="L1393" s="51"/>
      <c r="M1393" s="51"/>
      <c r="N1393" s="51"/>
      <c r="O1393" s="51"/>
      <c r="P1393" s="51"/>
      <c r="Q1393" s="51"/>
      <c r="R1393" s="51"/>
      <c r="S1393" s="194"/>
      <c r="T1393" s="51"/>
    </row>
    <row r="1394" spans="1:20" ht="12.75">
      <c r="A1394" s="80"/>
      <c r="B1394" s="46"/>
      <c r="C1394" s="107"/>
      <c r="D1394" s="107"/>
      <c r="E1394" s="107"/>
      <c r="F1394" s="108"/>
      <c r="G1394" s="108"/>
      <c r="H1394" s="118"/>
      <c r="I1394" s="118"/>
      <c r="J1394" s="50"/>
      <c r="K1394" s="51"/>
      <c r="L1394" s="51"/>
      <c r="M1394" s="51"/>
      <c r="N1394" s="51"/>
      <c r="O1394" s="51"/>
      <c r="P1394" s="51"/>
      <c r="Q1394" s="51"/>
      <c r="R1394" s="51"/>
      <c r="S1394" s="194"/>
      <c r="T1394" s="51"/>
    </row>
    <row r="1395" spans="1:20" ht="12.75">
      <c r="A1395" s="80"/>
      <c r="B1395" s="46"/>
      <c r="C1395" s="109"/>
      <c r="D1395" s="109"/>
      <c r="E1395" s="109"/>
      <c r="F1395" s="108"/>
      <c r="G1395" s="110"/>
      <c r="H1395" s="111"/>
      <c r="I1395" s="111"/>
      <c r="J1395" s="50"/>
      <c r="K1395" s="51"/>
      <c r="L1395" s="51"/>
      <c r="M1395" s="51"/>
      <c r="N1395" s="51"/>
      <c r="O1395" s="51"/>
      <c r="P1395" s="51"/>
      <c r="Q1395" s="51"/>
      <c r="R1395" s="51"/>
      <c r="S1395" s="194"/>
      <c r="T1395" s="51"/>
    </row>
    <row r="1396" spans="1:20" ht="12.75">
      <c r="A1396" s="80"/>
      <c r="B1396" s="46"/>
      <c r="C1396" s="109"/>
      <c r="D1396" s="109"/>
      <c r="E1396" s="109"/>
      <c r="F1396" s="108"/>
      <c r="G1396" s="110"/>
      <c r="H1396" s="111"/>
      <c r="I1396" s="111"/>
      <c r="J1396" s="50"/>
      <c r="K1396" s="51"/>
      <c r="L1396" s="51"/>
      <c r="M1396" s="51"/>
      <c r="N1396" s="51"/>
      <c r="O1396" s="51"/>
      <c r="P1396" s="51"/>
      <c r="Q1396" s="51"/>
      <c r="R1396" s="51"/>
      <c r="S1396" s="194"/>
      <c r="T1396" s="51"/>
    </row>
    <row r="1397" spans="1:20" ht="12.75">
      <c r="A1397" s="80"/>
      <c r="B1397" s="46"/>
      <c r="C1397" s="109"/>
      <c r="D1397" s="109"/>
      <c r="E1397" s="109"/>
      <c r="F1397" s="108"/>
      <c r="G1397" s="110"/>
      <c r="H1397" s="111"/>
      <c r="I1397" s="111"/>
      <c r="J1397" s="50"/>
      <c r="K1397" s="51"/>
      <c r="L1397" s="51"/>
      <c r="M1397" s="51"/>
      <c r="N1397" s="51"/>
      <c r="O1397" s="51"/>
      <c r="P1397" s="51"/>
      <c r="Q1397" s="51"/>
      <c r="R1397" s="51"/>
      <c r="S1397" s="194"/>
      <c r="T1397" s="51"/>
    </row>
    <row r="1398" spans="1:20" ht="12.75">
      <c r="A1398" s="80"/>
      <c r="B1398" s="46"/>
      <c r="C1398" s="109"/>
      <c r="D1398" s="109"/>
      <c r="E1398" s="109"/>
      <c r="F1398" s="108"/>
      <c r="G1398" s="110"/>
      <c r="H1398" s="111"/>
      <c r="I1398" s="111"/>
      <c r="J1398" s="50"/>
      <c r="K1398" s="51"/>
      <c r="L1398" s="51"/>
      <c r="M1398" s="51"/>
      <c r="N1398" s="51"/>
      <c r="O1398" s="51"/>
      <c r="P1398" s="51"/>
      <c r="Q1398" s="51"/>
      <c r="R1398" s="51"/>
      <c r="S1398" s="194"/>
      <c r="T1398" s="51"/>
    </row>
    <row r="1399" spans="1:20" ht="12.75">
      <c r="A1399" s="80"/>
      <c r="B1399" s="46"/>
      <c r="C1399" s="109"/>
      <c r="D1399" s="109"/>
      <c r="E1399" s="109"/>
      <c r="F1399" s="108"/>
      <c r="G1399" s="110"/>
      <c r="H1399" s="111"/>
      <c r="I1399" s="111"/>
      <c r="J1399" s="50"/>
      <c r="K1399" s="51"/>
      <c r="L1399" s="51"/>
      <c r="M1399" s="51"/>
      <c r="N1399" s="51"/>
      <c r="O1399" s="51"/>
      <c r="P1399" s="51"/>
      <c r="Q1399" s="51"/>
      <c r="R1399" s="51"/>
      <c r="S1399" s="194"/>
      <c r="T1399" s="51"/>
    </row>
    <row r="1400" spans="1:20" ht="12.75">
      <c r="A1400" s="80"/>
      <c r="B1400" s="46"/>
      <c r="C1400" s="109"/>
      <c r="D1400" s="109"/>
      <c r="E1400" s="109"/>
      <c r="F1400" s="110"/>
      <c r="G1400" s="110"/>
      <c r="H1400" s="111"/>
      <c r="I1400" s="111"/>
      <c r="J1400" s="50"/>
      <c r="K1400" s="51"/>
      <c r="L1400" s="51"/>
      <c r="M1400" s="51"/>
      <c r="N1400" s="51"/>
      <c r="O1400" s="51"/>
      <c r="P1400" s="51"/>
      <c r="Q1400" s="51"/>
      <c r="R1400" s="51"/>
      <c r="S1400" s="194"/>
      <c r="T1400" s="51"/>
    </row>
    <row r="1401" spans="1:20" ht="12.75">
      <c r="A1401" s="80"/>
      <c r="B1401" s="46"/>
      <c r="C1401" s="109"/>
      <c r="D1401" s="109"/>
      <c r="E1401" s="109"/>
      <c r="F1401" s="108"/>
      <c r="G1401" s="110"/>
      <c r="H1401" s="111"/>
      <c r="I1401" s="111"/>
      <c r="J1401" s="50"/>
      <c r="K1401" s="129"/>
      <c r="L1401" s="51"/>
      <c r="M1401" s="51"/>
      <c r="N1401" s="51"/>
      <c r="O1401" s="51"/>
      <c r="P1401" s="51"/>
      <c r="Q1401" s="51"/>
      <c r="R1401" s="51"/>
      <c r="S1401" s="194"/>
      <c r="T1401" s="51"/>
    </row>
    <row r="1402" spans="1:20" ht="12.75">
      <c r="A1402" s="80"/>
      <c r="B1402" s="46"/>
      <c r="C1402" s="109"/>
      <c r="D1402" s="109"/>
      <c r="E1402" s="109"/>
      <c r="F1402" s="108"/>
      <c r="G1402" s="110"/>
      <c r="H1402" s="111"/>
      <c r="I1402" s="111"/>
      <c r="J1402" s="50"/>
      <c r="K1402" s="167"/>
      <c r="L1402" s="51"/>
      <c r="M1402" s="51"/>
      <c r="N1402" s="51"/>
      <c r="O1402" s="51"/>
      <c r="P1402" s="51"/>
      <c r="Q1402" s="51"/>
      <c r="R1402" s="51"/>
      <c r="S1402" s="194"/>
      <c r="T1402" s="51"/>
    </row>
    <row r="1403" spans="1:20" ht="12.75">
      <c r="A1403" s="80"/>
      <c r="B1403" s="46"/>
      <c r="C1403" s="109"/>
      <c r="D1403" s="109"/>
      <c r="E1403" s="109"/>
      <c r="F1403" s="108"/>
      <c r="G1403" s="110"/>
      <c r="H1403" s="111"/>
      <c r="I1403" s="111"/>
      <c r="J1403" s="50"/>
      <c r="K1403" s="51"/>
      <c r="L1403" s="51"/>
      <c r="M1403" s="51"/>
      <c r="N1403" s="51"/>
      <c r="O1403" s="51"/>
      <c r="P1403" s="51"/>
      <c r="Q1403" s="51"/>
      <c r="R1403" s="51"/>
      <c r="S1403" s="194"/>
      <c r="T1403" s="51"/>
    </row>
    <row r="1404" spans="1:20" ht="12.75">
      <c r="A1404" s="80"/>
      <c r="B1404" s="46"/>
      <c r="C1404" s="109"/>
      <c r="D1404" s="109"/>
      <c r="E1404" s="109"/>
      <c r="F1404" s="110"/>
      <c r="G1404" s="110"/>
      <c r="H1404" s="111"/>
      <c r="I1404" s="111"/>
      <c r="J1404" s="50"/>
      <c r="K1404" s="51"/>
      <c r="L1404" s="51"/>
      <c r="M1404" s="51"/>
      <c r="N1404" s="51"/>
      <c r="O1404" s="51"/>
      <c r="P1404" s="51"/>
      <c r="Q1404" s="51"/>
      <c r="R1404" s="51"/>
      <c r="S1404" s="194"/>
      <c r="T1404" s="51"/>
    </row>
    <row r="1405" spans="1:20" ht="12.75">
      <c r="A1405" s="80"/>
      <c r="B1405" s="46"/>
      <c r="C1405" s="109"/>
      <c r="D1405" s="109"/>
      <c r="E1405" s="109"/>
      <c r="F1405" s="108"/>
      <c r="G1405" s="110"/>
      <c r="H1405" s="111"/>
      <c r="I1405" s="111"/>
      <c r="J1405" s="50"/>
      <c r="K1405" s="51"/>
      <c r="L1405" s="51"/>
      <c r="M1405" s="51"/>
      <c r="N1405" s="51"/>
      <c r="O1405" s="51"/>
      <c r="P1405" s="51"/>
      <c r="Q1405" s="51"/>
      <c r="R1405" s="51"/>
      <c r="S1405" s="194"/>
      <c r="T1405" s="51"/>
    </row>
    <row r="1406" spans="1:20" ht="12.75">
      <c r="A1406" s="80"/>
      <c r="B1406" s="46"/>
      <c r="C1406" s="109"/>
      <c r="D1406" s="109"/>
      <c r="E1406" s="109"/>
      <c r="F1406" s="108"/>
      <c r="G1406" s="110"/>
      <c r="H1406" s="111"/>
      <c r="I1406" s="111"/>
      <c r="J1406" s="50"/>
      <c r="K1406" s="51"/>
      <c r="L1406" s="51"/>
      <c r="M1406" s="51"/>
      <c r="N1406" s="51"/>
      <c r="O1406" s="51"/>
      <c r="P1406" s="51"/>
      <c r="Q1406" s="51"/>
      <c r="R1406" s="51"/>
      <c r="S1406" s="194"/>
      <c r="T1406" s="51"/>
    </row>
    <row r="1407" spans="1:20" ht="12.75">
      <c r="A1407" s="80"/>
      <c r="B1407" s="46"/>
      <c r="C1407" s="109"/>
      <c r="D1407" s="109"/>
      <c r="E1407" s="109"/>
      <c r="F1407" s="110"/>
      <c r="G1407" s="110"/>
      <c r="H1407" s="111"/>
      <c r="I1407" s="111"/>
      <c r="J1407" s="50"/>
      <c r="K1407" s="51"/>
      <c r="L1407" s="51"/>
      <c r="M1407" s="51"/>
      <c r="N1407" s="51"/>
      <c r="O1407" s="51"/>
      <c r="P1407" s="51"/>
      <c r="Q1407" s="51"/>
      <c r="R1407" s="51"/>
      <c r="S1407" s="194"/>
      <c r="T1407" s="51"/>
    </row>
    <row r="1408" spans="1:20" ht="12.75">
      <c r="A1408" s="80"/>
      <c r="B1408" s="46"/>
      <c r="C1408" s="109"/>
      <c r="D1408" s="109"/>
      <c r="E1408" s="109"/>
      <c r="F1408" s="108"/>
      <c r="G1408" s="110"/>
      <c r="H1408" s="111"/>
      <c r="I1408" s="111"/>
      <c r="J1408" s="50"/>
      <c r="K1408" s="51"/>
      <c r="L1408" s="51"/>
      <c r="M1408" s="51"/>
      <c r="N1408" s="51"/>
      <c r="O1408" s="51"/>
      <c r="P1408" s="51"/>
      <c r="Q1408" s="51"/>
      <c r="R1408" s="51"/>
      <c r="S1408" s="194"/>
      <c r="T1408" s="51"/>
    </row>
    <row r="1409" spans="1:20" ht="12.75">
      <c r="A1409" s="80"/>
      <c r="B1409" s="46"/>
      <c r="C1409" s="109"/>
      <c r="D1409" s="109"/>
      <c r="E1409" s="109"/>
      <c r="F1409" s="108"/>
      <c r="G1409" s="110"/>
      <c r="H1409" s="111"/>
      <c r="I1409" s="111"/>
      <c r="J1409" s="50"/>
      <c r="K1409" s="51"/>
      <c r="L1409" s="51"/>
      <c r="M1409" s="51"/>
      <c r="N1409" s="51"/>
      <c r="O1409" s="51"/>
      <c r="P1409" s="51"/>
      <c r="Q1409" s="51"/>
      <c r="R1409" s="51"/>
      <c r="S1409" s="194"/>
      <c r="T1409" s="51"/>
    </row>
    <row r="1410" spans="1:20" ht="12.75">
      <c r="A1410" s="80"/>
      <c r="B1410" s="46"/>
      <c r="C1410" s="109"/>
      <c r="D1410" s="109"/>
      <c r="E1410" s="109"/>
      <c r="F1410" s="108"/>
      <c r="G1410" s="110"/>
      <c r="H1410" s="111"/>
      <c r="I1410" s="111"/>
      <c r="J1410" s="50"/>
      <c r="K1410" s="51"/>
      <c r="L1410" s="51"/>
      <c r="M1410" s="51"/>
      <c r="N1410" s="51"/>
      <c r="O1410" s="51"/>
      <c r="P1410" s="51"/>
      <c r="Q1410" s="51"/>
      <c r="R1410" s="51"/>
      <c r="S1410" s="194"/>
      <c r="T1410" s="51"/>
    </row>
    <row r="1411" spans="1:20" ht="12.75">
      <c r="A1411" s="80"/>
      <c r="B1411" s="46"/>
      <c r="C1411" s="109"/>
      <c r="D1411" s="109"/>
      <c r="E1411" s="109"/>
      <c r="F1411" s="108"/>
      <c r="G1411" s="110"/>
      <c r="H1411" s="111"/>
      <c r="I1411" s="111"/>
      <c r="J1411" s="50"/>
      <c r="K1411" s="51"/>
      <c r="L1411" s="51"/>
      <c r="M1411" s="51"/>
      <c r="N1411" s="51"/>
      <c r="O1411" s="51"/>
      <c r="P1411" s="51"/>
      <c r="Q1411" s="51"/>
      <c r="R1411" s="51"/>
      <c r="S1411" s="194"/>
      <c r="T1411" s="51"/>
    </row>
    <row r="1412" spans="1:20" ht="12.75">
      <c r="A1412" s="80"/>
      <c r="B1412" s="46"/>
      <c r="C1412" s="109"/>
      <c r="D1412" s="109"/>
      <c r="E1412" s="109"/>
      <c r="F1412" s="108"/>
      <c r="G1412" s="110"/>
      <c r="H1412" s="111"/>
      <c r="I1412" s="111"/>
      <c r="J1412" s="50"/>
      <c r="K1412" s="51"/>
      <c r="L1412" s="51"/>
      <c r="M1412" s="51"/>
      <c r="N1412" s="51"/>
      <c r="O1412" s="51"/>
      <c r="P1412" s="51"/>
      <c r="Q1412" s="51"/>
      <c r="R1412" s="51"/>
      <c r="S1412" s="194"/>
      <c r="T1412" s="51"/>
    </row>
    <row r="1413" spans="1:20" ht="12.75">
      <c r="A1413" s="80"/>
      <c r="B1413" s="46"/>
      <c r="C1413" s="109"/>
      <c r="D1413" s="109"/>
      <c r="E1413" s="109"/>
      <c r="F1413" s="108"/>
      <c r="G1413" s="110"/>
      <c r="H1413" s="111"/>
      <c r="I1413" s="111"/>
      <c r="J1413" s="50"/>
      <c r="K1413" s="51"/>
      <c r="L1413" s="51"/>
      <c r="M1413" s="51"/>
      <c r="N1413" s="51"/>
      <c r="O1413" s="51"/>
      <c r="P1413" s="51"/>
      <c r="Q1413" s="51"/>
      <c r="R1413" s="51"/>
      <c r="S1413" s="194"/>
      <c r="T1413" s="51"/>
    </row>
    <row r="1414" spans="1:20" ht="12.75">
      <c r="A1414" s="80"/>
      <c r="B1414" s="46"/>
      <c r="C1414" s="107"/>
      <c r="D1414" s="107"/>
      <c r="E1414" s="107"/>
      <c r="F1414" s="108"/>
      <c r="G1414" s="108"/>
      <c r="H1414" s="118"/>
      <c r="I1414" s="118"/>
      <c r="J1414" s="50"/>
      <c r="K1414" s="164"/>
      <c r="L1414" s="51"/>
      <c r="M1414" s="51"/>
      <c r="N1414" s="51"/>
      <c r="O1414" s="51"/>
      <c r="P1414" s="51"/>
      <c r="Q1414" s="51"/>
      <c r="R1414" s="51"/>
      <c r="S1414" s="194"/>
      <c r="T1414" s="51"/>
    </row>
    <row r="1415" spans="1:20" ht="12.75">
      <c r="A1415" s="80"/>
      <c r="B1415" s="46"/>
      <c r="C1415" s="109"/>
      <c r="D1415" s="109"/>
      <c r="E1415" s="109"/>
      <c r="F1415" s="108"/>
      <c r="G1415" s="110"/>
      <c r="H1415" s="111"/>
      <c r="I1415" s="111"/>
      <c r="J1415" s="50"/>
      <c r="K1415" s="166"/>
      <c r="L1415" s="51"/>
      <c r="M1415" s="51"/>
      <c r="N1415" s="51"/>
      <c r="O1415" s="51"/>
      <c r="P1415" s="51"/>
      <c r="Q1415" s="51"/>
      <c r="R1415" s="51"/>
      <c r="S1415" s="194"/>
      <c r="T1415" s="51"/>
    </row>
    <row r="1416" spans="1:20" ht="12.75">
      <c r="A1416" s="80"/>
      <c r="B1416" s="46"/>
      <c r="C1416" s="109"/>
      <c r="D1416" s="109"/>
      <c r="E1416" s="109"/>
      <c r="F1416" s="108"/>
      <c r="G1416" s="110"/>
      <c r="H1416" s="111"/>
      <c r="I1416" s="111"/>
      <c r="J1416" s="50"/>
      <c r="K1416" s="166"/>
      <c r="L1416" s="51"/>
      <c r="M1416" s="51"/>
      <c r="N1416" s="51"/>
      <c r="O1416" s="51"/>
      <c r="P1416" s="51"/>
      <c r="Q1416" s="51"/>
      <c r="R1416" s="51"/>
      <c r="S1416" s="194"/>
      <c r="T1416" s="51"/>
    </row>
    <row r="1417" spans="1:20" ht="12.75">
      <c r="A1417" s="80"/>
      <c r="B1417" s="46"/>
      <c r="C1417" s="109"/>
      <c r="D1417" s="109"/>
      <c r="E1417" s="109"/>
      <c r="F1417" s="108"/>
      <c r="G1417" s="110"/>
      <c r="H1417" s="111"/>
      <c r="I1417" s="111"/>
      <c r="J1417" s="50"/>
      <c r="K1417" s="166"/>
      <c r="L1417" s="51"/>
      <c r="M1417" s="51"/>
      <c r="N1417" s="51"/>
      <c r="O1417" s="51"/>
      <c r="P1417" s="51"/>
      <c r="Q1417" s="51"/>
      <c r="R1417" s="51"/>
      <c r="S1417" s="194"/>
      <c r="T1417" s="51"/>
    </row>
    <row r="1418" spans="1:20" ht="12.75">
      <c r="A1418" s="80"/>
      <c r="B1418" s="46"/>
      <c r="C1418" s="109"/>
      <c r="D1418" s="109"/>
      <c r="E1418" s="109"/>
      <c r="F1418" s="108"/>
      <c r="G1418" s="110"/>
      <c r="H1418" s="111"/>
      <c r="I1418" s="111"/>
      <c r="J1418" s="50"/>
      <c r="K1418" s="166"/>
      <c r="L1418" s="51"/>
      <c r="M1418" s="51"/>
      <c r="N1418" s="51"/>
      <c r="O1418" s="51"/>
      <c r="P1418" s="51"/>
      <c r="Q1418" s="51"/>
      <c r="R1418" s="51"/>
      <c r="S1418" s="194"/>
      <c r="T1418" s="51"/>
    </row>
    <row r="1419" spans="1:20" ht="12.75">
      <c r="A1419" s="80"/>
      <c r="B1419" s="46"/>
      <c r="C1419" s="109"/>
      <c r="D1419" s="109"/>
      <c r="E1419" s="109"/>
      <c r="F1419" s="108"/>
      <c r="G1419" s="110"/>
      <c r="H1419" s="111"/>
      <c r="I1419" s="111"/>
      <c r="J1419" s="50"/>
      <c r="K1419" s="166"/>
      <c r="L1419" s="51"/>
      <c r="M1419" s="51"/>
      <c r="N1419" s="51"/>
      <c r="O1419" s="51"/>
      <c r="P1419" s="51"/>
      <c r="Q1419" s="51"/>
      <c r="R1419" s="51"/>
      <c r="S1419" s="194"/>
      <c r="T1419" s="51"/>
    </row>
    <row r="1420" spans="1:20" ht="12.75">
      <c r="A1420" s="80"/>
      <c r="B1420" s="46"/>
      <c r="C1420" s="109"/>
      <c r="D1420" s="109"/>
      <c r="E1420" s="109"/>
      <c r="F1420" s="108"/>
      <c r="G1420" s="110"/>
      <c r="H1420" s="111"/>
      <c r="I1420" s="111"/>
      <c r="J1420" s="50"/>
      <c r="K1420" s="166"/>
      <c r="L1420" s="51"/>
      <c r="M1420" s="51"/>
      <c r="N1420" s="51"/>
      <c r="O1420" s="51"/>
      <c r="P1420" s="51"/>
      <c r="Q1420" s="51"/>
      <c r="R1420" s="51"/>
      <c r="S1420" s="194"/>
      <c r="T1420" s="51"/>
    </row>
    <row r="1421" spans="1:20" ht="12.75">
      <c r="A1421" s="80"/>
      <c r="B1421" s="46"/>
      <c r="C1421" s="109"/>
      <c r="D1421" s="109"/>
      <c r="E1421" s="109"/>
      <c r="F1421" s="108"/>
      <c r="G1421" s="110"/>
      <c r="H1421" s="111"/>
      <c r="I1421" s="111"/>
      <c r="J1421" s="50"/>
      <c r="K1421" s="51"/>
      <c r="L1421" s="51"/>
      <c r="M1421" s="51"/>
      <c r="N1421" s="51"/>
      <c r="O1421" s="51"/>
      <c r="P1421" s="51"/>
      <c r="Q1421" s="51"/>
      <c r="R1421" s="51"/>
      <c r="S1421" s="194"/>
      <c r="T1421" s="51"/>
    </row>
    <row r="1422" spans="1:20" ht="12.75">
      <c r="A1422" s="80"/>
      <c r="B1422" s="46"/>
      <c r="C1422" s="109"/>
      <c r="D1422" s="109"/>
      <c r="E1422" s="109"/>
      <c r="F1422" s="108"/>
      <c r="G1422" s="110"/>
      <c r="H1422" s="111"/>
      <c r="I1422" s="111"/>
      <c r="J1422" s="50"/>
      <c r="K1422" s="51"/>
      <c r="L1422" s="51"/>
      <c r="M1422" s="51"/>
      <c r="N1422" s="51"/>
      <c r="O1422" s="51"/>
      <c r="P1422" s="51"/>
      <c r="Q1422" s="51"/>
      <c r="R1422" s="51"/>
      <c r="S1422" s="194"/>
      <c r="T1422" s="51"/>
    </row>
    <row r="1423" spans="1:20" ht="12.75">
      <c r="A1423" s="80"/>
      <c r="B1423" s="46"/>
      <c r="C1423" s="109"/>
      <c r="D1423" s="109"/>
      <c r="E1423" s="109"/>
      <c r="F1423" s="108"/>
      <c r="G1423" s="110"/>
      <c r="H1423" s="111"/>
      <c r="I1423" s="111"/>
      <c r="J1423" s="50"/>
      <c r="K1423" s="51"/>
      <c r="L1423" s="51"/>
      <c r="M1423" s="51"/>
      <c r="N1423" s="51"/>
      <c r="O1423" s="51"/>
      <c r="P1423" s="51"/>
      <c r="Q1423" s="51"/>
      <c r="R1423" s="51"/>
      <c r="S1423" s="194"/>
      <c r="T1423" s="51"/>
    </row>
    <row r="1424" spans="1:20" ht="12.75">
      <c r="A1424" s="80"/>
      <c r="B1424" s="46"/>
      <c r="C1424" s="109"/>
      <c r="D1424" s="109"/>
      <c r="E1424" s="109"/>
      <c r="F1424" s="108"/>
      <c r="G1424" s="110"/>
      <c r="H1424" s="111"/>
      <c r="I1424" s="111"/>
      <c r="J1424" s="50"/>
      <c r="K1424" s="51"/>
      <c r="L1424" s="51"/>
      <c r="M1424" s="51"/>
      <c r="N1424" s="51"/>
      <c r="O1424" s="51"/>
      <c r="P1424" s="51"/>
      <c r="Q1424" s="51"/>
      <c r="R1424" s="51"/>
      <c r="S1424" s="194"/>
      <c r="T1424" s="51"/>
    </row>
    <row r="1425" spans="1:20" ht="12.75">
      <c r="A1425" s="80"/>
      <c r="B1425" s="46"/>
      <c r="C1425" s="109"/>
      <c r="D1425" s="109"/>
      <c r="E1425" s="109"/>
      <c r="F1425" s="108"/>
      <c r="G1425" s="110"/>
      <c r="H1425" s="111"/>
      <c r="I1425" s="111"/>
      <c r="J1425" s="50"/>
      <c r="K1425" s="51"/>
      <c r="L1425" s="51"/>
      <c r="M1425" s="51"/>
      <c r="N1425" s="51"/>
      <c r="O1425" s="51"/>
      <c r="P1425" s="51"/>
      <c r="Q1425" s="51"/>
      <c r="R1425" s="51"/>
      <c r="S1425" s="194"/>
      <c r="T1425" s="51"/>
    </row>
    <row r="1426" spans="1:20" ht="12.75">
      <c r="A1426" s="80"/>
      <c r="B1426" s="46"/>
      <c r="C1426" s="109"/>
      <c r="D1426" s="109"/>
      <c r="E1426" s="109"/>
      <c r="F1426" s="108"/>
      <c r="G1426" s="110"/>
      <c r="H1426" s="111"/>
      <c r="I1426" s="111"/>
      <c r="J1426" s="50"/>
      <c r="K1426" s="51"/>
      <c r="L1426" s="51"/>
      <c r="M1426" s="51"/>
      <c r="N1426" s="51"/>
      <c r="O1426" s="51"/>
      <c r="P1426" s="51"/>
      <c r="Q1426" s="51"/>
      <c r="R1426" s="51"/>
      <c r="S1426" s="194"/>
      <c r="T1426" s="51"/>
    </row>
    <row r="1427" spans="1:20" ht="12.75">
      <c r="A1427" s="80"/>
      <c r="B1427" s="46"/>
      <c r="C1427" s="109"/>
      <c r="D1427" s="109"/>
      <c r="E1427" s="109"/>
      <c r="F1427" s="108"/>
      <c r="G1427" s="110"/>
      <c r="H1427" s="111"/>
      <c r="I1427" s="111"/>
      <c r="J1427" s="50"/>
      <c r="K1427" s="51"/>
      <c r="L1427" s="51"/>
      <c r="M1427" s="51"/>
      <c r="N1427" s="51"/>
      <c r="O1427" s="51"/>
      <c r="P1427" s="51"/>
      <c r="Q1427" s="51"/>
      <c r="R1427" s="51"/>
      <c r="S1427" s="194"/>
      <c r="T1427" s="51"/>
    </row>
    <row r="1428" spans="1:20" ht="12.75">
      <c r="A1428" s="80"/>
      <c r="B1428" s="46"/>
      <c r="C1428" s="109"/>
      <c r="D1428" s="109"/>
      <c r="E1428" s="109"/>
      <c r="F1428" s="108"/>
      <c r="G1428" s="110"/>
      <c r="H1428" s="111"/>
      <c r="I1428" s="111"/>
      <c r="J1428" s="50"/>
      <c r="K1428" s="51"/>
      <c r="L1428" s="51"/>
      <c r="M1428" s="51"/>
      <c r="N1428" s="51"/>
      <c r="O1428" s="51"/>
      <c r="P1428" s="51"/>
      <c r="Q1428" s="51"/>
      <c r="R1428" s="51"/>
      <c r="S1428" s="194"/>
      <c r="T1428" s="51"/>
    </row>
    <row r="1429" spans="1:20" ht="12.75">
      <c r="A1429" s="80"/>
      <c r="B1429" s="46"/>
      <c r="C1429" s="109"/>
      <c r="D1429" s="109"/>
      <c r="E1429" s="109"/>
      <c r="F1429" s="108"/>
      <c r="G1429" s="110"/>
      <c r="H1429" s="111"/>
      <c r="I1429" s="111"/>
      <c r="J1429" s="50"/>
      <c r="K1429" s="51"/>
      <c r="L1429" s="51"/>
      <c r="M1429" s="51"/>
      <c r="N1429" s="51"/>
      <c r="O1429" s="51"/>
      <c r="P1429" s="51"/>
      <c r="Q1429" s="51"/>
      <c r="R1429" s="51"/>
      <c r="S1429" s="194"/>
      <c r="T1429" s="51"/>
    </row>
    <row r="1430" spans="1:20" ht="12.75">
      <c r="A1430" s="80"/>
      <c r="B1430" s="46"/>
      <c r="C1430" s="109"/>
      <c r="D1430" s="109"/>
      <c r="E1430" s="109"/>
      <c r="F1430" s="108"/>
      <c r="G1430" s="110"/>
      <c r="H1430" s="111"/>
      <c r="I1430" s="111"/>
      <c r="J1430" s="50"/>
      <c r="K1430" s="51"/>
      <c r="L1430" s="51"/>
      <c r="M1430" s="51"/>
      <c r="N1430" s="51"/>
      <c r="O1430" s="51"/>
      <c r="P1430" s="51"/>
      <c r="Q1430" s="51"/>
      <c r="R1430" s="51"/>
      <c r="S1430" s="194"/>
      <c r="T1430" s="51"/>
    </row>
    <row r="1431" spans="1:20" ht="12.75">
      <c r="A1431" s="80"/>
      <c r="B1431" s="46"/>
      <c r="C1431" s="109"/>
      <c r="D1431" s="109"/>
      <c r="E1431" s="109"/>
      <c r="F1431" s="108"/>
      <c r="G1431" s="110"/>
      <c r="H1431" s="111"/>
      <c r="I1431" s="111"/>
      <c r="J1431" s="50"/>
      <c r="K1431" s="51"/>
      <c r="L1431" s="51"/>
      <c r="M1431" s="51"/>
      <c r="N1431" s="51"/>
      <c r="O1431" s="51"/>
      <c r="P1431" s="51"/>
      <c r="Q1431" s="51"/>
      <c r="R1431" s="51"/>
      <c r="S1431" s="194"/>
      <c r="T1431" s="51"/>
    </row>
    <row r="1432" spans="1:20" ht="12.75">
      <c r="A1432" s="80"/>
      <c r="B1432" s="46"/>
      <c r="C1432" s="109"/>
      <c r="D1432" s="109"/>
      <c r="E1432" s="109"/>
      <c r="F1432" s="108"/>
      <c r="G1432" s="110"/>
      <c r="H1432" s="111"/>
      <c r="I1432" s="111"/>
      <c r="J1432" s="50"/>
      <c r="K1432" s="51"/>
      <c r="L1432" s="51"/>
      <c r="M1432" s="51"/>
      <c r="N1432" s="51"/>
      <c r="O1432" s="51"/>
      <c r="P1432" s="51"/>
      <c r="Q1432" s="51"/>
      <c r="R1432" s="51"/>
      <c r="S1432" s="194"/>
      <c r="T1432" s="51"/>
    </row>
    <row r="1433" spans="1:20" ht="12.75">
      <c r="A1433" s="80"/>
      <c r="B1433" s="46"/>
      <c r="C1433" s="109"/>
      <c r="D1433" s="109"/>
      <c r="E1433" s="109"/>
      <c r="F1433" s="108"/>
      <c r="G1433" s="110"/>
      <c r="H1433" s="111"/>
      <c r="I1433" s="111"/>
      <c r="J1433" s="50"/>
      <c r="K1433" s="51"/>
      <c r="L1433" s="51"/>
      <c r="M1433" s="51"/>
      <c r="N1433" s="51"/>
      <c r="O1433" s="51"/>
      <c r="P1433" s="51"/>
      <c r="Q1433" s="51"/>
      <c r="R1433" s="51"/>
      <c r="S1433" s="194"/>
      <c r="T1433" s="51"/>
    </row>
    <row r="1434" spans="1:20" ht="12.75">
      <c r="A1434" s="80"/>
      <c r="B1434" s="46"/>
      <c r="C1434" s="109"/>
      <c r="D1434" s="109"/>
      <c r="E1434" s="109"/>
      <c r="F1434" s="108"/>
      <c r="G1434" s="110"/>
      <c r="H1434" s="111"/>
      <c r="I1434" s="111"/>
      <c r="J1434" s="50"/>
      <c r="K1434" s="111"/>
      <c r="L1434" s="51"/>
      <c r="M1434" s="51"/>
      <c r="N1434" s="51"/>
      <c r="O1434" s="51"/>
      <c r="P1434" s="51"/>
      <c r="Q1434" s="51"/>
      <c r="R1434" s="51"/>
      <c r="S1434" s="194"/>
      <c r="T1434" s="51"/>
    </row>
    <row r="1435" spans="1:20" ht="12.75">
      <c r="A1435" s="80"/>
      <c r="B1435" s="46"/>
      <c r="C1435" s="109"/>
      <c r="D1435" s="109"/>
      <c r="E1435" s="109"/>
      <c r="F1435" s="108"/>
      <c r="G1435" s="110"/>
      <c r="H1435" s="111"/>
      <c r="I1435" s="111"/>
      <c r="J1435" s="50"/>
      <c r="K1435" s="51"/>
      <c r="L1435" s="51"/>
      <c r="M1435" s="51"/>
      <c r="N1435" s="51"/>
      <c r="O1435" s="51"/>
      <c r="P1435" s="51"/>
      <c r="Q1435" s="51"/>
      <c r="R1435" s="51"/>
      <c r="S1435" s="194"/>
      <c r="T1435" s="51"/>
    </row>
    <row r="1436" spans="1:20" ht="12.75">
      <c r="A1436" s="80"/>
      <c r="B1436" s="46"/>
      <c r="C1436" s="109"/>
      <c r="D1436" s="109"/>
      <c r="E1436" s="109"/>
      <c r="F1436" s="108"/>
      <c r="G1436" s="110"/>
      <c r="H1436" s="111"/>
      <c r="I1436" s="111"/>
      <c r="J1436" s="50"/>
      <c r="K1436" s="51"/>
      <c r="L1436" s="51"/>
      <c r="M1436" s="51"/>
      <c r="N1436" s="51"/>
      <c r="O1436" s="51"/>
      <c r="P1436" s="51"/>
      <c r="Q1436" s="51"/>
      <c r="R1436" s="51"/>
      <c r="S1436" s="194"/>
      <c r="T1436" s="51"/>
    </row>
    <row r="1437" spans="1:20" ht="12.75">
      <c r="A1437" s="80"/>
      <c r="B1437" s="46"/>
      <c r="C1437" s="109"/>
      <c r="D1437" s="109"/>
      <c r="E1437" s="109"/>
      <c r="F1437" s="108"/>
      <c r="G1437" s="110"/>
      <c r="H1437" s="111"/>
      <c r="I1437" s="111"/>
      <c r="J1437" s="50"/>
      <c r="K1437" s="51"/>
      <c r="L1437" s="51"/>
      <c r="M1437" s="51"/>
      <c r="N1437" s="51"/>
      <c r="O1437" s="51"/>
      <c r="P1437" s="51"/>
      <c r="Q1437" s="51"/>
      <c r="R1437" s="51"/>
      <c r="S1437" s="194"/>
      <c r="T1437" s="51"/>
    </row>
    <row r="1438" spans="1:20" ht="12.75">
      <c r="A1438" s="80"/>
      <c r="B1438" s="46"/>
      <c r="C1438" s="109"/>
      <c r="D1438" s="109"/>
      <c r="E1438" s="109"/>
      <c r="F1438" s="108"/>
      <c r="G1438" s="110"/>
      <c r="H1438" s="111"/>
      <c r="I1438" s="111"/>
      <c r="J1438" s="50"/>
      <c r="K1438" s="113"/>
      <c r="L1438" s="51"/>
      <c r="M1438" s="51"/>
      <c r="N1438" s="51"/>
      <c r="O1438" s="51"/>
      <c r="P1438" s="51"/>
      <c r="Q1438" s="51"/>
      <c r="R1438" s="51"/>
      <c r="S1438" s="194"/>
      <c r="T1438" s="51"/>
    </row>
    <row r="1439" spans="1:20" ht="12.75">
      <c r="A1439" s="80"/>
      <c r="B1439" s="46"/>
      <c r="C1439" s="109"/>
      <c r="D1439" s="109"/>
      <c r="E1439" s="109"/>
      <c r="F1439" s="110"/>
      <c r="G1439" s="110"/>
      <c r="H1439" s="111"/>
      <c r="I1439" s="111"/>
      <c r="J1439" s="50"/>
      <c r="K1439" s="51"/>
      <c r="L1439" s="51"/>
      <c r="M1439" s="51"/>
      <c r="N1439" s="51"/>
      <c r="O1439" s="51"/>
      <c r="P1439" s="51"/>
      <c r="Q1439" s="51"/>
      <c r="R1439" s="51"/>
      <c r="S1439" s="194"/>
      <c r="T1439" s="51"/>
    </row>
    <row r="1440" spans="1:20" ht="12.75">
      <c r="A1440" s="80"/>
      <c r="B1440" s="46"/>
      <c r="C1440" s="109"/>
      <c r="D1440" s="109"/>
      <c r="E1440" s="109"/>
      <c r="F1440" s="108"/>
      <c r="G1440" s="110"/>
      <c r="H1440" s="111"/>
      <c r="I1440" s="111"/>
      <c r="J1440" s="50"/>
      <c r="K1440" s="51"/>
      <c r="L1440" s="51"/>
      <c r="M1440" s="51"/>
      <c r="N1440" s="51"/>
      <c r="O1440" s="51"/>
      <c r="P1440" s="51"/>
      <c r="Q1440" s="51"/>
      <c r="R1440" s="51"/>
      <c r="S1440" s="194"/>
      <c r="T1440" s="51"/>
    </row>
    <row r="1441" spans="1:20" ht="12.75">
      <c r="A1441" s="80"/>
      <c r="B1441" s="46"/>
      <c r="C1441" s="109"/>
      <c r="D1441" s="109"/>
      <c r="E1441" s="109"/>
      <c r="F1441" s="110"/>
      <c r="G1441" s="110"/>
      <c r="H1441" s="111"/>
      <c r="I1441" s="111"/>
      <c r="J1441" s="50"/>
      <c r="K1441" s="51"/>
      <c r="L1441" s="51"/>
      <c r="M1441" s="51"/>
      <c r="N1441" s="51"/>
      <c r="O1441" s="51"/>
      <c r="P1441" s="51"/>
      <c r="Q1441" s="51"/>
      <c r="R1441" s="51"/>
      <c r="S1441" s="194"/>
      <c r="T1441" s="51"/>
    </row>
    <row r="1442" spans="1:20" ht="12.75">
      <c r="A1442" s="80"/>
      <c r="B1442" s="46"/>
      <c r="C1442" s="109"/>
      <c r="D1442" s="109"/>
      <c r="E1442" s="109"/>
      <c r="F1442" s="108"/>
      <c r="G1442" s="110"/>
      <c r="H1442" s="111"/>
      <c r="I1442" s="111"/>
      <c r="J1442" s="50"/>
      <c r="K1442" s="164"/>
      <c r="L1442" s="51"/>
      <c r="M1442" s="51"/>
      <c r="N1442" s="51"/>
      <c r="O1442" s="51"/>
      <c r="P1442" s="51"/>
      <c r="Q1442" s="51"/>
      <c r="R1442" s="51"/>
      <c r="S1442" s="194"/>
      <c r="T1442" s="51"/>
    </row>
    <row r="1443" spans="1:20" ht="12.75">
      <c r="A1443" s="80"/>
      <c r="B1443" s="46"/>
      <c r="C1443" s="109"/>
      <c r="D1443" s="109"/>
      <c r="E1443" s="109"/>
      <c r="F1443" s="108"/>
      <c r="G1443" s="110"/>
      <c r="H1443" s="111"/>
      <c r="I1443" s="111"/>
      <c r="J1443" s="50"/>
      <c r="K1443" s="164"/>
      <c r="L1443" s="51"/>
      <c r="M1443" s="51"/>
      <c r="N1443" s="51"/>
      <c r="O1443" s="51"/>
      <c r="P1443" s="51"/>
      <c r="Q1443" s="51"/>
      <c r="R1443" s="51"/>
      <c r="S1443" s="194"/>
      <c r="T1443" s="51"/>
    </row>
    <row r="1444" spans="1:20" ht="12.75">
      <c r="A1444" s="80"/>
      <c r="B1444" s="46"/>
      <c r="C1444" s="109"/>
      <c r="D1444" s="109"/>
      <c r="E1444" s="109"/>
      <c r="F1444" s="108"/>
      <c r="G1444" s="110"/>
      <c r="H1444" s="111"/>
      <c r="I1444" s="111"/>
      <c r="J1444" s="50"/>
      <c r="K1444" s="164"/>
      <c r="L1444" s="51"/>
      <c r="M1444" s="51"/>
      <c r="N1444" s="51"/>
      <c r="O1444" s="51"/>
      <c r="P1444" s="51"/>
      <c r="Q1444" s="51"/>
      <c r="R1444" s="51"/>
      <c r="S1444" s="194"/>
      <c r="T1444" s="51"/>
    </row>
    <row r="1445" spans="1:20" ht="12.75">
      <c r="A1445" s="80"/>
      <c r="B1445" s="46"/>
      <c r="C1445" s="109"/>
      <c r="D1445" s="109"/>
      <c r="E1445" s="109"/>
      <c r="F1445" s="108"/>
      <c r="G1445" s="110"/>
      <c r="H1445" s="111"/>
      <c r="I1445" s="111"/>
      <c r="J1445" s="50"/>
      <c r="K1445" s="164"/>
      <c r="L1445" s="51"/>
      <c r="M1445" s="51"/>
      <c r="N1445" s="51"/>
      <c r="O1445" s="51"/>
      <c r="P1445" s="51"/>
      <c r="Q1445" s="51"/>
      <c r="R1445" s="51"/>
      <c r="S1445" s="194"/>
      <c r="T1445" s="51"/>
    </row>
    <row r="1446" spans="1:20" ht="12.75">
      <c r="A1446" s="80"/>
      <c r="B1446" s="46"/>
      <c r="C1446" s="109"/>
      <c r="D1446" s="109"/>
      <c r="E1446" s="109"/>
      <c r="F1446" s="108"/>
      <c r="G1446" s="110"/>
      <c r="H1446" s="111"/>
      <c r="I1446" s="111"/>
      <c r="J1446" s="50"/>
      <c r="K1446" s="164"/>
      <c r="L1446" s="51"/>
      <c r="M1446" s="51"/>
      <c r="N1446" s="51"/>
      <c r="O1446" s="51"/>
      <c r="P1446" s="51"/>
      <c r="Q1446" s="51"/>
      <c r="R1446" s="51"/>
      <c r="S1446" s="194"/>
      <c r="T1446" s="51"/>
    </row>
    <row r="1447" spans="1:20" ht="12.75">
      <c r="A1447" s="80"/>
      <c r="B1447" s="46"/>
      <c r="C1447" s="109"/>
      <c r="D1447" s="109"/>
      <c r="E1447" s="109"/>
      <c r="F1447" s="108"/>
      <c r="G1447" s="110"/>
      <c r="H1447" s="111"/>
      <c r="I1447" s="111"/>
      <c r="J1447" s="50"/>
      <c r="K1447" s="164"/>
      <c r="L1447" s="51"/>
      <c r="M1447" s="51"/>
      <c r="N1447" s="51"/>
      <c r="O1447" s="51"/>
      <c r="P1447" s="51"/>
      <c r="Q1447" s="51"/>
      <c r="R1447" s="51"/>
      <c r="S1447" s="194"/>
      <c r="T1447" s="51"/>
    </row>
    <row r="1448" spans="1:20" ht="12.75">
      <c r="A1448" s="80"/>
      <c r="B1448" s="46"/>
      <c r="C1448" s="109"/>
      <c r="D1448" s="109"/>
      <c r="E1448" s="109"/>
      <c r="F1448" s="108"/>
      <c r="G1448" s="110"/>
      <c r="H1448" s="111"/>
      <c r="I1448" s="111"/>
      <c r="J1448" s="50"/>
      <c r="K1448" s="164"/>
      <c r="L1448" s="51"/>
      <c r="M1448" s="51"/>
      <c r="N1448" s="51"/>
      <c r="O1448" s="51"/>
      <c r="P1448" s="51"/>
      <c r="Q1448" s="51"/>
      <c r="R1448" s="51"/>
      <c r="S1448" s="194"/>
      <c r="T1448" s="51"/>
    </row>
    <row r="1449" spans="1:20" ht="12.75">
      <c r="A1449" s="80"/>
      <c r="B1449" s="46"/>
      <c r="C1449" s="109"/>
      <c r="D1449" s="109"/>
      <c r="E1449" s="109"/>
      <c r="F1449" s="110"/>
      <c r="G1449" s="110"/>
      <c r="H1449" s="111"/>
      <c r="I1449" s="111"/>
      <c r="J1449" s="50"/>
      <c r="K1449" s="51"/>
      <c r="L1449" s="51"/>
      <c r="M1449" s="51"/>
      <c r="N1449" s="51"/>
      <c r="O1449" s="51"/>
      <c r="P1449" s="51"/>
      <c r="Q1449" s="51"/>
      <c r="R1449" s="51"/>
      <c r="S1449" s="194"/>
      <c r="T1449" s="51"/>
    </row>
    <row r="1450" spans="1:20" ht="12.75">
      <c r="A1450" s="80"/>
      <c r="B1450" s="46"/>
      <c r="C1450" s="109"/>
      <c r="D1450" s="109"/>
      <c r="E1450" s="109"/>
      <c r="F1450" s="108"/>
      <c r="G1450" s="110"/>
      <c r="H1450" s="111"/>
      <c r="I1450" s="111"/>
      <c r="J1450" s="50"/>
      <c r="K1450" s="127"/>
      <c r="L1450" s="51"/>
      <c r="M1450" s="51"/>
      <c r="N1450" s="51"/>
      <c r="O1450" s="51"/>
      <c r="P1450" s="51"/>
      <c r="Q1450" s="51"/>
      <c r="R1450" s="51"/>
      <c r="S1450" s="194"/>
      <c r="T1450" s="51"/>
    </row>
    <row r="1451" spans="1:20" ht="12.75">
      <c r="A1451" s="80"/>
      <c r="B1451" s="46"/>
      <c r="C1451" s="109"/>
      <c r="D1451" s="109"/>
      <c r="E1451" s="109"/>
      <c r="F1451" s="108"/>
      <c r="G1451" s="110"/>
      <c r="H1451" s="111"/>
      <c r="I1451" s="111"/>
      <c r="J1451" s="50"/>
      <c r="K1451" s="111"/>
      <c r="L1451" s="51"/>
      <c r="M1451" s="51"/>
      <c r="N1451" s="51"/>
      <c r="O1451" s="51"/>
      <c r="P1451" s="51"/>
      <c r="Q1451" s="51"/>
      <c r="R1451" s="51"/>
      <c r="S1451" s="194"/>
      <c r="T1451" s="51"/>
    </row>
    <row r="1452" spans="1:20" ht="12.75">
      <c r="A1452" s="80"/>
      <c r="B1452" s="46"/>
      <c r="C1452" s="109"/>
      <c r="D1452" s="109"/>
      <c r="E1452" s="109"/>
      <c r="F1452" s="108"/>
      <c r="G1452" s="110"/>
      <c r="H1452" s="111"/>
      <c r="I1452" s="111"/>
      <c r="J1452" s="50"/>
      <c r="K1452" s="111"/>
      <c r="L1452" s="51"/>
      <c r="M1452" s="51"/>
      <c r="N1452" s="51"/>
      <c r="O1452" s="51"/>
      <c r="P1452" s="51"/>
      <c r="Q1452" s="51"/>
      <c r="R1452" s="51"/>
      <c r="S1452" s="194"/>
      <c r="T1452" s="51"/>
    </row>
    <row r="1453" spans="1:20" ht="12.75">
      <c r="A1453" s="80"/>
      <c r="B1453" s="46"/>
      <c r="C1453" s="109"/>
      <c r="D1453" s="109"/>
      <c r="E1453" s="109"/>
      <c r="F1453" s="108"/>
      <c r="G1453" s="110"/>
      <c r="H1453" s="111"/>
      <c r="I1453" s="111"/>
      <c r="J1453" s="50"/>
      <c r="K1453" s="111"/>
      <c r="L1453" s="51"/>
      <c r="M1453" s="51"/>
      <c r="N1453" s="51"/>
      <c r="O1453" s="51"/>
      <c r="P1453" s="51"/>
      <c r="Q1453" s="51"/>
      <c r="R1453" s="51"/>
      <c r="S1453" s="194"/>
      <c r="T1453" s="51"/>
    </row>
    <row r="1454" spans="1:20" ht="12.75">
      <c r="A1454" s="80"/>
      <c r="B1454" s="46"/>
      <c r="C1454" s="109"/>
      <c r="D1454" s="109"/>
      <c r="E1454" s="109"/>
      <c r="F1454" s="108"/>
      <c r="G1454" s="110"/>
      <c r="H1454" s="111"/>
      <c r="I1454" s="111"/>
      <c r="J1454" s="50"/>
      <c r="K1454" s="111"/>
      <c r="L1454" s="51"/>
      <c r="M1454" s="51"/>
      <c r="N1454" s="51"/>
      <c r="O1454" s="51"/>
      <c r="P1454" s="51"/>
      <c r="Q1454" s="51"/>
      <c r="R1454" s="51"/>
      <c r="S1454" s="194"/>
      <c r="T1454" s="51"/>
    </row>
    <row r="1455" spans="1:20" ht="12.75">
      <c r="A1455" s="80"/>
      <c r="B1455" s="46"/>
      <c r="C1455" s="109"/>
      <c r="D1455" s="109"/>
      <c r="E1455" s="109"/>
      <c r="F1455" s="108"/>
      <c r="G1455" s="110"/>
      <c r="H1455" s="111"/>
      <c r="I1455" s="111"/>
      <c r="J1455" s="50"/>
      <c r="K1455" s="111"/>
      <c r="L1455" s="51"/>
      <c r="M1455" s="51"/>
      <c r="N1455" s="51"/>
      <c r="O1455" s="51"/>
      <c r="P1455" s="51"/>
      <c r="Q1455" s="51"/>
      <c r="R1455" s="51"/>
      <c r="S1455" s="194"/>
      <c r="T1455" s="51"/>
    </row>
    <row r="1456" spans="1:20" ht="12.75">
      <c r="A1456" s="80"/>
      <c r="B1456" s="46"/>
      <c r="C1456" s="109"/>
      <c r="D1456" s="109"/>
      <c r="E1456" s="109"/>
      <c r="F1456" s="108"/>
      <c r="G1456" s="110"/>
      <c r="H1456" s="111"/>
      <c r="I1456" s="111"/>
      <c r="J1456" s="50"/>
      <c r="K1456" s="111"/>
      <c r="L1456" s="51"/>
      <c r="M1456" s="51"/>
      <c r="N1456" s="51"/>
      <c r="O1456" s="51"/>
      <c r="P1456" s="51"/>
      <c r="Q1456" s="51"/>
      <c r="R1456" s="51"/>
      <c r="S1456" s="194"/>
      <c r="T1456" s="51"/>
    </row>
    <row r="1457" spans="1:20" ht="12.75">
      <c r="A1457" s="80"/>
      <c r="B1457" s="46"/>
      <c r="C1457" s="109"/>
      <c r="D1457" s="109"/>
      <c r="E1457" s="109"/>
      <c r="F1457" s="108"/>
      <c r="G1457" s="110"/>
      <c r="H1457" s="111"/>
      <c r="I1457" s="111"/>
      <c r="J1457" s="50"/>
      <c r="K1457" s="113"/>
      <c r="L1457" s="51"/>
      <c r="M1457" s="51"/>
      <c r="N1457" s="51"/>
      <c r="O1457" s="51"/>
      <c r="P1457" s="51"/>
      <c r="Q1457" s="51"/>
      <c r="R1457" s="51"/>
      <c r="S1457" s="194"/>
      <c r="T1457" s="51"/>
    </row>
    <row r="1458" spans="1:20" ht="12.75">
      <c r="A1458" s="80"/>
      <c r="B1458" s="46"/>
      <c r="C1458" s="109"/>
      <c r="D1458" s="109"/>
      <c r="E1458" s="109"/>
      <c r="F1458" s="108"/>
      <c r="G1458" s="110"/>
      <c r="H1458" s="111"/>
      <c r="I1458" s="111"/>
      <c r="J1458" s="50"/>
      <c r="K1458" s="111"/>
      <c r="L1458" s="51"/>
      <c r="M1458" s="51"/>
      <c r="N1458" s="51"/>
      <c r="O1458" s="51"/>
      <c r="P1458" s="51"/>
      <c r="Q1458" s="51"/>
      <c r="R1458" s="51"/>
      <c r="S1458" s="194"/>
      <c r="T1458" s="51"/>
    </row>
    <row r="1459" spans="1:20" ht="12.75">
      <c r="A1459" s="80"/>
      <c r="B1459" s="46"/>
      <c r="C1459" s="109"/>
      <c r="D1459" s="109"/>
      <c r="E1459" s="109"/>
      <c r="F1459" s="108"/>
      <c r="G1459" s="110"/>
      <c r="H1459" s="111"/>
      <c r="I1459" s="111"/>
      <c r="J1459" s="50"/>
      <c r="K1459" s="164"/>
      <c r="L1459" s="51"/>
      <c r="M1459" s="51"/>
      <c r="N1459" s="51"/>
      <c r="O1459" s="51"/>
      <c r="P1459" s="51"/>
      <c r="Q1459" s="51"/>
      <c r="R1459" s="51"/>
      <c r="S1459" s="194"/>
      <c r="T1459" s="51"/>
    </row>
    <row r="1460" spans="1:20" ht="12.75">
      <c r="A1460" s="80"/>
      <c r="B1460" s="46"/>
      <c r="C1460" s="109"/>
      <c r="D1460" s="109"/>
      <c r="E1460" s="109"/>
      <c r="F1460" s="108"/>
      <c r="G1460" s="110"/>
      <c r="H1460" s="111"/>
      <c r="I1460" s="111"/>
      <c r="J1460" s="50"/>
      <c r="K1460" s="164"/>
      <c r="L1460" s="51"/>
      <c r="M1460" s="51"/>
      <c r="N1460" s="51"/>
      <c r="O1460" s="51"/>
      <c r="P1460" s="51"/>
      <c r="Q1460" s="51"/>
      <c r="R1460" s="51"/>
      <c r="S1460" s="194"/>
      <c r="T1460" s="51"/>
    </row>
    <row r="1461" spans="1:20" ht="12.75">
      <c r="A1461" s="80"/>
      <c r="B1461" s="46"/>
      <c r="C1461" s="109"/>
      <c r="D1461" s="109"/>
      <c r="E1461" s="109"/>
      <c r="F1461" s="108"/>
      <c r="G1461" s="110"/>
      <c r="H1461" s="111"/>
      <c r="I1461" s="111"/>
      <c r="J1461" s="50"/>
      <c r="K1461" s="164"/>
      <c r="L1461" s="51"/>
      <c r="M1461" s="51"/>
      <c r="N1461" s="51"/>
      <c r="O1461" s="51"/>
      <c r="P1461" s="51"/>
      <c r="Q1461" s="51"/>
      <c r="R1461" s="51"/>
      <c r="S1461" s="194"/>
      <c r="T1461" s="51"/>
    </row>
    <row r="1462" spans="1:20" ht="12.75">
      <c r="A1462" s="80"/>
      <c r="B1462" s="46"/>
      <c r="C1462" s="109"/>
      <c r="D1462" s="109"/>
      <c r="E1462" s="109"/>
      <c r="F1462" s="108"/>
      <c r="G1462" s="110"/>
      <c r="H1462" s="111"/>
      <c r="I1462" s="111"/>
      <c r="J1462" s="50"/>
      <c r="K1462" s="164"/>
      <c r="L1462" s="51"/>
      <c r="M1462" s="51"/>
      <c r="N1462" s="51"/>
      <c r="O1462" s="51"/>
      <c r="P1462" s="51"/>
      <c r="Q1462" s="51"/>
      <c r="R1462" s="51"/>
      <c r="S1462" s="194"/>
      <c r="T1462" s="51"/>
    </row>
    <row r="1463" spans="1:20" ht="12.75">
      <c r="A1463" s="80"/>
      <c r="B1463" s="46"/>
      <c r="C1463" s="109"/>
      <c r="D1463" s="109"/>
      <c r="E1463" s="109"/>
      <c r="F1463" s="108"/>
      <c r="G1463" s="110"/>
      <c r="H1463" s="111"/>
      <c r="I1463" s="111"/>
      <c r="J1463" s="50"/>
      <c r="K1463" s="164"/>
      <c r="L1463" s="51"/>
      <c r="M1463" s="51"/>
      <c r="N1463" s="51"/>
      <c r="O1463" s="51"/>
      <c r="P1463" s="51"/>
      <c r="Q1463" s="51"/>
      <c r="R1463" s="51"/>
      <c r="S1463" s="194"/>
      <c r="T1463" s="51"/>
    </row>
    <row r="1464" spans="1:20" ht="12.75">
      <c r="A1464" s="80"/>
      <c r="B1464" s="46"/>
      <c r="C1464" s="109"/>
      <c r="D1464" s="109"/>
      <c r="E1464" s="109"/>
      <c r="F1464" s="108"/>
      <c r="G1464" s="110"/>
      <c r="H1464" s="111"/>
      <c r="I1464" s="111"/>
      <c r="J1464" s="50"/>
      <c r="K1464" s="164"/>
      <c r="L1464" s="51"/>
      <c r="M1464" s="51"/>
      <c r="N1464" s="51"/>
      <c r="O1464" s="51"/>
      <c r="P1464" s="51"/>
      <c r="Q1464" s="51"/>
      <c r="R1464" s="51"/>
      <c r="S1464" s="194"/>
      <c r="T1464" s="51"/>
    </row>
    <row r="1465" spans="1:20" ht="12.75">
      <c r="A1465" s="80"/>
      <c r="B1465" s="46"/>
      <c r="C1465" s="109"/>
      <c r="D1465" s="109"/>
      <c r="E1465" s="109"/>
      <c r="F1465" s="108"/>
      <c r="G1465" s="110"/>
      <c r="H1465" s="111"/>
      <c r="I1465" s="111"/>
      <c r="J1465" s="50"/>
      <c r="K1465" s="164"/>
      <c r="L1465" s="51"/>
      <c r="M1465" s="51"/>
      <c r="N1465" s="51"/>
      <c r="O1465" s="51"/>
      <c r="P1465" s="51"/>
      <c r="Q1465" s="51"/>
      <c r="R1465" s="51"/>
      <c r="S1465" s="194"/>
      <c r="T1465" s="51"/>
    </row>
    <row r="1466" spans="1:20" ht="12.75">
      <c r="A1466" s="80"/>
      <c r="B1466" s="46"/>
      <c r="C1466" s="109"/>
      <c r="D1466" s="109"/>
      <c r="E1466" s="109"/>
      <c r="F1466" s="108"/>
      <c r="G1466" s="110"/>
      <c r="H1466" s="111"/>
      <c r="I1466" s="111"/>
      <c r="J1466" s="50"/>
      <c r="K1466" s="51"/>
      <c r="L1466" s="51"/>
      <c r="M1466" s="51"/>
      <c r="N1466" s="51"/>
      <c r="O1466" s="51"/>
      <c r="P1466" s="51"/>
      <c r="Q1466" s="51"/>
      <c r="R1466" s="51"/>
      <c r="S1466" s="194"/>
      <c r="T1466" s="51"/>
    </row>
    <row r="1467" spans="1:20" ht="12.75">
      <c r="A1467" s="80"/>
      <c r="B1467" s="46"/>
      <c r="C1467" s="109"/>
      <c r="D1467" s="109"/>
      <c r="E1467" s="109"/>
      <c r="F1467" s="108"/>
      <c r="G1467" s="110"/>
      <c r="H1467" s="111"/>
      <c r="I1467" s="111"/>
      <c r="J1467" s="50"/>
      <c r="K1467" s="51"/>
      <c r="L1467" s="51"/>
      <c r="M1467" s="51"/>
      <c r="N1467" s="51"/>
      <c r="O1467" s="51"/>
      <c r="P1467" s="51"/>
      <c r="Q1467" s="51"/>
      <c r="R1467" s="51"/>
      <c r="S1467" s="194"/>
      <c r="T1467" s="51"/>
    </row>
    <row r="1468" spans="1:20" ht="12.75">
      <c r="A1468" s="80"/>
      <c r="B1468" s="46"/>
      <c r="C1468" s="109"/>
      <c r="D1468" s="109"/>
      <c r="E1468" s="109"/>
      <c r="F1468" s="108"/>
      <c r="G1468" s="110"/>
      <c r="H1468" s="111"/>
      <c r="I1468" s="111"/>
      <c r="J1468" s="50"/>
      <c r="K1468" s="113"/>
      <c r="L1468" s="51"/>
      <c r="M1468" s="51"/>
      <c r="N1468" s="51"/>
      <c r="O1468" s="51"/>
      <c r="P1468" s="51"/>
      <c r="Q1468" s="51"/>
      <c r="R1468" s="51"/>
      <c r="S1468" s="194"/>
      <c r="T1468" s="51"/>
    </row>
    <row r="1469" spans="1:20" ht="12.75">
      <c r="A1469" s="80"/>
      <c r="B1469" s="46"/>
      <c r="C1469" s="109"/>
      <c r="D1469" s="109"/>
      <c r="E1469" s="109"/>
      <c r="F1469" s="108"/>
      <c r="G1469" s="110"/>
      <c r="H1469" s="111"/>
      <c r="I1469" s="127"/>
      <c r="J1469" s="50"/>
      <c r="K1469" s="166"/>
      <c r="L1469" s="51"/>
      <c r="M1469" s="51"/>
      <c r="N1469" s="51"/>
      <c r="O1469" s="51"/>
      <c r="P1469" s="51"/>
      <c r="Q1469" s="51"/>
      <c r="R1469" s="51"/>
      <c r="S1469" s="194"/>
      <c r="T1469" s="51"/>
    </row>
    <row r="1470" spans="1:20" ht="12.75">
      <c r="A1470" s="80"/>
      <c r="B1470" s="46"/>
      <c r="C1470" s="109"/>
      <c r="D1470" s="109"/>
      <c r="E1470" s="109"/>
      <c r="F1470" s="108"/>
      <c r="G1470" s="110"/>
      <c r="H1470" s="111"/>
      <c r="I1470" s="111"/>
      <c r="J1470" s="50"/>
      <c r="K1470" s="113"/>
      <c r="L1470" s="51"/>
      <c r="M1470" s="51"/>
      <c r="N1470" s="51"/>
      <c r="O1470" s="51"/>
      <c r="P1470" s="51"/>
      <c r="Q1470" s="51"/>
      <c r="R1470" s="51"/>
      <c r="S1470" s="194"/>
      <c r="T1470" s="51"/>
    </row>
    <row r="1471" spans="1:20" ht="12.75">
      <c r="A1471" s="80"/>
      <c r="B1471" s="46"/>
      <c r="C1471" s="109"/>
      <c r="D1471" s="109"/>
      <c r="E1471" s="109"/>
      <c r="F1471" s="108"/>
      <c r="G1471" s="110"/>
      <c r="H1471" s="111"/>
      <c r="I1471" s="111"/>
      <c r="J1471" s="50"/>
      <c r="K1471" s="113"/>
      <c r="L1471" s="51"/>
      <c r="M1471" s="51"/>
      <c r="N1471" s="51"/>
      <c r="O1471" s="51"/>
      <c r="P1471" s="51"/>
      <c r="Q1471" s="51"/>
      <c r="R1471" s="51"/>
      <c r="S1471" s="194"/>
      <c r="T1471" s="51"/>
    </row>
    <row r="1472" spans="1:20" ht="12.75">
      <c r="A1472" s="80"/>
      <c r="B1472" s="46"/>
      <c r="C1472" s="109"/>
      <c r="D1472" s="109"/>
      <c r="E1472" s="109"/>
      <c r="F1472" s="108"/>
      <c r="G1472" s="110"/>
      <c r="H1472" s="111"/>
      <c r="I1472" s="111"/>
      <c r="J1472" s="50"/>
      <c r="K1472" s="113"/>
      <c r="L1472" s="51"/>
      <c r="M1472" s="51"/>
      <c r="N1472" s="51"/>
      <c r="O1472" s="51"/>
      <c r="P1472" s="51"/>
      <c r="Q1472" s="51"/>
      <c r="R1472" s="51"/>
      <c r="S1472" s="194"/>
      <c r="T1472" s="51"/>
    </row>
    <row r="1473" spans="1:20" ht="12.75">
      <c r="A1473" s="80"/>
      <c r="B1473" s="46"/>
      <c r="C1473" s="109"/>
      <c r="D1473" s="109"/>
      <c r="E1473" s="109"/>
      <c r="F1473" s="108"/>
      <c r="G1473" s="110"/>
      <c r="H1473" s="111"/>
      <c r="I1473" s="111"/>
      <c r="J1473" s="50"/>
      <c r="K1473" s="111"/>
      <c r="L1473" s="51"/>
      <c r="M1473" s="51"/>
      <c r="N1473" s="51"/>
      <c r="O1473" s="51"/>
      <c r="P1473" s="51"/>
      <c r="Q1473" s="51"/>
      <c r="R1473" s="51"/>
      <c r="S1473" s="194"/>
      <c r="T1473" s="51"/>
    </row>
    <row r="1474" spans="1:20" ht="12.75">
      <c r="A1474" s="80"/>
      <c r="B1474" s="46"/>
      <c r="C1474" s="109"/>
      <c r="D1474" s="109"/>
      <c r="E1474" s="109"/>
      <c r="F1474" s="108"/>
      <c r="G1474" s="110"/>
      <c r="H1474" s="111"/>
      <c r="I1474" s="111"/>
      <c r="J1474" s="50"/>
      <c r="K1474" s="113"/>
      <c r="L1474" s="51"/>
      <c r="M1474" s="51"/>
      <c r="N1474" s="51"/>
      <c r="O1474" s="51"/>
      <c r="P1474" s="51"/>
      <c r="Q1474" s="51"/>
      <c r="R1474" s="51"/>
      <c r="S1474" s="194"/>
      <c r="T1474" s="51"/>
    </row>
    <row r="1475" spans="1:20" ht="12.75">
      <c r="A1475" s="80"/>
      <c r="B1475" s="46"/>
      <c r="C1475" s="109"/>
      <c r="D1475" s="109"/>
      <c r="E1475" s="109"/>
      <c r="F1475" s="108"/>
      <c r="G1475" s="110"/>
      <c r="H1475" s="111"/>
      <c r="I1475" s="111"/>
      <c r="J1475" s="50"/>
      <c r="K1475" s="111"/>
      <c r="L1475" s="51"/>
      <c r="M1475" s="51"/>
      <c r="N1475" s="51"/>
      <c r="O1475" s="51"/>
      <c r="P1475" s="51"/>
      <c r="Q1475" s="51"/>
      <c r="R1475" s="51"/>
      <c r="S1475" s="194"/>
      <c r="T1475" s="51"/>
    </row>
    <row r="1476" spans="1:20" ht="12.75">
      <c r="A1476" s="80"/>
      <c r="B1476" s="46"/>
      <c r="C1476" s="109"/>
      <c r="D1476" s="109"/>
      <c r="E1476" s="109"/>
      <c r="F1476" s="108"/>
      <c r="G1476" s="110"/>
      <c r="H1476" s="111"/>
      <c r="I1476" s="111"/>
      <c r="J1476" s="50"/>
      <c r="K1476" s="111"/>
      <c r="L1476" s="51"/>
      <c r="M1476" s="51"/>
      <c r="N1476" s="51"/>
      <c r="O1476" s="51"/>
      <c r="P1476" s="51"/>
      <c r="Q1476" s="51"/>
      <c r="R1476" s="51"/>
      <c r="S1476" s="194"/>
      <c r="T1476" s="51"/>
    </row>
    <row r="1477" spans="1:20" ht="12.75">
      <c r="A1477" s="80"/>
      <c r="B1477" s="46"/>
      <c r="C1477" s="109"/>
      <c r="D1477" s="109"/>
      <c r="E1477" s="109"/>
      <c r="F1477" s="108"/>
      <c r="G1477" s="110"/>
      <c r="H1477" s="111"/>
      <c r="I1477" s="111"/>
      <c r="J1477" s="50"/>
      <c r="K1477" s="113"/>
      <c r="L1477" s="51"/>
      <c r="M1477" s="51"/>
      <c r="N1477" s="51"/>
      <c r="O1477" s="51"/>
      <c r="P1477" s="51"/>
      <c r="Q1477" s="51"/>
      <c r="R1477" s="51"/>
      <c r="S1477" s="194"/>
      <c r="T1477" s="51"/>
    </row>
    <row r="1478" spans="1:20" ht="12.75">
      <c r="A1478" s="80"/>
      <c r="B1478" s="46"/>
      <c r="C1478" s="109"/>
      <c r="D1478" s="109"/>
      <c r="E1478" s="109"/>
      <c r="F1478" s="108"/>
      <c r="G1478" s="110"/>
      <c r="H1478" s="111"/>
      <c r="I1478" s="127"/>
      <c r="J1478" s="50"/>
      <c r="K1478" s="166"/>
      <c r="L1478" s="51"/>
      <c r="M1478" s="51"/>
      <c r="N1478" s="51"/>
      <c r="O1478" s="51"/>
      <c r="P1478" s="51"/>
      <c r="Q1478" s="51"/>
      <c r="R1478" s="51"/>
      <c r="S1478" s="194"/>
      <c r="T1478" s="51"/>
    </row>
    <row r="1479" spans="1:20" ht="12.75">
      <c r="A1479" s="80"/>
      <c r="B1479" s="46"/>
      <c r="C1479" s="109"/>
      <c r="D1479" s="109"/>
      <c r="E1479" s="109"/>
      <c r="F1479" s="108"/>
      <c r="G1479" s="110"/>
      <c r="H1479" s="111"/>
      <c r="I1479" s="111"/>
      <c r="J1479" s="50"/>
      <c r="K1479" s="113"/>
      <c r="L1479" s="51"/>
      <c r="M1479" s="51"/>
      <c r="N1479" s="51"/>
      <c r="O1479" s="51"/>
      <c r="P1479" s="51"/>
      <c r="Q1479" s="51"/>
      <c r="R1479" s="51"/>
      <c r="S1479" s="194"/>
      <c r="T1479" s="51"/>
    </row>
    <row r="1480" spans="1:20" ht="12.75">
      <c r="A1480" s="80"/>
      <c r="B1480" s="46"/>
      <c r="C1480" s="109"/>
      <c r="D1480" s="109"/>
      <c r="E1480" s="109"/>
      <c r="F1480" s="108"/>
      <c r="G1480" s="110"/>
      <c r="H1480" s="111"/>
      <c r="I1480" s="111"/>
      <c r="J1480" s="50"/>
      <c r="K1480" s="51"/>
      <c r="L1480" s="51"/>
      <c r="M1480" s="51"/>
      <c r="N1480" s="51"/>
      <c r="O1480" s="51"/>
      <c r="P1480" s="51"/>
      <c r="Q1480" s="51"/>
      <c r="R1480" s="51"/>
      <c r="S1480" s="194"/>
      <c r="T1480" s="51"/>
    </row>
    <row r="1481" spans="1:20" ht="12.75">
      <c r="A1481" s="80"/>
      <c r="B1481" s="46"/>
      <c r="C1481" s="109"/>
      <c r="D1481" s="109"/>
      <c r="E1481" s="109"/>
      <c r="F1481" s="108"/>
      <c r="G1481" s="110"/>
      <c r="H1481" s="111"/>
      <c r="I1481" s="111"/>
      <c r="J1481" s="50"/>
      <c r="K1481" s="51"/>
      <c r="L1481" s="51"/>
      <c r="M1481" s="51"/>
      <c r="N1481" s="51"/>
      <c r="O1481" s="51"/>
      <c r="P1481" s="51"/>
      <c r="Q1481" s="51"/>
      <c r="R1481" s="51"/>
      <c r="S1481" s="194"/>
      <c r="T1481" s="51"/>
    </row>
    <row r="1482" spans="1:20" ht="12.75">
      <c r="A1482" s="80"/>
      <c r="B1482" s="46"/>
      <c r="C1482" s="109"/>
      <c r="D1482" s="109"/>
      <c r="E1482" s="109"/>
      <c r="F1482" s="108"/>
      <c r="G1482" s="110"/>
      <c r="H1482" s="111"/>
      <c r="I1482" s="111"/>
      <c r="J1482" s="50"/>
      <c r="K1482" s="113"/>
      <c r="L1482" s="51"/>
      <c r="M1482" s="51"/>
      <c r="N1482" s="51"/>
      <c r="O1482" s="51"/>
      <c r="P1482" s="51"/>
      <c r="Q1482" s="51"/>
      <c r="R1482" s="51"/>
      <c r="S1482" s="194"/>
      <c r="T1482" s="51"/>
    </row>
    <row r="1483" spans="1:20" ht="12.75">
      <c r="A1483" s="80"/>
      <c r="B1483" s="46"/>
      <c r="C1483" s="109"/>
      <c r="D1483" s="109"/>
      <c r="E1483" s="109"/>
      <c r="F1483" s="108"/>
      <c r="G1483" s="110"/>
      <c r="H1483" s="111"/>
      <c r="I1483" s="111"/>
      <c r="J1483" s="50"/>
      <c r="K1483" s="51"/>
      <c r="L1483" s="51"/>
      <c r="M1483" s="51"/>
      <c r="N1483" s="51"/>
      <c r="O1483" s="51"/>
      <c r="P1483" s="51"/>
      <c r="Q1483" s="51"/>
      <c r="R1483" s="51"/>
      <c r="S1483" s="194"/>
      <c r="T1483" s="51"/>
    </row>
    <row r="1484" spans="1:20" ht="12.75">
      <c r="A1484" s="80"/>
      <c r="B1484" s="46"/>
      <c r="C1484" s="109"/>
      <c r="D1484" s="109"/>
      <c r="E1484" s="109"/>
      <c r="F1484" s="108"/>
      <c r="G1484" s="110"/>
      <c r="H1484" s="111"/>
      <c r="I1484" s="111"/>
      <c r="J1484" s="50"/>
      <c r="K1484" s="51"/>
      <c r="L1484" s="51"/>
      <c r="M1484" s="51"/>
      <c r="N1484" s="51"/>
      <c r="O1484" s="51"/>
      <c r="P1484" s="51"/>
      <c r="Q1484" s="51"/>
      <c r="R1484" s="51"/>
      <c r="S1484" s="194"/>
      <c r="T1484" s="51"/>
    </row>
    <row r="1485" spans="1:20" ht="12.75">
      <c r="A1485" s="80"/>
      <c r="B1485" s="46"/>
      <c r="C1485" s="109"/>
      <c r="D1485" s="109"/>
      <c r="E1485" s="109"/>
      <c r="F1485" s="108"/>
      <c r="G1485" s="110"/>
      <c r="H1485" s="111"/>
      <c r="I1485" s="111"/>
      <c r="J1485" s="50"/>
      <c r="K1485" s="51"/>
      <c r="L1485" s="51"/>
      <c r="M1485" s="51"/>
      <c r="N1485" s="51"/>
      <c r="O1485" s="51"/>
      <c r="P1485" s="51"/>
      <c r="Q1485" s="51"/>
      <c r="R1485" s="51"/>
      <c r="S1485" s="194"/>
      <c r="T1485" s="51"/>
    </row>
    <row r="1486" spans="1:20" ht="12.75">
      <c r="A1486" s="80"/>
      <c r="B1486" s="46"/>
      <c r="C1486" s="109"/>
      <c r="D1486" s="109"/>
      <c r="E1486" s="109"/>
      <c r="F1486" s="108"/>
      <c r="G1486" s="110"/>
      <c r="H1486" s="111"/>
      <c r="I1486" s="127"/>
      <c r="J1486" s="50"/>
      <c r="K1486" s="51"/>
      <c r="L1486" s="51"/>
      <c r="M1486" s="51"/>
      <c r="N1486" s="51"/>
      <c r="O1486" s="51"/>
      <c r="P1486" s="51"/>
      <c r="Q1486" s="51"/>
      <c r="R1486" s="51"/>
      <c r="S1486" s="194"/>
      <c r="T1486" s="51"/>
    </row>
    <row r="1487" spans="1:20" ht="12.75">
      <c r="A1487" s="80"/>
      <c r="B1487" s="46"/>
      <c r="C1487" s="109"/>
      <c r="D1487" s="109"/>
      <c r="E1487" s="109"/>
      <c r="F1487" s="108"/>
      <c r="G1487" s="110"/>
      <c r="H1487" s="111"/>
      <c r="I1487" s="127"/>
      <c r="J1487" s="50"/>
      <c r="K1487" s="51"/>
      <c r="L1487" s="51"/>
      <c r="M1487" s="51"/>
      <c r="N1487" s="51"/>
      <c r="O1487" s="51"/>
      <c r="P1487" s="51"/>
      <c r="Q1487" s="51"/>
      <c r="R1487" s="51"/>
      <c r="S1487" s="194"/>
      <c r="T1487" s="51"/>
    </row>
    <row r="1488" spans="1:20" ht="12.75">
      <c r="A1488" s="80"/>
      <c r="B1488" s="46"/>
      <c r="C1488" s="109"/>
      <c r="D1488" s="109"/>
      <c r="E1488" s="109"/>
      <c r="F1488" s="108"/>
      <c r="G1488" s="110"/>
      <c r="H1488" s="111"/>
      <c r="I1488" s="127"/>
      <c r="J1488" s="50"/>
      <c r="K1488" s="115"/>
      <c r="L1488" s="51"/>
      <c r="M1488" s="51"/>
      <c r="N1488" s="51"/>
      <c r="O1488" s="51"/>
      <c r="P1488" s="51"/>
      <c r="Q1488" s="51"/>
      <c r="R1488" s="51"/>
      <c r="S1488" s="194"/>
      <c r="T1488" s="51"/>
    </row>
    <row r="1489" spans="1:20" ht="12.75">
      <c r="A1489" s="80"/>
      <c r="B1489" s="46"/>
      <c r="C1489" s="109"/>
      <c r="D1489" s="109"/>
      <c r="E1489" s="109"/>
      <c r="F1489" s="108"/>
      <c r="G1489" s="110"/>
      <c r="H1489" s="111"/>
      <c r="I1489" s="127"/>
      <c r="J1489" s="50"/>
      <c r="K1489" s="51"/>
      <c r="L1489" s="51"/>
      <c r="M1489" s="51"/>
      <c r="N1489" s="51"/>
      <c r="O1489" s="51"/>
      <c r="P1489" s="51"/>
      <c r="Q1489" s="51"/>
      <c r="R1489" s="51"/>
      <c r="S1489" s="194"/>
      <c r="T1489" s="51"/>
    </row>
    <row r="1490" spans="1:20" ht="12.75">
      <c r="A1490" s="80"/>
      <c r="B1490" s="46"/>
      <c r="C1490" s="109"/>
      <c r="D1490" s="109"/>
      <c r="E1490" s="109"/>
      <c r="F1490" s="108"/>
      <c r="G1490" s="110"/>
      <c r="H1490" s="111"/>
      <c r="I1490" s="127"/>
      <c r="J1490" s="50"/>
      <c r="K1490" s="51"/>
      <c r="L1490" s="51"/>
      <c r="M1490" s="51"/>
      <c r="N1490" s="51"/>
      <c r="O1490" s="51"/>
      <c r="P1490" s="51"/>
      <c r="Q1490" s="51"/>
      <c r="R1490" s="51"/>
      <c r="S1490" s="194"/>
      <c r="T1490" s="51"/>
    </row>
    <row r="1491" spans="1:20" ht="12.75">
      <c r="A1491" s="80"/>
      <c r="B1491" s="46"/>
      <c r="C1491" s="109"/>
      <c r="D1491" s="109"/>
      <c r="E1491" s="109"/>
      <c r="F1491" s="108"/>
      <c r="G1491" s="110"/>
      <c r="H1491" s="111"/>
      <c r="I1491" s="127"/>
      <c r="J1491" s="50"/>
      <c r="K1491" s="51"/>
      <c r="L1491" s="51"/>
      <c r="M1491" s="51"/>
      <c r="N1491" s="51"/>
      <c r="O1491" s="51"/>
      <c r="P1491" s="51"/>
      <c r="Q1491" s="51"/>
      <c r="R1491" s="51"/>
      <c r="S1491" s="194"/>
      <c r="T1491" s="51"/>
    </row>
    <row r="1492" spans="1:20" ht="12.75">
      <c r="A1492" s="80"/>
      <c r="B1492" s="46"/>
      <c r="C1492" s="109"/>
      <c r="D1492" s="109"/>
      <c r="E1492" s="109"/>
      <c r="F1492" s="108"/>
      <c r="G1492" s="110"/>
      <c r="H1492" s="111"/>
      <c r="I1492" s="127"/>
      <c r="J1492" s="50"/>
      <c r="K1492" s="51"/>
      <c r="L1492" s="51"/>
      <c r="M1492" s="51"/>
      <c r="N1492" s="51"/>
      <c r="O1492" s="51"/>
      <c r="P1492" s="51"/>
      <c r="Q1492" s="51"/>
      <c r="R1492" s="51"/>
      <c r="S1492" s="194"/>
      <c r="T1492" s="51"/>
    </row>
    <row r="1493" spans="1:20" ht="12.75">
      <c r="A1493" s="80"/>
      <c r="B1493" s="46"/>
      <c r="C1493" s="109"/>
      <c r="D1493" s="109"/>
      <c r="E1493" s="109"/>
      <c r="F1493" s="108"/>
      <c r="G1493" s="110"/>
      <c r="H1493" s="111"/>
      <c r="I1493" s="127"/>
      <c r="J1493" s="50"/>
      <c r="K1493" s="51"/>
      <c r="L1493" s="51"/>
      <c r="M1493" s="51"/>
      <c r="N1493" s="51"/>
      <c r="O1493" s="51"/>
      <c r="P1493" s="51"/>
      <c r="Q1493" s="51"/>
      <c r="R1493" s="51"/>
      <c r="S1493" s="194"/>
      <c r="T1493" s="51"/>
    </row>
    <row r="1494" spans="1:20" ht="12.75">
      <c r="A1494" s="80"/>
      <c r="B1494" s="46"/>
      <c r="C1494" s="109"/>
      <c r="D1494" s="109"/>
      <c r="E1494" s="109"/>
      <c r="F1494" s="108"/>
      <c r="G1494" s="110"/>
      <c r="H1494" s="111"/>
      <c r="I1494" s="127"/>
      <c r="J1494" s="50"/>
      <c r="K1494" s="51"/>
      <c r="L1494" s="51"/>
      <c r="M1494" s="51"/>
      <c r="N1494" s="51"/>
      <c r="O1494" s="51"/>
      <c r="P1494" s="51"/>
      <c r="Q1494" s="51"/>
      <c r="R1494" s="51"/>
      <c r="S1494" s="194"/>
      <c r="T1494" s="51"/>
    </row>
    <row r="1495" spans="1:20" ht="12.75">
      <c r="A1495" s="80"/>
      <c r="B1495" s="46"/>
      <c r="C1495" s="109"/>
      <c r="D1495" s="109"/>
      <c r="E1495" s="109"/>
      <c r="F1495" s="108"/>
      <c r="G1495" s="110"/>
      <c r="H1495" s="111"/>
      <c r="I1495" s="127"/>
      <c r="J1495" s="50"/>
      <c r="K1495" s="51"/>
      <c r="L1495" s="51"/>
      <c r="M1495" s="51"/>
      <c r="N1495" s="51"/>
      <c r="O1495" s="51"/>
      <c r="P1495" s="51"/>
      <c r="Q1495" s="51"/>
      <c r="R1495" s="51"/>
      <c r="S1495" s="194"/>
      <c r="T1495" s="51"/>
    </row>
    <row r="1496" spans="1:20" ht="12.75">
      <c r="A1496" s="80"/>
      <c r="B1496" s="46"/>
      <c r="C1496" s="109"/>
      <c r="D1496" s="109"/>
      <c r="E1496" s="109"/>
      <c r="F1496" s="108"/>
      <c r="G1496" s="110"/>
      <c r="H1496" s="111"/>
      <c r="I1496" s="127"/>
      <c r="J1496" s="50"/>
      <c r="K1496" s="51"/>
      <c r="L1496" s="51"/>
      <c r="M1496" s="51"/>
      <c r="N1496" s="51"/>
      <c r="O1496" s="51"/>
      <c r="P1496" s="51"/>
      <c r="Q1496" s="51"/>
      <c r="R1496" s="51"/>
      <c r="S1496" s="194"/>
      <c r="T1496" s="51"/>
    </row>
    <row r="1497" spans="1:20" ht="12.75">
      <c r="A1497" s="80"/>
      <c r="B1497" s="46"/>
      <c r="C1497" s="109"/>
      <c r="D1497" s="109"/>
      <c r="E1497" s="109"/>
      <c r="F1497" s="110"/>
      <c r="G1497" s="110"/>
      <c r="H1497" s="111"/>
      <c r="I1497" s="127"/>
      <c r="J1497" s="50"/>
      <c r="K1497" s="51"/>
      <c r="L1497" s="51"/>
      <c r="M1497" s="51"/>
      <c r="N1497" s="51"/>
      <c r="O1497" s="51"/>
      <c r="P1497" s="51"/>
      <c r="Q1497" s="51"/>
      <c r="R1497" s="51"/>
      <c r="S1497" s="194"/>
      <c r="T1497" s="51"/>
    </row>
    <row r="1498" spans="1:20" ht="12.75">
      <c r="A1498" s="80"/>
      <c r="B1498" s="46"/>
      <c r="C1498" s="109"/>
      <c r="D1498" s="109"/>
      <c r="E1498" s="109"/>
      <c r="F1498" s="108"/>
      <c r="G1498" s="110"/>
      <c r="H1498" s="111"/>
      <c r="I1498" s="127"/>
      <c r="J1498" s="50"/>
      <c r="K1498" s="51"/>
      <c r="L1498" s="51"/>
      <c r="M1498" s="51"/>
      <c r="N1498" s="51"/>
      <c r="O1498" s="51"/>
      <c r="P1498" s="51"/>
      <c r="Q1498" s="51"/>
      <c r="R1498" s="51"/>
      <c r="S1498" s="194"/>
      <c r="T1498" s="51"/>
    </row>
    <row r="1499" spans="1:20" ht="12.75">
      <c r="A1499" s="80"/>
      <c r="B1499" s="46"/>
      <c r="C1499" s="109"/>
      <c r="D1499" s="109"/>
      <c r="E1499" s="109"/>
      <c r="F1499" s="110"/>
      <c r="G1499" s="110"/>
      <c r="H1499" s="111"/>
      <c r="I1499" s="127"/>
      <c r="J1499" s="50"/>
      <c r="K1499" s="51"/>
      <c r="L1499" s="51"/>
      <c r="M1499" s="51"/>
      <c r="N1499" s="51"/>
      <c r="O1499" s="51"/>
      <c r="P1499" s="51"/>
      <c r="Q1499" s="51"/>
      <c r="R1499" s="51"/>
      <c r="S1499" s="194"/>
      <c r="T1499" s="51"/>
    </row>
    <row r="1500" spans="1:20" ht="12.75">
      <c r="A1500" s="80"/>
      <c r="B1500" s="46"/>
      <c r="C1500" s="109"/>
      <c r="D1500" s="109"/>
      <c r="E1500" s="109"/>
      <c r="F1500" s="110"/>
      <c r="G1500" s="110"/>
      <c r="H1500" s="111"/>
      <c r="I1500" s="127"/>
      <c r="J1500" s="50"/>
      <c r="K1500" s="51"/>
      <c r="L1500" s="51"/>
      <c r="M1500" s="51"/>
      <c r="N1500" s="51"/>
      <c r="O1500" s="51"/>
      <c r="P1500" s="51"/>
      <c r="Q1500" s="51"/>
      <c r="R1500" s="51"/>
      <c r="S1500" s="194"/>
      <c r="T1500" s="51"/>
    </row>
    <row r="1501" spans="1:20" ht="12.75">
      <c r="A1501" s="80"/>
      <c r="B1501" s="46"/>
      <c r="C1501" s="109"/>
      <c r="D1501" s="109"/>
      <c r="E1501" s="109"/>
      <c r="F1501" s="110"/>
      <c r="G1501" s="110"/>
      <c r="H1501" s="111"/>
      <c r="I1501" s="127"/>
      <c r="J1501" s="50"/>
      <c r="K1501" s="51"/>
      <c r="L1501" s="51"/>
      <c r="M1501" s="51"/>
      <c r="N1501" s="51"/>
      <c r="O1501" s="51"/>
      <c r="P1501" s="51"/>
      <c r="Q1501" s="51"/>
      <c r="R1501" s="51"/>
      <c r="S1501" s="194"/>
      <c r="T1501" s="51"/>
    </row>
    <row r="1502" spans="1:20" ht="12.75">
      <c r="A1502" s="80"/>
      <c r="B1502" s="46"/>
      <c r="C1502" s="109"/>
      <c r="D1502" s="109"/>
      <c r="E1502" s="109"/>
      <c r="F1502" s="110"/>
      <c r="G1502" s="110"/>
      <c r="H1502" s="111"/>
      <c r="I1502" s="127"/>
      <c r="J1502" s="50"/>
      <c r="K1502" s="51"/>
      <c r="L1502" s="51"/>
      <c r="M1502" s="51"/>
      <c r="N1502" s="51"/>
      <c r="O1502" s="51"/>
      <c r="P1502" s="51"/>
      <c r="Q1502" s="51"/>
      <c r="R1502" s="51"/>
      <c r="S1502" s="194"/>
      <c r="T1502" s="51"/>
    </row>
    <row r="1503" spans="1:20" ht="12.75">
      <c r="A1503" s="80"/>
      <c r="B1503" s="46"/>
      <c r="C1503" s="109"/>
      <c r="D1503" s="109"/>
      <c r="E1503" s="109"/>
      <c r="F1503" s="110"/>
      <c r="G1503" s="110"/>
      <c r="H1503" s="111"/>
      <c r="I1503" s="127"/>
      <c r="J1503" s="50"/>
      <c r="K1503" s="51"/>
      <c r="L1503" s="51"/>
      <c r="M1503" s="51"/>
      <c r="N1503" s="51"/>
      <c r="O1503" s="51"/>
      <c r="P1503" s="51"/>
      <c r="Q1503" s="51"/>
      <c r="R1503" s="51"/>
      <c r="S1503" s="194"/>
      <c r="T1503" s="51"/>
    </row>
    <row r="1504" spans="1:20" ht="12.75">
      <c r="A1504" s="80"/>
      <c r="B1504" s="46"/>
      <c r="C1504" s="109"/>
      <c r="D1504" s="109"/>
      <c r="E1504" s="109"/>
      <c r="F1504" s="110"/>
      <c r="G1504" s="110"/>
      <c r="H1504" s="111"/>
      <c r="I1504" s="127"/>
      <c r="J1504" s="50"/>
      <c r="K1504" s="51"/>
      <c r="L1504" s="51"/>
      <c r="M1504" s="51"/>
      <c r="N1504" s="51"/>
      <c r="O1504" s="51"/>
      <c r="P1504" s="51"/>
      <c r="Q1504" s="51"/>
      <c r="R1504" s="51"/>
      <c r="S1504" s="194"/>
      <c r="T1504" s="51"/>
    </row>
    <row r="1505" spans="1:20" ht="12.75">
      <c r="A1505" s="80"/>
      <c r="B1505" s="46"/>
      <c r="C1505" s="109"/>
      <c r="D1505" s="109"/>
      <c r="E1505" s="109"/>
      <c r="F1505" s="108"/>
      <c r="G1505" s="110"/>
      <c r="H1505" s="111"/>
      <c r="I1505" s="127"/>
      <c r="J1505" s="50"/>
      <c r="K1505" s="51"/>
      <c r="L1505" s="51"/>
      <c r="M1505" s="51"/>
      <c r="N1505" s="51"/>
      <c r="O1505" s="51"/>
      <c r="P1505" s="51"/>
      <c r="Q1505" s="51"/>
      <c r="R1505" s="51"/>
      <c r="S1505" s="194"/>
      <c r="T1505" s="51"/>
    </row>
    <row r="1506" spans="1:20" ht="12.75">
      <c r="A1506" s="80"/>
      <c r="B1506" s="46"/>
      <c r="C1506" s="109"/>
      <c r="D1506" s="109"/>
      <c r="E1506" s="109"/>
      <c r="F1506" s="110"/>
      <c r="G1506" s="110"/>
      <c r="H1506" s="111"/>
      <c r="I1506" s="111"/>
      <c r="J1506" s="50"/>
      <c r="K1506" s="51"/>
      <c r="L1506" s="51"/>
      <c r="M1506" s="51"/>
      <c r="N1506" s="51"/>
      <c r="O1506" s="51"/>
      <c r="P1506" s="51"/>
      <c r="Q1506" s="51"/>
      <c r="R1506" s="51"/>
      <c r="S1506" s="194"/>
      <c r="T1506" s="51"/>
    </row>
    <row r="1507" spans="1:20" ht="12.75">
      <c r="A1507" s="80"/>
      <c r="B1507" s="46"/>
      <c r="C1507" s="109"/>
      <c r="D1507" s="109"/>
      <c r="E1507" s="109"/>
      <c r="F1507" s="110"/>
      <c r="G1507" s="110"/>
      <c r="H1507" s="111"/>
      <c r="I1507" s="111"/>
      <c r="J1507" s="50"/>
      <c r="K1507" s="51"/>
      <c r="L1507" s="51"/>
      <c r="M1507" s="51"/>
      <c r="N1507" s="51"/>
      <c r="O1507" s="51"/>
      <c r="P1507" s="51"/>
      <c r="Q1507" s="51"/>
      <c r="R1507" s="51"/>
      <c r="S1507" s="194"/>
      <c r="T1507" s="51"/>
    </row>
    <row r="1508" spans="1:20" ht="12.75">
      <c r="A1508" s="80"/>
      <c r="B1508" s="46"/>
      <c r="C1508" s="109"/>
      <c r="D1508" s="109"/>
      <c r="E1508" s="109"/>
      <c r="F1508" s="110"/>
      <c r="G1508" s="110"/>
      <c r="H1508" s="111"/>
      <c r="I1508" s="111"/>
      <c r="J1508" s="50"/>
      <c r="K1508" s="51"/>
      <c r="L1508" s="51"/>
      <c r="M1508" s="51"/>
      <c r="N1508" s="51"/>
      <c r="O1508" s="51"/>
      <c r="P1508" s="51"/>
      <c r="Q1508" s="51"/>
      <c r="R1508" s="51"/>
      <c r="S1508" s="194"/>
      <c r="T1508" s="51"/>
    </row>
    <row r="1509" spans="1:20" ht="12.75">
      <c r="A1509" s="80"/>
      <c r="B1509" s="46"/>
      <c r="C1509" s="109"/>
      <c r="D1509" s="109"/>
      <c r="E1509" s="109"/>
      <c r="F1509" s="110"/>
      <c r="G1509" s="110"/>
      <c r="H1509" s="111"/>
      <c r="I1509" s="111"/>
      <c r="J1509" s="50"/>
      <c r="K1509" s="51"/>
      <c r="L1509" s="51"/>
      <c r="M1509" s="51"/>
      <c r="N1509" s="51"/>
      <c r="O1509" s="51"/>
      <c r="P1509" s="51"/>
      <c r="Q1509" s="51"/>
      <c r="R1509" s="51"/>
      <c r="S1509" s="194"/>
      <c r="T1509" s="51"/>
    </row>
    <row r="1510" spans="1:20" ht="12.75">
      <c r="A1510" s="80"/>
      <c r="B1510" s="46"/>
      <c r="C1510" s="109"/>
      <c r="D1510" s="109"/>
      <c r="E1510" s="109"/>
      <c r="F1510" s="108"/>
      <c r="G1510" s="110"/>
      <c r="H1510" s="111"/>
      <c r="I1510" s="111"/>
      <c r="J1510" s="50"/>
      <c r="K1510" s="51"/>
      <c r="L1510" s="51"/>
      <c r="M1510" s="51"/>
      <c r="N1510" s="51"/>
      <c r="O1510" s="51"/>
      <c r="P1510" s="51"/>
      <c r="Q1510" s="51"/>
      <c r="R1510" s="51"/>
      <c r="S1510" s="194"/>
      <c r="T1510" s="51"/>
    </row>
    <row r="1511" spans="1:20" ht="12.75">
      <c r="A1511" s="80"/>
      <c r="B1511" s="46"/>
      <c r="C1511" s="109"/>
      <c r="D1511" s="109"/>
      <c r="E1511" s="109"/>
      <c r="F1511" s="108"/>
      <c r="G1511" s="110"/>
      <c r="H1511" s="111"/>
      <c r="I1511" s="111"/>
      <c r="J1511" s="50"/>
      <c r="K1511" s="51"/>
      <c r="L1511" s="51"/>
      <c r="M1511" s="51"/>
      <c r="N1511" s="51"/>
      <c r="O1511" s="51"/>
      <c r="P1511" s="51"/>
      <c r="Q1511" s="51"/>
      <c r="R1511" s="51"/>
      <c r="S1511" s="194"/>
      <c r="T1511" s="51"/>
    </row>
    <row r="1512" spans="1:20" ht="12.75">
      <c r="A1512" s="80"/>
      <c r="B1512" s="46"/>
      <c r="C1512" s="109"/>
      <c r="D1512" s="109"/>
      <c r="E1512" s="109"/>
      <c r="F1512" s="110"/>
      <c r="G1512" s="110"/>
      <c r="H1512" s="111"/>
      <c r="I1512" s="111"/>
      <c r="J1512" s="50"/>
      <c r="K1512" s="51"/>
      <c r="L1512" s="51"/>
      <c r="M1512" s="51"/>
      <c r="N1512" s="51"/>
      <c r="O1512" s="51"/>
      <c r="P1512" s="51"/>
      <c r="Q1512" s="51"/>
      <c r="R1512" s="51"/>
      <c r="S1512" s="194"/>
      <c r="T1512" s="51"/>
    </row>
    <row r="1513" spans="1:20" ht="12.75">
      <c r="A1513" s="80"/>
      <c r="B1513" s="46"/>
      <c r="C1513" s="109"/>
      <c r="D1513" s="109"/>
      <c r="E1513" s="109"/>
      <c r="F1513" s="108"/>
      <c r="G1513" s="110"/>
      <c r="H1513" s="111"/>
      <c r="I1513" s="111"/>
      <c r="J1513" s="50"/>
      <c r="K1513" s="51"/>
      <c r="L1513" s="51"/>
      <c r="M1513" s="51"/>
      <c r="N1513" s="51"/>
      <c r="O1513" s="51"/>
      <c r="P1513" s="51"/>
      <c r="Q1513" s="51"/>
      <c r="R1513" s="51"/>
      <c r="S1513" s="194"/>
      <c r="T1513" s="51"/>
    </row>
    <row r="1514" spans="1:20" ht="12.75">
      <c r="A1514" s="80"/>
      <c r="B1514" s="46"/>
      <c r="C1514" s="109"/>
      <c r="D1514" s="109"/>
      <c r="E1514" s="109"/>
      <c r="F1514" s="108"/>
      <c r="G1514" s="110"/>
      <c r="H1514" s="111"/>
      <c r="I1514" s="111"/>
      <c r="J1514" s="50"/>
      <c r="K1514" s="51"/>
      <c r="L1514" s="51"/>
      <c r="M1514" s="51"/>
      <c r="N1514" s="51"/>
      <c r="O1514" s="51"/>
      <c r="P1514" s="51"/>
      <c r="Q1514" s="51"/>
      <c r="R1514" s="51"/>
      <c r="S1514" s="194"/>
      <c r="T1514" s="51"/>
    </row>
    <row r="1515" spans="1:20" ht="12.75">
      <c r="A1515" s="80"/>
      <c r="B1515" s="46"/>
      <c r="C1515" s="109"/>
      <c r="D1515" s="109"/>
      <c r="E1515" s="109"/>
      <c r="F1515" s="108"/>
      <c r="G1515" s="110"/>
      <c r="H1515" s="111"/>
      <c r="I1515" s="111"/>
      <c r="J1515" s="50"/>
      <c r="K1515" s="51"/>
      <c r="L1515" s="51"/>
      <c r="M1515" s="51"/>
      <c r="N1515" s="51"/>
      <c r="O1515" s="51"/>
      <c r="P1515" s="51"/>
      <c r="Q1515" s="51"/>
      <c r="R1515" s="51"/>
      <c r="S1515" s="194"/>
      <c r="T1515" s="51"/>
    </row>
    <row r="1516" spans="1:20" ht="12.75">
      <c r="A1516" s="80"/>
      <c r="B1516" s="46"/>
      <c r="C1516" s="109"/>
      <c r="D1516" s="109"/>
      <c r="E1516" s="109"/>
      <c r="F1516" s="110"/>
      <c r="G1516" s="110"/>
      <c r="H1516" s="111"/>
      <c r="I1516" s="111"/>
      <c r="J1516" s="50"/>
      <c r="K1516" s="51"/>
      <c r="L1516" s="51"/>
      <c r="M1516" s="51"/>
      <c r="N1516" s="51"/>
      <c r="O1516" s="51"/>
      <c r="P1516" s="51"/>
      <c r="Q1516" s="51"/>
      <c r="R1516" s="51"/>
      <c r="S1516" s="194"/>
      <c r="T1516" s="51"/>
    </row>
    <row r="1517" spans="1:20" ht="12.75">
      <c r="A1517" s="80"/>
      <c r="B1517" s="46"/>
      <c r="C1517" s="109"/>
      <c r="D1517" s="109"/>
      <c r="E1517" s="109"/>
      <c r="F1517" s="108"/>
      <c r="G1517" s="110"/>
      <c r="H1517" s="111"/>
      <c r="I1517" s="111"/>
      <c r="J1517" s="50"/>
      <c r="K1517" s="51"/>
      <c r="L1517" s="51"/>
      <c r="M1517" s="51"/>
      <c r="N1517" s="51"/>
      <c r="O1517" s="51"/>
      <c r="P1517" s="51"/>
      <c r="Q1517" s="51"/>
      <c r="R1517" s="51"/>
      <c r="S1517" s="194"/>
      <c r="T1517" s="51"/>
    </row>
    <row r="1518" spans="1:20" ht="12.75">
      <c r="A1518" s="80"/>
      <c r="B1518" s="46"/>
      <c r="C1518" s="109"/>
      <c r="D1518" s="109"/>
      <c r="E1518" s="109"/>
      <c r="F1518" s="108"/>
      <c r="G1518" s="110"/>
      <c r="H1518" s="111"/>
      <c r="I1518" s="111"/>
      <c r="J1518" s="50"/>
      <c r="K1518" s="51"/>
      <c r="L1518" s="51"/>
      <c r="M1518" s="51"/>
      <c r="N1518" s="51"/>
      <c r="O1518" s="51"/>
      <c r="P1518" s="51"/>
      <c r="Q1518" s="51"/>
      <c r="R1518" s="51"/>
      <c r="S1518" s="194"/>
      <c r="T1518" s="51"/>
    </row>
    <row r="1519" spans="1:20" ht="12.75">
      <c r="A1519" s="80"/>
      <c r="B1519" s="46"/>
      <c r="C1519" s="109"/>
      <c r="D1519" s="109"/>
      <c r="E1519" s="109"/>
      <c r="F1519" s="108"/>
      <c r="G1519" s="110"/>
      <c r="H1519" s="111"/>
      <c r="I1519" s="111"/>
      <c r="J1519" s="50"/>
      <c r="K1519" s="51"/>
      <c r="L1519" s="51"/>
      <c r="M1519" s="51"/>
      <c r="N1519" s="51"/>
      <c r="O1519" s="51"/>
      <c r="P1519" s="51"/>
      <c r="Q1519" s="51"/>
      <c r="R1519" s="51"/>
      <c r="S1519" s="194"/>
      <c r="T1519" s="51"/>
    </row>
    <row r="1520" spans="1:20" ht="12.75">
      <c r="A1520" s="80"/>
      <c r="B1520" s="46"/>
      <c r="C1520" s="109"/>
      <c r="D1520" s="109"/>
      <c r="E1520" s="109"/>
      <c r="F1520" s="108"/>
      <c r="G1520" s="110"/>
      <c r="H1520" s="111"/>
      <c r="I1520" s="111"/>
      <c r="J1520" s="50"/>
      <c r="K1520" s="51"/>
      <c r="L1520" s="51"/>
      <c r="M1520" s="51"/>
      <c r="N1520" s="51"/>
      <c r="O1520" s="51"/>
      <c r="P1520" s="51"/>
      <c r="Q1520" s="51"/>
      <c r="R1520" s="51"/>
      <c r="S1520" s="194"/>
      <c r="T1520" s="51"/>
    </row>
    <row r="1521" spans="1:20" ht="12.75">
      <c r="A1521" s="80"/>
      <c r="B1521" s="46"/>
      <c r="C1521" s="109"/>
      <c r="D1521" s="109"/>
      <c r="E1521" s="109"/>
      <c r="F1521" s="110"/>
      <c r="G1521" s="110"/>
      <c r="H1521" s="111"/>
      <c r="I1521" s="111"/>
      <c r="J1521" s="50"/>
      <c r="K1521" s="51"/>
      <c r="L1521" s="51"/>
      <c r="M1521" s="51"/>
      <c r="N1521" s="51"/>
      <c r="O1521" s="51"/>
      <c r="P1521" s="51"/>
      <c r="Q1521" s="51"/>
      <c r="R1521" s="51"/>
      <c r="S1521" s="194"/>
      <c r="T1521" s="51"/>
    </row>
    <row r="1522" spans="1:20" ht="12.75">
      <c r="A1522" s="80"/>
      <c r="B1522" s="46"/>
      <c r="C1522" s="109"/>
      <c r="D1522" s="109"/>
      <c r="E1522" s="109"/>
      <c r="F1522" s="108"/>
      <c r="G1522" s="110"/>
      <c r="H1522" s="111"/>
      <c r="I1522" s="111"/>
      <c r="J1522" s="50"/>
      <c r="K1522" s="51"/>
      <c r="L1522" s="51"/>
      <c r="M1522" s="51"/>
      <c r="N1522" s="51"/>
      <c r="O1522" s="51"/>
      <c r="P1522" s="51"/>
      <c r="Q1522" s="51"/>
      <c r="R1522" s="51"/>
      <c r="S1522" s="194"/>
      <c r="T1522" s="51"/>
    </row>
    <row r="1523" spans="1:20" ht="12.75">
      <c r="A1523" s="80"/>
      <c r="B1523" s="46"/>
      <c r="C1523" s="109"/>
      <c r="D1523" s="109"/>
      <c r="E1523" s="109"/>
      <c r="F1523" s="108"/>
      <c r="G1523" s="110"/>
      <c r="H1523" s="111"/>
      <c r="I1523" s="111"/>
      <c r="J1523" s="50"/>
      <c r="K1523" s="51"/>
      <c r="L1523" s="51"/>
      <c r="M1523" s="51"/>
      <c r="N1523" s="51"/>
      <c r="O1523" s="51"/>
      <c r="P1523" s="51"/>
      <c r="Q1523" s="51"/>
      <c r="R1523" s="51"/>
      <c r="S1523" s="194"/>
      <c r="T1523" s="51"/>
    </row>
    <row r="1524" spans="1:20" ht="12.75">
      <c r="A1524" s="80"/>
      <c r="B1524" s="46"/>
      <c r="C1524" s="109"/>
      <c r="D1524" s="109"/>
      <c r="E1524" s="109"/>
      <c r="F1524" s="110"/>
      <c r="G1524" s="110"/>
      <c r="H1524" s="111"/>
      <c r="I1524" s="111"/>
      <c r="J1524" s="50"/>
      <c r="K1524" s="51"/>
      <c r="L1524" s="51"/>
      <c r="M1524" s="51"/>
      <c r="N1524" s="51"/>
      <c r="O1524" s="51"/>
      <c r="P1524" s="51"/>
      <c r="Q1524" s="51"/>
      <c r="R1524" s="51"/>
      <c r="S1524" s="194"/>
      <c r="T1524" s="51"/>
    </row>
    <row r="1525" spans="1:20" ht="12.75">
      <c r="A1525" s="80"/>
      <c r="B1525" s="46"/>
      <c r="C1525" s="109"/>
      <c r="D1525" s="109"/>
      <c r="E1525" s="109"/>
      <c r="F1525" s="108"/>
      <c r="G1525" s="110"/>
      <c r="H1525" s="111"/>
      <c r="I1525" s="111"/>
      <c r="J1525" s="50"/>
      <c r="K1525" s="51"/>
      <c r="L1525" s="51"/>
      <c r="M1525" s="51"/>
      <c r="N1525" s="51"/>
      <c r="O1525" s="51"/>
      <c r="P1525" s="51"/>
      <c r="Q1525" s="51"/>
      <c r="R1525" s="51"/>
      <c r="S1525" s="194"/>
      <c r="T1525" s="51"/>
    </row>
    <row r="1526" spans="1:20" ht="12.75">
      <c r="A1526" s="80"/>
      <c r="B1526" s="46"/>
      <c r="C1526" s="109"/>
      <c r="D1526" s="109"/>
      <c r="E1526" s="109"/>
      <c r="F1526" s="108"/>
      <c r="G1526" s="110"/>
      <c r="H1526" s="111"/>
      <c r="I1526" s="111"/>
      <c r="J1526" s="50"/>
      <c r="K1526" s="51"/>
      <c r="L1526" s="51"/>
      <c r="M1526" s="51"/>
      <c r="N1526" s="51"/>
      <c r="O1526" s="51"/>
      <c r="P1526" s="51"/>
      <c r="Q1526" s="51"/>
      <c r="R1526" s="51"/>
      <c r="S1526" s="194"/>
      <c r="T1526" s="51"/>
    </row>
    <row r="1527" spans="1:20" ht="12.75">
      <c r="A1527" s="80"/>
      <c r="B1527" s="46"/>
      <c r="C1527" s="109"/>
      <c r="D1527" s="109"/>
      <c r="E1527" s="109"/>
      <c r="F1527" s="108"/>
      <c r="G1527" s="110"/>
      <c r="H1527" s="111"/>
      <c r="I1527" s="111"/>
      <c r="J1527" s="50"/>
      <c r="K1527" s="51"/>
      <c r="L1527" s="51"/>
      <c r="M1527" s="51"/>
      <c r="N1527" s="51"/>
      <c r="O1527" s="51"/>
      <c r="P1527" s="51"/>
      <c r="Q1527" s="51"/>
      <c r="R1527" s="51"/>
      <c r="S1527" s="194"/>
      <c r="T1527" s="51"/>
    </row>
    <row r="1528" spans="1:20" ht="12.75">
      <c r="A1528" s="80"/>
      <c r="B1528" s="46"/>
      <c r="C1528" s="109"/>
      <c r="D1528" s="109"/>
      <c r="E1528" s="109"/>
      <c r="F1528" s="108"/>
      <c r="G1528" s="110"/>
      <c r="H1528" s="111"/>
      <c r="I1528" s="111"/>
      <c r="J1528" s="50"/>
      <c r="K1528" s="51"/>
      <c r="L1528" s="51"/>
      <c r="M1528" s="51"/>
      <c r="N1528" s="51"/>
      <c r="O1528" s="51"/>
      <c r="P1528" s="51"/>
      <c r="Q1528" s="51"/>
      <c r="R1528" s="51"/>
      <c r="S1528" s="194"/>
      <c r="T1528" s="51"/>
    </row>
    <row r="1529" spans="1:20" ht="12.75">
      <c r="A1529" s="80"/>
      <c r="B1529" s="46"/>
      <c r="C1529" s="109"/>
      <c r="D1529" s="109"/>
      <c r="E1529" s="109"/>
      <c r="F1529" s="108"/>
      <c r="G1529" s="110"/>
      <c r="H1529" s="111"/>
      <c r="I1529" s="111"/>
      <c r="J1529" s="50"/>
      <c r="K1529" s="51"/>
      <c r="L1529" s="51"/>
      <c r="M1529" s="51"/>
      <c r="N1529" s="51"/>
      <c r="O1529" s="51"/>
      <c r="P1529" s="51"/>
      <c r="Q1529" s="51"/>
      <c r="R1529" s="51"/>
      <c r="S1529" s="194"/>
      <c r="T1529" s="51"/>
    </row>
    <row r="1530" spans="1:20" ht="12.75">
      <c r="A1530" s="80"/>
      <c r="B1530" s="46"/>
      <c r="C1530" s="109"/>
      <c r="D1530" s="109"/>
      <c r="E1530" s="109"/>
      <c r="F1530" s="110"/>
      <c r="G1530" s="110"/>
      <c r="H1530" s="111"/>
      <c r="I1530" s="111"/>
      <c r="J1530" s="50"/>
      <c r="K1530" s="51"/>
      <c r="L1530" s="51"/>
      <c r="M1530" s="51"/>
      <c r="N1530" s="51"/>
      <c r="O1530" s="51"/>
      <c r="P1530" s="51"/>
      <c r="Q1530" s="51"/>
      <c r="R1530" s="51"/>
      <c r="S1530" s="194"/>
      <c r="T1530" s="51"/>
    </row>
    <row r="1531" spans="1:20" ht="12.75">
      <c r="A1531" s="80"/>
      <c r="B1531" s="46"/>
      <c r="C1531" s="109"/>
      <c r="D1531" s="109"/>
      <c r="E1531" s="109"/>
      <c r="F1531" s="108"/>
      <c r="G1531" s="110"/>
      <c r="H1531" s="111"/>
      <c r="I1531" s="111"/>
      <c r="J1531" s="50"/>
      <c r="K1531" s="51"/>
      <c r="L1531" s="51"/>
      <c r="M1531" s="51"/>
      <c r="N1531" s="51"/>
      <c r="O1531" s="51"/>
      <c r="P1531" s="51"/>
      <c r="Q1531" s="51"/>
      <c r="R1531" s="51"/>
      <c r="S1531" s="194"/>
      <c r="T1531" s="51"/>
    </row>
    <row r="1532" spans="1:20" ht="12.75">
      <c r="A1532" s="80"/>
      <c r="B1532" s="46"/>
      <c r="C1532" s="109"/>
      <c r="D1532" s="109"/>
      <c r="E1532" s="109"/>
      <c r="F1532" s="108"/>
      <c r="G1532" s="110"/>
      <c r="H1532" s="111"/>
      <c r="I1532" s="111"/>
      <c r="J1532" s="50"/>
      <c r="K1532" s="51"/>
      <c r="L1532" s="51"/>
      <c r="M1532" s="51"/>
      <c r="N1532" s="51"/>
      <c r="O1532" s="51"/>
      <c r="P1532" s="51"/>
      <c r="Q1532" s="51"/>
      <c r="R1532" s="51"/>
      <c r="S1532" s="194"/>
      <c r="T1532" s="51"/>
    </row>
    <row r="1533" spans="1:20" ht="12.75">
      <c r="A1533" s="80"/>
      <c r="B1533" s="46"/>
      <c r="C1533" s="109"/>
      <c r="D1533" s="109"/>
      <c r="E1533" s="109"/>
      <c r="F1533" s="108"/>
      <c r="G1533" s="110"/>
      <c r="H1533" s="111"/>
      <c r="I1533" s="111"/>
      <c r="J1533" s="50"/>
      <c r="K1533" s="51"/>
      <c r="L1533" s="51"/>
      <c r="M1533" s="51"/>
      <c r="N1533" s="51"/>
      <c r="O1533" s="51"/>
      <c r="P1533" s="51"/>
      <c r="Q1533" s="51"/>
      <c r="R1533" s="51"/>
      <c r="S1533" s="194"/>
      <c r="T1533" s="51"/>
    </row>
    <row r="1534" spans="1:20" ht="12.75">
      <c r="A1534" s="80"/>
      <c r="B1534" s="46"/>
      <c r="C1534" s="109"/>
      <c r="D1534" s="109"/>
      <c r="E1534" s="109"/>
      <c r="F1534" s="108"/>
      <c r="G1534" s="110"/>
      <c r="H1534" s="111"/>
      <c r="I1534" s="111"/>
      <c r="J1534" s="50"/>
      <c r="K1534" s="51"/>
      <c r="L1534" s="51"/>
      <c r="M1534" s="51"/>
      <c r="N1534" s="51"/>
      <c r="O1534" s="51"/>
      <c r="P1534" s="51"/>
      <c r="Q1534" s="51"/>
      <c r="R1534" s="51"/>
      <c r="S1534" s="194"/>
      <c r="T1534" s="51"/>
    </row>
    <row r="1535" spans="1:20" ht="12.75">
      <c r="A1535" s="80"/>
      <c r="B1535" s="46"/>
      <c r="C1535" s="109"/>
      <c r="D1535" s="109"/>
      <c r="E1535" s="109"/>
      <c r="F1535" s="110"/>
      <c r="G1535" s="110"/>
      <c r="H1535" s="111"/>
      <c r="I1535" s="111"/>
      <c r="J1535" s="50"/>
      <c r="K1535" s="51"/>
      <c r="L1535" s="51"/>
      <c r="M1535" s="51"/>
      <c r="N1535" s="51"/>
      <c r="O1535" s="51"/>
      <c r="P1535" s="51"/>
      <c r="Q1535" s="51"/>
      <c r="R1535" s="51"/>
      <c r="S1535" s="194"/>
      <c r="T1535" s="51"/>
    </row>
    <row r="1536" spans="1:20" ht="12.75">
      <c r="A1536" s="80"/>
      <c r="B1536" s="46"/>
      <c r="C1536" s="109"/>
      <c r="D1536" s="109"/>
      <c r="E1536" s="109"/>
      <c r="F1536" s="108"/>
      <c r="G1536" s="110"/>
      <c r="H1536" s="111"/>
      <c r="I1536" s="111"/>
      <c r="J1536" s="50"/>
      <c r="K1536" s="51"/>
      <c r="L1536" s="51"/>
      <c r="M1536" s="51"/>
      <c r="N1536" s="51"/>
      <c r="O1536" s="51"/>
      <c r="P1536" s="51"/>
      <c r="Q1536" s="51"/>
      <c r="R1536" s="51"/>
      <c r="S1536" s="194"/>
      <c r="T1536" s="51"/>
    </row>
    <row r="1537" spans="1:20" ht="12.75">
      <c r="A1537" s="80"/>
      <c r="B1537" s="46"/>
      <c r="C1537" s="109"/>
      <c r="D1537" s="109"/>
      <c r="E1537" s="109"/>
      <c r="F1537" s="108"/>
      <c r="G1537" s="110"/>
      <c r="H1537" s="111"/>
      <c r="I1537" s="111"/>
      <c r="J1537" s="50"/>
      <c r="K1537" s="51"/>
      <c r="L1537" s="51"/>
      <c r="M1537" s="51"/>
      <c r="N1537" s="51"/>
      <c r="O1537" s="51"/>
      <c r="P1537" s="51"/>
      <c r="Q1537" s="51"/>
      <c r="R1537" s="51"/>
      <c r="S1537" s="194"/>
      <c r="T1537" s="51"/>
    </row>
    <row r="1538" spans="1:20" ht="12.75">
      <c r="A1538" s="80"/>
      <c r="B1538" s="46"/>
      <c r="C1538" s="109"/>
      <c r="D1538" s="109"/>
      <c r="E1538" s="109"/>
      <c r="F1538" s="110"/>
      <c r="G1538" s="110"/>
      <c r="H1538" s="111"/>
      <c r="I1538" s="111"/>
      <c r="J1538" s="50"/>
      <c r="K1538" s="51"/>
      <c r="L1538" s="51"/>
      <c r="M1538" s="51"/>
      <c r="N1538" s="51"/>
      <c r="O1538" s="51"/>
      <c r="P1538" s="51"/>
      <c r="Q1538" s="51"/>
      <c r="R1538" s="51"/>
      <c r="S1538" s="194"/>
      <c r="T1538" s="51"/>
    </row>
    <row r="1539" spans="1:20" ht="12.75">
      <c r="A1539" s="80"/>
      <c r="B1539" s="46"/>
      <c r="C1539" s="109"/>
      <c r="D1539" s="109"/>
      <c r="E1539" s="109"/>
      <c r="F1539" s="108"/>
      <c r="G1539" s="110"/>
      <c r="H1539" s="111"/>
      <c r="I1539" s="111"/>
      <c r="J1539" s="50"/>
      <c r="K1539" s="51"/>
      <c r="L1539" s="51"/>
      <c r="M1539" s="51"/>
      <c r="N1539" s="51"/>
      <c r="O1539" s="51"/>
      <c r="P1539" s="51"/>
      <c r="Q1539" s="51"/>
      <c r="R1539" s="51"/>
      <c r="S1539" s="194"/>
      <c r="T1539" s="51"/>
    </row>
    <row r="1540" spans="1:20" ht="12.75">
      <c r="A1540" s="80"/>
      <c r="B1540" s="46"/>
      <c r="C1540" s="109"/>
      <c r="D1540" s="109"/>
      <c r="E1540" s="109"/>
      <c r="F1540" s="108"/>
      <c r="G1540" s="110"/>
      <c r="H1540" s="111"/>
      <c r="I1540" s="111"/>
      <c r="J1540" s="50"/>
      <c r="K1540" s="51"/>
      <c r="L1540" s="51"/>
      <c r="M1540" s="51"/>
      <c r="N1540" s="51"/>
      <c r="O1540" s="51"/>
      <c r="P1540" s="51"/>
      <c r="Q1540" s="51"/>
      <c r="R1540" s="51"/>
      <c r="S1540" s="194"/>
      <c r="T1540" s="51"/>
    </row>
    <row r="1541" spans="1:20" ht="12.75">
      <c r="A1541" s="80"/>
      <c r="B1541" s="46"/>
      <c r="C1541" s="109"/>
      <c r="D1541" s="109"/>
      <c r="E1541" s="109"/>
      <c r="F1541" s="108"/>
      <c r="G1541" s="110"/>
      <c r="H1541" s="111"/>
      <c r="I1541" s="111"/>
      <c r="J1541" s="50"/>
      <c r="K1541" s="51"/>
      <c r="L1541" s="51"/>
      <c r="M1541" s="51"/>
      <c r="N1541" s="51"/>
      <c r="O1541" s="51"/>
      <c r="P1541" s="51"/>
      <c r="Q1541" s="51"/>
      <c r="R1541" s="51"/>
      <c r="S1541" s="194"/>
      <c r="T1541" s="51"/>
    </row>
    <row r="1542" spans="1:20" ht="12.75">
      <c r="A1542" s="80"/>
      <c r="B1542" s="46"/>
      <c r="C1542" s="109"/>
      <c r="D1542" s="109"/>
      <c r="E1542" s="109"/>
      <c r="F1542" s="108"/>
      <c r="G1542" s="110"/>
      <c r="H1542" s="111"/>
      <c r="I1542" s="111"/>
      <c r="J1542" s="50"/>
      <c r="K1542" s="167"/>
      <c r="L1542" s="51"/>
      <c r="M1542" s="51"/>
      <c r="N1542" s="51"/>
      <c r="O1542" s="51"/>
      <c r="P1542" s="51"/>
      <c r="Q1542" s="51"/>
      <c r="R1542" s="51"/>
      <c r="S1542" s="194"/>
      <c r="T1542" s="51"/>
    </row>
    <row r="1543" spans="1:20" ht="12.75">
      <c r="A1543" s="80"/>
      <c r="B1543" s="46"/>
      <c r="C1543" s="109"/>
      <c r="D1543" s="109"/>
      <c r="E1543" s="109"/>
      <c r="F1543" s="108"/>
      <c r="G1543" s="110"/>
      <c r="H1543" s="111"/>
      <c r="I1543" s="111"/>
      <c r="J1543" s="50"/>
      <c r="K1543" s="51"/>
      <c r="L1543" s="51"/>
      <c r="M1543" s="51"/>
      <c r="N1543" s="51"/>
      <c r="O1543" s="51"/>
      <c r="P1543" s="51"/>
      <c r="Q1543" s="51"/>
      <c r="R1543" s="51"/>
      <c r="S1543" s="194"/>
      <c r="T1543" s="51"/>
    </row>
    <row r="1544" spans="1:20" ht="12.75">
      <c r="A1544" s="80"/>
      <c r="B1544" s="46"/>
      <c r="C1544" s="109"/>
      <c r="D1544" s="109"/>
      <c r="E1544" s="109"/>
      <c r="F1544" s="110"/>
      <c r="G1544" s="110"/>
      <c r="H1544" s="111"/>
      <c r="I1544" s="111"/>
      <c r="J1544" s="50"/>
      <c r="K1544" s="51"/>
      <c r="L1544" s="51"/>
      <c r="M1544" s="51"/>
      <c r="N1544" s="51"/>
      <c r="O1544" s="51"/>
      <c r="P1544" s="51"/>
      <c r="Q1544" s="51"/>
      <c r="R1544" s="51"/>
      <c r="S1544" s="194"/>
      <c r="T1544" s="51"/>
    </row>
    <row r="1545" spans="1:20" ht="12.75">
      <c r="A1545" s="80"/>
      <c r="B1545" s="46"/>
      <c r="C1545" s="109"/>
      <c r="D1545" s="109"/>
      <c r="E1545" s="109"/>
      <c r="F1545" s="108"/>
      <c r="G1545" s="110"/>
      <c r="H1545" s="111"/>
      <c r="I1545" s="111"/>
      <c r="J1545" s="50"/>
      <c r="K1545" s="51"/>
      <c r="L1545" s="51"/>
      <c r="M1545" s="51"/>
      <c r="N1545" s="51"/>
      <c r="O1545" s="51"/>
      <c r="P1545" s="51"/>
      <c r="Q1545" s="51"/>
      <c r="R1545" s="51"/>
      <c r="S1545" s="194"/>
      <c r="T1545" s="51"/>
    </row>
    <row r="1546" spans="1:20" ht="12.75">
      <c r="A1546" s="80"/>
      <c r="B1546" s="46"/>
      <c r="C1546" s="109"/>
      <c r="D1546" s="109"/>
      <c r="E1546" s="109"/>
      <c r="F1546" s="108"/>
      <c r="G1546" s="110"/>
      <c r="H1546" s="111"/>
      <c r="I1546" s="111"/>
      <c r="J1546" s="50"/>
      <c r="K1546" s="51"/>
      <c r="L1546" s="51"/>
      <c r="M1546" s="51"/>
      <c r="N1546" s="51"/>
      <c r="O1546" s="51"/>
      <c r="P1546" s="51"/>
      <c r="Q1546" s="51"/>
      <c r="R1546" s="51"/>
      <c r="S1546" s="194"/>
      <c r="T1546" s="51"/>
    </row>
    <row r="1547" spans="1:20" ht="12.75">
      <c r="A1547" s="80"/>
      <c r="B1547" s="46"/>
      <c r="C1547" s="109"/>
      <c r="D1547" s="109"/>
      <c r="E1547" s="109"/>
      <c r="F1547" s="108"/>
      <c r="G1547" s="110"/>
      <c r="H1547" s="111"/>
      <c r="I1547" s="111"/>
      <c r="J1547" s="50"/>
      <c r="K1547" s="51"/>
      <c r="L1547" s="51"/>
      <c r="M1547" s="51"/>
      <c r="N1547" s="51"/>
      <c r="O1547" s="51"/>
      <c r="P1547" s="51"/>
      <c r="Q1547" s="51"/>
      <c r="R1547" s="51"/>
      <c r="S1547" s="194"/>
      <c r="T1547" s="51"/>
    </row>
    <row r="1548" spans="1:20" ht="12.75">
      <c r="A1548" s="80"/>
      <c r="B1548" s="46"/>
      <c r="C1548" s="109"/>
      <c r="D1548" s="109"/>
      <c r="E1548" s="109"/>
      <c r="F1548" s="110"/>
      <c r="G1548" s="110"/>
      <c r="H1548" s="111"/>
      <c r="I1548" s="111"/>
      <c r="J1548" s="50"/>
      <c r="K1548" s="51"/>
      <c r="L1548" s="51"/>
      <c r="M1548" s="51"/>
      <c r="N1548" s="51"/>
      <c r="O1548" s="51"/>
      <c r="P1548" s="51"/>
      <c r="Q1548" s="51"/>
      <c r="R1548" s="51"/>
      <c r="S1548" s="194"/>
      <c r="T1548" s="51"/>
    </row>
    <row r="1549" spans="1:20" ht="12.75">
      <c r="A1549" s="80"/>
      <c r="B1549" s="46"/>
      <c r="C1549" s="109"/>
      <c r="D1549" s="109"/>
      <c r="E1549" s="109"/>
      <c r="F1549" s="108"/>
      <c r="G1549" s="110"/>
      <c r="H1549" s="111"/>
      <c r="I1549" s="111"/>
      <c r="J1549" s="50"/>
      <c r="K1549" s="51"/>
      <c r="L1549" s="51"/>
      <c r="M1549" s="51"/>
      <c r="N1549" s="51"/>
      <c r="O1549" s="51"/>
      <c r="P1549" s="51"/>
      <c r="Q1549" s="51"/>
      <c r="R1549" s="51"/>
      <c r="S1549" s="194"/>
      <c r="T1549" s="51"/>
    </row>
    <row r="1550" spans="1:20" ht="12.75">
      <c r="A1550" s="80"/>
      <c r="B1550" s="46"/>
      <c r="C1550" s="109"/>
      <c r="D1550" s="109"/>
      <c r="E1550" s="109"/>
      <c r="F1550" s="108"/>
      <c r="G1550" s="110"/>
      <c r="H1550" s="111"/>
      <c r="I1550" s="111"/>
      <c r="J1550" s="50"/>
      <c r="K1550" s="51"/>
      <c r="L1550" s="51"/>
      <c r="M1550" s="51"/>
      <c r="N1550" s="51"/>
      <c r="O1550" s="51"/>
      <c r="P1550" s="51"/>
      <c r="Q1550" s="51"/>
      <c r="R1550" s="51"/>
      <c r="S1550" s="194"/>
      <c r="T1550" s="51"/>
    </row>
    <row r="1551" spans="1:20" ht="12.75">
      <c r="A1551" s="80"/>
      <c r="B1551" s="46"/>
      <c r="C1551" s="109"/>
      <c r="D1551" s="109"/>
      <c r="E1551" s="109"/>
      <c r="F1551" s="108"/>
      <c r="G1551" s="110"/>
      <c r="H1551" s="111"/>
      <c r="I1551" s="111"/>
      <c r="J1551" s="50"/>
      <c r="K1551" s="161"/>
      <c r="L1551" s="51"/>
      <c r="M1551" s="51"/>
      <c r="N1551" s="51"/>
      <c r="O1551" s="51"/>
      <c r="P1551" s="51"/>
      <c r="Q1551" s="51"/>
      <c r="R1551" s="51"/>
      <c r="S1551" s="194"/>
      <c r="T1551" s="51"/>
    </row>
    <row r="1552" spans="1:20" ht="12.75">
      <c r="A1552" s="80"/>
      <c r="B1552" s="46"/>
      <c r="C1552" s="109"/>
      <c r="D1552" s="109"/>
      <c r="E1552" s="109"/>
      <c r="F1552" s="108"/>
      <c r="G1552" s="110"/>
      <c r="H1552" s="111"/>
      <c r="I1552" s="111"/>
      <c r="J1552" s="50"/>
      <c r="K1552" s="51"/>
      <c r="L1552" s="51"/>
      <c r="M1552" s="51"/>
      <c r="N1552" s="51"/>
      <c r="O1552" s="51"/>
      <c r="P1552" s="51"/>
      <c r="Q1552" s="51"/>
      <c r="R1552" s="51"/>
      <c r="S1552" s="194"/>
      <c r="T1552" s="51"/>
    </row>
    <row r="1553" spans="1:20" ht="12.75">
      <c r="A1553" s="80"/>
      <c r="B1553" s="46"/>
      <c r="C1553" s="109"/>
      <c r="D1553" s="109"/>
      <c r="E1553" s="109"/>
      <c r="F1553" s="108"/>
      <c r="G1553" s="110"/>
      <c r="H1553" s="111"/>
      <c r="I1553" s="111"/>
      <c r="J1553" s="50"/>
      <c r="K1553" s="51"/>
      <c r="L1553" s="51"/>
      <c r="M1553" s="51"/>
      <c r="N1553" s="51"/>
      <c r="O1553" s="51"/>
      <c r="P1553" s="51"/>
      <c r="Q1553" s="51"/>
      <c r="R1553" s="51"/>
      <c r="S1553" s="194"/>
      <c r="T1553" s="51"/>
    </row>
    <row r="1554" spans="1:20" ht="12.75">
      <c r="A1554" s="80"/>
      <c r="B1554" s="46"/>
      <c r="C1554" s="109"/>
      <c r="D1554" s="109"/>
      <c r="E1554" s="109"/>
      <c r="F1554" s="108"/>
      <c r="G1554" s="110"/>
      <c r="H1554" s="111"/>
      <c r="I1554" s="111"/>
      <c r="J1554" s="50"/>
      <c r="K1554" s="51"/>
      <c r="L1554" s="51"/>
      <c r="M1554" s="51"/>
      <c r="N1554" s="51"/>
      <c r="O1554" s="51"/>
      <c r="P1554" s="51"/>
      <c r="Q1554" s="51"/>
      <c r="R1554" s="51"/>
      <c r="S1554" s="194"/>
      <c r="T1554" s="51"/>
    </row>
    <row r="1555" spans="1:20" ht="12.75">
      <c r="A1555" s="80"/>
      <c r="B1555" s="46"/>
      <c r="C1555" s="109"/>
      <c r="D1555" s="109"/>
      <c r="E1555" s="109"/>
      <c r="F1555" s="108"/>
      <c r="G1555" s="110"/>
      <c r="H1555" s="111"/>
      <c r="I1555" s="111"/>
      <c r="J1555" s="50"/>
      <c r="K1555" s="51"/>
      <c r="L1555" s="51"/>
      <c r="M1555" s="51"/>
      <c r="N1555" s="51"/>
      <c r="O1555" s="51"/>
      <c r="P1555" s="51"/>
      <c r="Q1555" s="51"/>
      <c r="R1555" s="51"/>
      <c r="S1555" s="194"/>
      <c r="T1555" s="51"/>
    </row>
    <row r="1556" spans="1:20" ht="12.75">
      <c r="A1556" s="80"/>
      <c r="B1556" s="46"/>
      <c r="C1556" s="109"/>
      <c r="D1556" s="109"/>
      <c r="E1556" s="109"/>
      <c r="F1556" s="108"/>
      <c r="G1556" s="110"/>
      <c r="H1556" s="111"/>
      <c r="I1556" s="111"/>
      <c r="J1556" s="50"/>
      <c r="K1556" s="51"/>
      <c r="L1556" s="51"/>
      <c r="M1556" s="51"/>
      <c r="N1556" s="51"/>
      <c r="O1556" s="51"/>
      <c r="P1556" s="51"/>
      <c r="Q1556" s="51"/>
      <c r="R1556" s="51"/>
      <c r="S1556" s="194"/>
      <c r="T1556" s="51"/>
    </row>
    <row r="1557" spans="1:20" ht="12.75">
      <c r="A1557" s="80"/>
      <c r="B1557" s="46"/>
      <c r="C1557" s="109"/>
      <c r="D1557" s="109"/>
      <c r="E1557" s="109"/>
      <c r="F1557" s="108"/>
      <c r="G1557" s="110"/>
      <c r="H1557" s="111"/>
      <c r="I1557" s="111"/>
      <c r="J1557" s="50"/>
      <c r="K1557" s="51"/>
      <c r="L1557" s="51"/>
      <c r="M1557" s="51"/>
      <c r="N1557" s="51"/>
      <c r="O1557" s="51"/>
      <c r="P1557" s="51"/>
      <c r="Q1557" s="51"/>
      <c r="R1557" s="51"/>
      <c r="S1557" s="194"/>
      <c r="T1557" s="51"/>
    </row>
    <row r="1558" spans="1:20" ht="12.75">
      <c r="A1558" s="80"/>
      <c r="B1558" s="46"/>
      <c r="C1558" s="109"/>
      <c r="D1558" s="109"/>
      <c r="E1558" s="109"/>
      <c r="F1558" s="108"/>
      <c r="G1558" s="110"/>
      <c r="H1558" s="111"/>
      <c r="I1558" s="111"/>
      <c r="J1558" s="50"/>
      <c r="K1558" s="51"/>
      <c r="L1558" s="51"/>
      <c r="M1558" s="51"/>
      <c r="N1558" s="51"/>
      <c r="O1558" s="51"/>
      <c r="P1558" s="51"/>
      <c r="Q1558" s="51"/>
      <c r="R1558" s="51"/>
      <c r="S1558" s="194"/>
      <c r="T1558" s="51"/>
    </row>
    <row r="1559" spans="1:20" ht="12.75">
      <c r="A1559" s="80"/>
      <c r="B1559" s="46"/>
      <c r="C1559" s="109"/>
      <c r="D1559" s="109"/>
      <c r="E1559" s="109"/>
      <c r="F1559" s="108"/>
      <c r="G1559" s="110"/>
      <c r="H1559" s="111"/>
      <c r="I1559" s="111"/>
      <c r="J1559" s="50"/>
      <c r="K1559" s="51"/>
      <c r="L1559" s="51"/>
      <c r="M1559" s="51"/>
      <c r="N1559" s="51"/>
      <c r="O1559" s="51"/>
      <c r="P1559" s="51"/>
      <c r="Q1559" s="51"/>
      <c r="R1559" s="51"/>
      <c r="S1559" s="194"/>
      <c r="T1559" s="51"/>
    </row>
    <row r="1560" spans="1:20" ht="12.75">
      <c r="A1560" s="80"/>
      <c r="B1560" s="46"/>
      <c r="C1560" s="109"/>
      <c r="D1560" s="109"/>
      <c r="E1560" s="109"/>
      <c r="F1560" s="110"/>
      <c r="G1560" s="110"/>
      <c r="H1560" s="111"/>
      <c r="I1560" s="111"/>
      <c r="J1560" s="50"/>
      <c r="K1560" s="51"/>
      <c r="L1560" s="51"/>
      <c r="M1560" s="51"/>
      <c r="N1560" s="51"/>
      <c r="O1560" s="51"/>
      <c r="P1560" s="51"/>
      <c r="Q1560" s="51"/>
      <c r="R1560" s="51"/>
      <c r="S1560" s="194"/>
      <c r="T1560" s="51"/>
    </row>
    <row r="1561" spans="1:20" ht="12.75">
      <c r="A1561" s="80"/>
      <c r="B1561" s="46"/>
      <c r="C1561" s="109"/>
      <c r="D1561" s="109"/>
      <c r="E1561" s="109"/>
      <c r="F1561" s="108"/>
      <c r="G1561" s="110"/>
      <c r="H1561" s="111"/>
      <c r="I1561" s="111"/>
      <c r="J1561" s="50"/>
      <c r="K1561" s="51"/>
      <c r="L1561" s="51"/>
      <c r="M1561" s="51"/>
      <c r="N1561" s="51"/>
      <c r="O1561" s="51"/>
      <c r="P1561" s="51"/>
      <c r="Q1561" s="51"/>
      <c r="R1561" s="51"/>
      <c r="S1561" s="194"/>
      <c r="T1561" s="51"/>
    </row>
    <row r="1562" spans="1:20" ht="12.75">
      <c r="A1562" s="80"/>
      <c r="B1562" s="46"/>
      <c r="C1562" s="109"/>
      <c r="D1562" s="109"/>
      <c r="E1562" s="109"/>
      <c r="F1562" s="108"/>
      <c r="G1562" s="110"/>
      <c r="H1562" s="111"/>
      <c r="I1562" s="111"/>
      <c r="J1562" s="50"/>
      <c r="K1562" s="51"/>
      <c r="L1562" s="51"/>
      <c r="M1562" s="51"/>
      <c r="N1562" s="51"/>
      <c r="O1562" s="51"/>
      <c r="P1562" s="51"/>
      <c r="Q1562" s="51"/>
      <c r="R1562" s="51"/>
      <c r="S1562" s="194"/>
      <c r="T1562" s="51"/>
    </row>
    <row r="1563" spans="1:20" ht="12.75">
      <c r="A1563" s="80"/>
      <c r="B1563" s="46"/>
      <c r="C1563" s="109"/>
      <c r="D1563" s="109"/>
      <c r="E1563" s="109"/>
      <c r="F1563" s="108"/>
      <c r="G1563" s="110"/>
      <c r="H1563" s="111"/>
      <c r="I1563" s="111"/>
      <c r="J1563" s="50"/>
      <c r="K1563" s="51"/>
      <c r="L1563" s="51"/>
      <c r="M1563" s="51"/>
      <c r="N1563" s="51"/>
      <c r="O1563" s="51"/>
      <c r="P1563" s="51"/>
      <c r="Q1563" s="51"/>
      <c r="R1563" s="51"/>
      <c r="S1563" s="194"/>
      <c r="T1563" s="51"/>
    </row>
    <row r="1564" spans="1:20" ht="12.75">
      <c r="A1564" s="80"/>
      <c r="B1564" s="46"/>
      <c r="C1564" s="109"/>
      <c r="D1564" s="109"/>
      <c r="E1564" s="109"/>
      <c r="F1564" s="108"/>
      <c r="G1564" s="110"/>
      <c r="H1564" s="111"/>
      <c r="I1564" s="111"/>
      <c r="J1564" s="50"/>
      <c r="K1564" s="51"/>
      <c r="L1564" s="51"/>
      <c r="M1564" s="51"/>
      <c r="N1564" s="51"/>
      <c r="O1564" s="51"/>
      <c r="P1564" s="51"/>
      <c r="Q1564" s="51"/>
      <c r="R1564" s="51"/>
      <c r="S1564" s="194"/>
      <c r="T1564" s="51"/>
    </row>
    <row r="1565" spans="1:20" ht="12.75">
      <c r="A1565" s="80"/>
      <c r="B1565" s="46"/>
      <c r="C1565" s="109"/>
      <c r="D1565" s="109"/>
      <c r="E1565" s="109"/>
      <c r="F1565" s="108"/>
      <c r="G1565" s="110"/>
      <c r="H1565" s="111"/>
      <c r="I1565" s="111"/>
      <c r="J1565" s="50"/>
      <c r="K1565" s="51"/>
      <c r="L1565" s="51"/>
      <c r="M1565" s="51"/>
      <c r="N1565" s="51"/>
      <c r="O1565" s="51"/>
      <c r="P1565" s="51"/>
      <c r="Q1565" s="51"/>
      <c r="R1565" s="51"/>
      <c r="S1565" s="194"/>
      <c r="T1565" s="51"/>
    </row>
    <row r="1566" spans="1:20" ht="12.75">
      <c r="A1566" s="80"/>
      <c r="B1566" s="46"/>
      <c r="C1566" s="109"/>
      <c r="D1566" s="109"/>
      <c r="E1566" s="109"/>
      <c r="F1566" s="108"/>
      <c r="G1566" s="110"/>
      <c r="H1566" s="111"/>
      <c r="I1566" s="111"/>
      <c r="J1566" s="50"/>
      <c r="K1566" s="51"/>
      <c r="L1566" s="51"/>
      <c r="M1566" s="51"/>
      <c r="N1566" s="51"/>
      <c r="O1566" s="51"/>
      <c r="P1566" s="51"/>
      <c r="Q1566" s="51"/>
      <c r="R1566" s="51"/>
      <c r="S1566" s="194"/>
      <c r="T1566" s="51"/>
    </row>
    <row r="1567" spans="1:20" ht="12.75">
      <c r="A1567" s="80"/>
      <c r="B1567" s="46"/>
      <c r="C1567" s="109"/>
      <c r="D1567" s="109"/>
      <c r="E1567" s="109"/>
      <c r="F1567" s="108"/>
      <c r="G1567" s="110"/>
      <c r="H1567" s="111"/>
      <c r="I1567" s="111"/>
      <c r="J1567" s="50"/>
      <c r="K1567" s="51"/>
      <c r="L1567" s="51"/>
      <c r="M1567" s="51"/>
      <c r="N1567" s="51"/>
      <c r="O1567" s="51"/>
      <c r="P1567" s="51"/>
      <c r="Q1567" s="51"/>
      <c r="R1567" s="51"/>
      <c r="S1567" s="194"/>
      <c r="T1567" s="51"/>
    </row>
    <row r="1568" spans="1:20" ht="12.75">
      <c r="A1568" s="80"/>
      <c r="B1568" s="46"/>
      <c r="C1568" s="109"/>
      <c r="D1568" s="109"/>
      <c r="E1568" s="109"/>
      <c r="F1568" s="108"/>
      <c r="G1568" s="110"/>
      <c r="H1568" s="111"/>
      <c r="I1568" s="111"/>
      <c r="J1568" s="50"/>
      <c r="K1568" s="51"/>
      <c r="L1568" s="51"/>
      <c r="M1568" s="51"/>
      <c r="N1568" s="51"/>
      <c r="O1568" s="51"/>
      <c r="P1568" s="51"/>
      <c r="Q1568" s="51"/>
      <c r="R1568" s="51"/>
      <c r="S1568" s="194"/>
      <c r="T1568" s="51"/>
    </row>
    <row r="1569" spans="1:20" ht="12.75">
      <c r="A1569" s="80"/>
      <c r="B1569" s="46"/>
      <c r="C1569" s="109"/>
      <c r="D1569" s="109"/>
      <c r="E1569" s="109"/>
      <c r="F1569" s="108"/>
      <c r="G1569" s="110"/>
      <c r="H1569" s="111"/>
      <c r="I1569" s="111"/>
      <c r="J1569" s="50"/>
      <c r="K1569" s="51"/>
      <c r="L1569" s="51"/>
      <c r="M1569" s="51"/>
      <c r="N1569" s="51"/>
      <c r="O1569" s="51"/>
      <c r="P1569" s="51"/>
      <c r="Q1569" s="51"/>
      <c r="R1569" s="51"/>
      <c r="S1569" s="194"/>
      <c r="T1569" s="51"/>
    </row>
    <row r="1570" spans="1:20" ht="12.75">
      <c r="A1570" s="80"/>
      <c r="B1570" s="46"/>
      <c r="C1570" s="109"/>
      <c r="D1570" s="109"/>
      <c r="E1570" s="109"/>
      <c r="F1570" s="108"/>
      <c r="G1570" s="110"/>
      <c r="H1570" s="111"/>
      <c r="I1570" s="111"/>
      <c r="J1570" s="50"/>
      <c r="K1570" s="165"/>
      <c r="L1570" s="51"/>
      <c r="M1570" s="51"/>
      <c r="N1570" s="51"/>
      <c r="O1570" s="51"/>
      <c r="P1570" s="51"/>
      <c r="Q1570" s="51"/>
      <c r="R1570" s="51"/>
      <c r="S1570" s="194"/>
      <c r="T1570" s="51"/>
    </row>
    <row r="1571" spans="1:20" ht="12.75">
      <c r="A1571" s="80"/>
      <c r="B1571" s="46"/>
      <c r="C1571" s="109"/>
      <c r="D1571" s="109"/>
      <c r="E1571" s="109"/>
      <c r="F1571" s="108"/>
      <c r="G1571" s="110"/>
      <c r="H1571" s="111"/>
      <c r="I1571" s="111"/>
      <c r="J1571" s="50"/>
      <c r="K1571" s="166"/>
      <c r="L1571" s="51"/>
      <c r="M1571" s="51"/>
      <c r="N1571" s="51"/>
      <c r="O1571" s="51"/>
      <c r="P1571" s="51"/>
      <c r="Q1571" s="51"/>
      <c r="R1571" s="51"/>
      <c r="S1571" s="194"/>
      <c r="T1571" s="51"/>
    </row>
    <row r="1572" spans="1:20" ht="12.75">
      <c r="A1572" s="80"/>
      <c r="B1572" s="46"/>
      <c r="C1572" s="109"/>
      <c r="D1572" s="109"/>
      <c r="E1572" s="109"/>
      <c r="F1572" s="108"/>
      <c r="G1572" s="110"/>
      <c r="H1572" s="111"/>
      <c r="I1572" s="111"/>
      <c r="J1572" s="50"/>
      <c r="K1572" s="166"/>
      <c r="L1572" s="51"/>
      <c r="M1572" s="51"/>
      <c r="N1572" s="51"/>
      <c r="O1572" s="51"/>
      <c r="P1572" s="51"/>
      <c r="Q1572" s="51"/>
      <c r="R1572" s="51"/>
      <c r="S1572" s="194"/>
      <c r="T1572" s="51"/>
    </row>
    <row r="1573" spans="1:20" ht="12.75">
      <c r="A1573" s="80"/>
      <c r="B1573" s="46"/>
      <c r="C1573" s="109"/>
      <c r="D1573" s="109"/>
      <c r="E1573" s="109"/>
      <c r="F1573" s="108"/>
      <c r="G1573" s="110"/>
      <c r="H1573" s="111"/>
      <c r="I1573" s="111"/>
      <c r="J1573" s="50"/>
      <c r="K1573" s="166"/>
      <c r="L1573" s="51"/>
      <c r="M1573" s="51"/>
      <c r="N1573" s="51"/>
      <c r="O1573" s="51"/>
      <c r="P1573" s="51"/>
      <c r="Q1573" s="51"/>
      <c r="R1573" s="51"/>
      <c r="S1573" s="194"/>
      <c r="T1573" s="51"/>
    </row>
    <row r="1574" spans="1:20" ht="12.75">
      <c r="A1574" s="80"/>
      <c r="B1574" s="46"/>
      <c r="C1574" s="109"/>
      <c r="D1574" s="109"/>
      <c r="E1574" s="109"/>
      <c r="F1574" s="108"/>
      <c r="G1574" s="110"/>
      <c r="H1574" s="111"/>
      <c r="I1574" s="111"/>
      <c r="J1574" s="50"/>
      <c r="K1574" s="166"/>
      <c r="L1574" s="51"/>
      <c r="M1574" s="51"/>
      <c r="N1574" s="51"/>
      <c r="O1574" s="51"/>
      <c r="P1574" s="51"/>
      <c r="Q1574" s="51"/>
      <c r="R1574" s="51"/>
      <c r="S1574" s="194"/>
      <c r="T1574" s="51"/>
    </row>
    <row r="1575" spans="1:20" ht="12.75">
      <c r="A1575" s="80"/>
      <c r="B1575" s="46"/>
      <c r="C1575" s="109"/>
      <c r="D1575" s="109"/>
      <c r="E1575" s="109"/>
      <c r="F1575" s="108"/>
      <c r="G1575" s="110"/>
      <c r="H1575" s="111"/>
      <c r="I1575" s="111"/>
      <c r="J1575" s="50"/>
      <c r="K1575" s="166"/>
      <c r="L1575" s="51"/>
      <c r="M1575" s="51"/>
      <c r="N1575" s="51"/>
      <c r="O1575" s="51"/>
      <c r="P1575" s="51"/>
      <c r="Q1575" s="51"/>
      <c r="R1575" s="51"/>
      <c r="S1575" s="194"/>
      <c r="T1575" s="51"/>
    </row>
    <row r="1576" spans="1:20" ht="12.75">
      <c r="A1576" s="80"/>
      <c r="B1576" s="46"/>
      <c r="C1576" s="109"/>
      <c r="D1576" s="109"/>
      <c r="E1576" s="109"/>
      <c r="F1576" s="108"/>
      <c r="G1576" s="110"/>
      <c r="H1576" s="111"/>
      <c r="I1576" s="111"/>
      <c r="J1576" s="50"/>
      <c r="K1576" s="166"/>
      <c r="L1576" s="51"/>
      <c r="M1576" s="51"/>
      <c r="N1576" s="51"/>
      <c r="O1576" s="51"/>
      <c r="P1576" s="51"/>
      <c r="Q1576" s="51"/>
      <c r="R1576" s="51"/>
      <c r="S1576" s="194"/>
      <c r="T1576" s="51"/>
    </row>
    <row r="1577" spans="1:20" ht="12.75">
      <c r="A1577" s="80"/>
      <c r="B1577" s="46"/>
      <c r="C1577" s="109"/>
      <c r="D1577" s="109"/>
      <c r="E1577" s="109"/>
      <c r="F1577" s="108"/>
      <c r="G1577" s="110"/>
      <c r="H1577" s="111"/>
      <c r="I1577" s="111"/>
      <c r="J1577" s="50"/>
      <c r="K1577" s="166"/>
      <c r="L1577" s="51"/>
      <c r="M1577" s="51"/>
      <c r="N1577" s="51"/>
      <c r="O1577" s="51"/>
      <c r="P1577" s="51"/>
      <c r="Q1577" s="51"/>
      <c r="R1577" s="51"/>
      <c r="S1577" s="194"/>
      <c r="T1577" s="51"/>
    </row>
    <row r="1578" spans="1:20" ht="12.75">
      <c r="A1578" s="80"/>
      <c r="B1578" s="46"/>
      <c r="C1578" s="109"/>
      <c r="D1578" s="109"/>
      <c r="E1578" s="109"/>
      <c r="F1578" s="108"/>
      <c r="G1578" s="110"/>
      <c r="H1578" s="111"/>
      <c r="I1578" s="111"/>
      <c r="J1578" s="50"/>
      <c r="K1578" s="166"/>
      <c r="L1578" s="51"/>
      <c r="M1578" s="51"/>
      <c r="N1578" s="51"/>
      <c r="O1578" s="51"/>
      <c r="P1578" s="51"/>
      <c r="Q1578" s="51"/>
      <c r="R1578" s="51"/>
      <c r="S1578" s="194"/>
      <c r="T1578" s="51"/>
    </row>
    <row r="1579" spans="1:20" ht="12.75">
      <c r="A1579" s="80"/>
      <c r="B1579" s="46"/>
      <c r="C1579" s="109"/>
      <c r="D1579" s="109"/>
      <c r="E1579" s="109"/>
      <c r="F1579" s="108"/>
      <c r="G1579" s="110"/>
      <c r="H1579" s="111"/>
      <c r="I1579" s="111"/>
      <c r="J1579" s="50"/>
      <c r="K1579" s="166"/>
      <c r="L1579" s="51"/>
      <c r="M1579" s="51"/>
      <c r="N1579" s="51"/>
      <c r="O1579" s="51"/>
      <c r="P1579" s="51"/>
      <c r="Q1579" s="51"/>
      <c r="R1579" s="51"/>
      <c r="S1579" s="194"/>
      <c r="T1579" s="51"/>
    </row>
    <row r="1580" spans="1:20" ht="12.75">
      <c r="A1580" s="80"/>
      <c r="B1580" s="46"/>
      <c r="C1580" s="109"/>
      <c r="D1580" s="109"/>
      <c r="E1580" s="109"/>
      <c r="F1580" s="108"/>
      <c r="G1580" s="110"/>
      <c r="H1580" s="111"/>
      <c r="I1580" s="111"/>
      <c r="J1580" s="50"/>
      <c r="K1580" s="166"/>
      <c r="L1580" s="51"/>
      <c r="M1580" s="51"/>
      <c r="N1580" s="51"/>
      <c r="O1580" s="51"/>
      <c r="P1580" s="51"/>
      <c r="Q1580" s="51"/>
      <c r="R1580" s="51"/>
      <c r="S1580" s="194"/>
      <c r="T1580" s="51"/>
    </row>
    <row r="1581" spans="1:20" ht="12.75">
      <c r="A1581" s="80"/>
      <c r="B1581" s="46"/>
      <c r="C1581" s="109"/>
      <c r="D1581" s="109"/>
      <c r="E1581" s="109"/>
      <c r="F1581" s="108"/>
      <c r="G1581" s="110"/>
      <c r="H1581" s="111"/>
      <c r="I1581" s="111"/>
      <c r="J1581" s="50"/>
      <c r="K1581" s="166"/>
      <c r="L1581" s="51"/>
      <c r="M1581" s="51"/>
      <c r="N1581" s="51"/>
      <c r="O1581" s="51"/>
      <c r="P1581" s="51"/>
      <c r="Q1581" s="51"/>
      <c r="R1581" s="51"/>
      <c r="S1581" s="194"/>
      <c r="T1581" s="51"/>
    </row>
    <row r="1582" spans="1:20" ht="12.75">
      <c r="A1582" s="80"/>
      <c r="B1582" s="46"/>
      <c r="C1582" s="109"/>
      <c r="D1582" s="109"/>
      <c r="E1582" s="109"/>
      <c r="F1582" s="108"/>
      <c r="G1582" s="110"/>
      <c r="H1582" s="111"/>
      <c r="I1582" s="111"/>
      <c r="J1582" s="50"/>
      <c r="K1582" s="166"/>
      <c r="L1582" s="51"/>
      <c r="M1582" s="51"/>
      <c r="N1582" s="51"/>
      <c r="O1582" s="51"/>
      <c r="P1582" s="51"/>
      <c r="Q1582" s="51"/>
      <c r="R1582" s="51"/>
      <c r="S1582" s="194"/>
      <c r="T1582" s="51"/>
    </row>
    <row r="1583" spans="1:20" ht="12.75">
      <c r="A1583" s="80"/>
      <c r="B1583" s="46"/>
      <c r="C1583" s="109"/>
      <c r="D1583" s="109"/>
      <c r="E1583" s="109"/>
      <c r="F1583" s="108"/>
      <c r="G1583" s="110"/>
      <c r="H1583" s="111"/>
      <c r="I1583" s="111"/>
      <c r="J1583" s="50"/>
      <c r="K1583" s="164"/>
      <c r="L1583" s="51"/>
      <c r="M1583" s="51"/>
      <c r="N1583" s="51"/>
      <c r="O1583" s="51"/>
      <c r="P1583" s="51"/>
      <c r="Q1583" s="51"/>
      <c r="R1583" s="51"/>
      <c r="S1583" s="194"/>
      <c r="T1583" s="51"/>
    </row>
    <row r="1584" spans="1:20" ht="12.75">
      <c r="A1584" s="80"/>
      <c r="B1584" s="46"/>
      <c r="C1584" s="109"/>
      <c r="D1584" s="109"/>
      <c r="E1584" s="109"/>
      <c r="F1584" s="108"/>
      <c r="G1584" s="110"/>
      <c r="H1584" s="111"/>
      <c r="I1584" s="111"/>
      <c r="J1584" s="50"/>
      <c r="K1584" s="51"/>
      <c r="L1584" s="51"/>
      <c r="M1584" s="51"/>
      <c r="N1584" s="51"/>
      <c r="O1584" s="51"/>
      <c r="P1584" s="51"/>
      <c r="Q1584" s="51"/>
      <c r="R1584" s="51"/>
      <c r="S1584" s="194"/>
      <c r="T1584" s="51"/>
    </row>
    <row r="1585" spans="1:20" ht="12.75">
      <c r="A1585" s="80"/>
      <c r="B1585" s="46"/>
      <c r="C1585" s="109"/>
      <c r="D1585" s="109"/>
      <c r="E1585" s="109"/>
      <c r="F1585" s="108"/>
      <c r="G1585" s="110"/>
      <c r="H1585" s="111"/>
      <c r="I1585" s="111"/>
      <c r="J1585" s="50"/>
      <c r="K1585" s="51"/>
      <c r="L1585" s="51"/>
      <c r="M1585" s="51"/>
      <c r="N1585" s="51"/>
      <c r="O1585" s="51"/>
      <c r="P1585" s="51"/>
      <c r="Q1585" s="51"/>
      <c r="R1585" s="51"/>
      <c r="S1585" s="194"/>
      <c r="T1585" s="51"/>
    </row>
    <row r="1586" spans="1:20" ht="12.75">
      <c r="A1586" s="80"/>
      <c r="B1586" s="46"/>
      <c r="C1586" s="109"/>
      <c r="D1586" s="109"/>
      <c r="E1586" s="109"/>
      <c r="F1586" s="108"/>
      <c r="G1586" s="110"/>
      <c r="H1586" s="111"/>
      <c r="I1586" s="111"/>
      <c r="J1586" s="50"/>
      <c r="K1586" s="51"/>
      <c r="L1586" s="51"/>
      <c r="M1586" s="51"/>
      <c r="N1586" s="51"/>
      <c r="O1586" s="51"/>
      <c r="P1586" s="51"/>
      <c r="Q1586" s="51"/>
      <c r="R1586" s="51"/>
      <c r="S1586" s="194"/>
      <c r="T1586" s="51"/>
    </row>
    <row r="1587" spans="1:20" ht="12.75">
      <c r="A1587" s="80"/>
      <c r="B1587" s="46"/>
      <c r="C1587" s="109"/>
      <c r="D1587" s="109"/>
      <c r="E1587" s="109"/>
      <c r="F1587" s="108"/>
      <c r="G1587" s="110"/>
      <c r="H1587" s="111"/>
      <c r="I1587" s="111"/>
      <c r="J1587" s="50"/>
      <c r="K1587" s="51"/>
      <c r="L1587" s="51"/>
      <c r="M1587" s="51"/>
      <c r="N1587" s="51"/>
      <c r="O1587" s="51"/>
      <c r="P1587" s="51"/>
      <c r="Q1587" s="51"/>
      <c r="R1587" s="51"/>
      <c r="S1587" s="194"/>
      <c r="T1587" s="51"/>
    </row>
    <row r="1588" spans="1:20" ht="12.75">
      <c r="A1588" s="80"/>
      <c r="B1588" s="46"/>
      <c r="C1588" s="109"/>
      <c r="D1588" s="109"/>
      <c r="E1588" s="109"/>
      <c r="F1588" s="108"/>
      <c r="G1588" s="110"/>
      <c r="H1588" s="111"/>
      <c r="I1588" s="111"/>
      <c r="J1588" s="50"/>
      <c r="K1588" s="51"/>
      <c r="L1588" s="51"/>
      <c r="M1588" s="51"/>
      <c r="N1588" s="51"/>
      <c r="O1588" s="51"/>
      <c r="P1588" s="51"/>
      <c r="Q1588" s="51"/>
      <c r="R1588" s="51"/>
      <c r="S1588" s="194"/>
      <c r="T1588" s="51"/>
    </row>
    <row r="1589" spans="1:20" ht="12.75">
      <c r="A1589" s="80"/>
      <c r="B1589" s="46"/>
      <c r="C1589" s="109"/>
      <c r="D1589" s="109"/>
      <c r="E1589" s="109"/>
      <c r="F1589" s="108"/>
      <c r="G1589" s="110"/>
      <c r="H1589" s="111"/>
      <c r="I1589" s="111"/>
      <c r="J1589" s="50"/>
      <c r="K1589" s="113"/>
      <c r="L1589" s="51"/>
      <c r="M1589" s="51"/>
      <c r="N1589" s="51"/>
      <c r="O1589" s="51"/>
      <c r="P1589" s="51"/>
      <c r="Q1589" s="51"/>
      <c r="R1589" s="51"/>
      <c r="S1589" s="194"/>
      <c r="T1589" s="51"/>
    </row>
    <row r="1590" spans="1:20" ht="12.75">
      <c r="A1590" s="80"/>
      <c r="B1590" s="46"/>
      <c r="C1590" s="109"/>
      <c r="D1590" s="109"/>
      <c r="E1590" s="109"/>
      <c r="F1590" s="110"/>
      <c r="G1590" s="110"/>
      <c r="H1590" s="111"/>
      <c r="I1590" s="111"/>
      <c r="J1590" s="50"/>
      <c r="K1590" s="51"/>
      <c r="L1590" s="51"/>
      <c r="M1590" s="51"/>
      <c r="N1590" s="51"/>
      <c r="O1590" s="51"/>
      <c r="P1590" s="51"/>
      <c r="Q1590" s="51"/>
      <c r="R1590" s="51"/>
      <c r="S1590" s="194"/>
      <c r="T1590" s="51"/>
    </row>
    <row r="1591" spans="1:20" ht="12.75">
      <c r="A1591" s="80"/>
      <c r="B1591" s="46"/>
      <c r="C1591" s="109"/>
      <c r="D1591" s="109"/>
      <c r="E1591" s="109"/>
      <c r="F1591" s="108"/>
      <c r="G1591" s="110"/>
      <c r="H1591" s="111"/>
      <c r="I1591" s="111"/>
      <c r="J1591" s="50"/>
      <c r="K1591" s="51"/>
      <c r="L1591" s="51"/>
      <c r="M1591" s="51"/>
      <c r="N1591" s="51"/>
      <c r="O1591" s="51"/>
      <c r="P1591" s="51"/>
      <c r="Q1591" s="51"/>
      <c r="R1591" s="51"/>
      <c r="S1591" s="194"/>
      <c r="T1591" s="51"/>
    </row>
    <row r="1592" spans="1:20" ht="12.75">
      <c r="A1592" s="80"/>
      <c r="B1592" s="46"/>
      <c r="C1592" s="109"/>
      <c r="D1592" s="109"/>
      <c r="E1592" s="109"/>
      <c r="F1592" s="110"/>
      <c r="G1592" s="110"/>
      <c r="H1592" s="111"/>
      <c r="I1592" s="111"/>
      <c r="J1592" s="50"/>
      <c r="K1592" s="51"/>
      <c r="L1592" s="51"/>
      <c r="M1592" s="51"/>
      <c r="N1592" s="51"/>
      <c r="O1592" s="51"/>
      <c r="P1592" s="51"/>
      <c r="Q1592" s="51"/>
      <c r="R1592" s="51"/>
      <c r="S1592" s="194"/>
      <c r="T1592" s="51"/>
    </row>
    <row r="1593" spans="1:20" ht="12.75">
      <c r="A1593" s="80"/>
      <c r="B1593" s="46"/>
      <c r="C1593" s="109"/>
      <c r="D1593" s="109"/>
      <c r="E1593" s="109"/>
      <c r="F1593" s="108"/>
      <c r="G1593" s="110"/>
      <c r="H1593" s="111"/>
      <c r="I1593" s="111"/>
      <c r="J1593" s="50"/>
      <c r="K1593" s="164"/>
      <c r="L1593" s="51"/>
      <c r="M1593" s="51"/>
      <c r="N1593" s="51"/>
      <c r="O1593" s="51"/>
      <c r="P1593" s="51"/>
      <c r="Q1593" s="51"/>
      <c r="R1593" s="51"/>
      <c r="S1593" s="194"/>
      <c r="T1593" s="51"/>
    </row>
    <row r="1594" spans="1:20" ht="12.75">
      <c r="A1594" s="80"/>
      <c r="B1594" s="46"/>
      <c r="C1594" s="109"/>
      <c r="D1594" s="109"/>
      <c r="E1594" s="109"/>
      <c r="F1594" s="108"/>
      <c r="G1594" s="110"/>
      <c r="H1594" s="111"/>
      <c r="I1594" s="111"/>
      <c r="J1594" s="50"/>
      <c r="K1594" s="164"/>
      <c r="L1594" s="51"/>
      <c r="M1594" s="51"/>
      <c r="N1594" s="51"/>
      <c r="O1594" s="51"/>
      <c r="P1594" s="51"/>
      <c r="Q1594" s="51"/>
      <c r="R1594" s="51"/>
      <c r="S1594" s="194"/>
      <c r="T1594" s="51"/>
    </row>
    <row r="1595" spans="1:20" ht="12.75">
      <c r="A1595" s="80"/>
      <c r="B1595" s="46"/>
      <c r="C1595" s="109"/>
      <c r="D1595" s="109"/>
      <c r="E1595" s="109"/>
      <c r="F1595" s="108"/>
      <c r="G1595" s="110"/>
      <c r="H1595" s="111"/>
      <c r="I1595" s="111"/>
      <c r="J1595" s="50"/>
      <c r="K1595" s="164"/>
      <c r="L1595" s="51"/>
      <c r="M1595" s="51"/>
      <c r="N1595" s="51"/>
      <c r="O1595" s="51"/>
      <c r="P1595" s="51"/>
      <c r="Q1595" s="51"/>
      <c r="R1595" s="51"/>
      <c r="S1595" s="194"/>
      <c r="T1595" s="51"/>
    </row>
    <row r="1596" spans="1:20" ht="12.75">
      <c r="A1596" s="80"/>
      <c r="B1596" s="46"/>
      <c r="C1596" s="109"/>
      <c r="D1596" s="109"/>
      <c r="E1596" s="109"/>
      <c r="F1596" s="108"/>
      <c r="G1596" s="110"/>
      <c r="H1596" s="111"/>
      <c r="I1596" s="111"/>
      <c r="J1596" s="50"/>
      <c r="K1596" s="164"/>
      <c r="L1596" s="51"/>
      <c r="M1596" s="51"/>
      <c r="N1596" s="51"/>
      <c r="O1596" s="51"/>
      <c r="P1596" s="51"/>
      <c r="Q1596" s="51"/>
      <c r="R1596" s="51"/>
      <c r="S1596" s="194"/>
      <c r="T1596" s="51"/>
    </row>
    <row r="1597" spans="1:20" ht="12.75">
      <c r="A1597" s="80"/>
      <c r="B1597" s="46"/>
      <c r="C1597" s="109"/>
      <c r="D1597" s="109"/>
      <c r="E1597" s="109"/>
      <c r="F1597" s="108"/>
      <c r="G1597" s="110"/>
      <c r="H1597" s="111"/>
      <c r="I1597" s="111"/>
      <c r="J1597" s="50"/>
      <c r="K1597" s="164"/>
      <c r="L1597" s="51"/>
      <c r="M1597" s="51"/>
      <c r="N1597" s="51"/>
      <c r="O1597" s="51"/>
      <c r="P1597" s="51"/>
      <c r="Q1597" s="51"/>
      <c r="R1597" s="51"/>
      <c r="S1597" s="194"/>
      <c r="T1597" s="51"/>
    </row>
    <row r="1598" spans="1:20" ht="12.75">
      <c r="A1598" s="80"/>
      <c r="B1598" s="46"/>
      <c r="C1598" s="109"/>
      <c r="D1598" s="109"/>
      <c r="E1598" s="109"/>
      <c r="F1598" s="108"/>
      <c r="G1598" s="110"/>
      <c r="H1598" s="111"/>
      <c r="I1598" s="111"/>
      <c r="J1598" s="50"/>
      <c r="K1598" s="166"/>
      <c r="L1598" s="51"/>
      <c r="M1598" s="51"/>
      <c r="N1598" s="51"/>
      <c r="O1598" s="51"/>
      <c r="P1598" s="51"/>
      <c r="Q1598" s="51"/>
      <c r="R1598" s="51"/>
      <c r="S1598" s="194"/>
      <c r="T1598" s="51"/>
    </row>
    <row r="1599" spans="1:20" ht="12.75">
      <c r="A1599" s="80"/>
      <c r="B1599" s="46"/>
      <c r="C1599" s="109"/>
      <c r="D1599" s="109"/>
      <c r="E1599" s="109"/>
      <c r="F1599" s="108"/>
      <c r="G1599" s="110"/>
      <c r="H1599" s="111"/>
      <c r="I1599" s="111"/>
      <c r="J1599" s="50"/>
      <c r="K1599" s="166"/>
      <c r="L1599" s="51"/>
      <c r="M1599" s="51"/>
      <c r="N1599" s="51"/>
      <c r="O1599" s="51"/>
      <c r="P1599" s="51"/>
      <c r="Q1599" s="51"/>
      <c r="R1599" s="51"/>
      <c r="S1599" s="194"/>
      <c r="T1599" s="51"/>
    </row>
    <row r="1600" spans="1:20" ht="12.75">
      <c r="A1600" s="80"/>
      <c r="B1600" s="46"/>
      <c r="C1600" s="109"/>
      <c r="D1600" s="109"/>
      <c r="E1600" s="109"/>
      <c r="F1600" s="110"/>
      <c r="G1600" s="110"/>
      <c r="H1600" s="111"/>
      <c r="I1600" s="111"/>
      <c r="J1600" s="50"/>
      <c r="K1600" s="51"/>
      <c r="L1600" s="51"/>
      <c r="M1600" s="51"/>
      <c r="N1600" s="51"/>
      <c r="O1600" s="51"/>
      <c r="P1600" s="51"/>
      <c r="Q1600" s="51"/>
      <c r="R1600" s="51"/>
      <c r="S1600" s="194"/>
      <c r="T1600" s="51"/>
    </row>
    <row r="1601" spans="1:20" ht="12.75">
      <c r="A1601" s="80"/>
      <c r="B1601" s="46"/>
      <c r="C1601" s="109"/>
      <c r="D1601" s="109"/>
      <c r="E1601" s="109"/>
      <c r="F1601" s="108"/>
      <c r="G1601" s="110"/>
      <c r="H1601" s="111"/>
      <c r="I1601" s="111"/>
      <c r="J1601" s="50"/>
      <c r="K1601" s="111"/>
      <c r="L1601" s="51"/>
      <c r="M1601" s="51"/>
      <c r="N1601" s="51"/>
      <c r="O1601" s="51"/>
      <c r="P1601" s="51"/>
      <c r="Q1601" s="51"/>
      <c r="R1601" s="51"/>
      <c r="S1601" s="194"/>
      <c r="T1601" s="51"/>
    </row>
    <row r="1602" spans="1:20" ht="12.75">
      <c r="A1602" s="80"/>
      <c r="B1602" s="46"/>
      <c r="C1602" s="109"/>
      <c r="D1602" s="109"/>
      <c r="E1602" s="109"/>
      <c r="F1602" s="108"/>
      <c r="G1602" s="110"/>
      <c r="H1602" s="111"/>
      <c r="I1602" s="111"/>
      <c r="J1602" s="50"/>
      <c r="K1602" s="113"/>
      <c r="L1602" s="51"/>
      <c r="M1602" s="51"/>
      <c r="N1602" s="51"/>
      <c r="O1602" s="51"/>
      <c r="P1602" s="51"/>
      <c r="Q1602" s="51"/>
      <c r="R1602" s="51"/>
      <c r="S1602" s="194"/>
      <c r="T1602" s="51"/>
    </row>
    <row r="1603" spans="1:20" ht="12.75">
      <c r="A1603" s="80"/>
      <c r="B1603" s="46"/>
      <c r="C1603" s="109"/>
      <c r="D1603" s="109"/>
      <c r="E1603" s="109"/>
      <c r="F1603" s="108"/>
      <c r="G1603" s="110"/>
      <c r="H1603" s="111"/>
      <c r="I1603" s="111"/>
      <c r="J1603" s="50"/>
      <c r="K1603" s="113"/>
      <c r="L1603" s="51"/>
      <c r="M1603" s="51"/>
      <c r="N1603" s="51"/>
      <c r="O1603" s="51"/>
      <c r="P1603" s="51"/>
      <c r="Q1603" s="51"/>
      <c r="R1603" s="51"/>
      <c r="S1603" s="194"/>
      <c r="T1603" s="51"/>
    </row>
    <row r="1604" spans="1:20" ht="12.75">
      <c r="A1604" s="80"/>
      <c r="B1604" s="46"/>
      <c r="C1604" s="109"/>
      <c r="D1604" s="109"/>
      <c r="E1604" s="109"/>
      <c r="F1604" s="108"/>
      <c r="G1604" s="110"/>
      <c r="H1604" s="111"/>
      <c r="I1604" s="111"/>
      <c r="J1604" s="50"/>
      <c r="K1604" s="111"/>
      <c r="L1604" s="51"/>
      <c r="M1604" s="51"/>
      <c r="N1604" s="51"/>
      <c r="O1604" s="51"/>
      <c r="P1604" s="51"/>
      <c r="Q1604" s="51"/>
      <c r="R1604" s="51"/>
      <c r="S1604" s="194"/>
      <c r="T1604" s="51"/>
    </row>
    <row r="1605" spans="1:20" ht="12.75">
      <c r="A1605" s="80"/>
      <c r="B1605" s="46"/>
      <c r="C1605" s="109"/>
      <c r="D1605" s="109"/>
      <c r="E1605" s="109"/>
      <c r="F1605" s="108"/>
      <c r="G1605" s="110"/>
      <c r="H1605" s="111"/>
      <c r="I1605" s="111"/>
      <c r="J1605" s="50"/>
      <c r="K1605" s="111"/>
      <c r="L1605" s="51"/>
      <c r="M1605" s="51"/>
      <c r="N1605" s="51"/>
      <c r="O1605" s="51"/>
      <c r="P1605" s="51"/>
      <c r="Q1605" s="51"/>
      <c r="R1605" s="51"/>
      <c r="S1605" s="194"/>
      <c r="T1605" s="51"/>
    </row>
    <row r="1606" spans="1:20" ht="12.75">
      <c r="A1606" s="80"/>
      <c r="B1606" s="46"/>
      <c r="C1606" s="109"/>
      <c r="D1606" s="109"/>
      <c r="E1606" s="109"/>
      <c r="F1606" s="108"/>
      <c r="G1606" s="110"/>
      <c r="H1606" s="111"/>
      <c r="I1606" s="111"/>
      <c r="J1606" s="50"/>
      <c r="K1606" s="111"/>
      <c r="L1606" s="51"/>
      <c r="M1606" s="51"/>
      <c r="N1606" s="51"/>
      <c r="O1606" s="51"/>
      <c r="P1606" s="51"/>
      <c r="Q1606" s="51"/>
      <c r="R1606" s="51"/>
      <c r="S1606" s="194"/>
      <c r="T1606" s="51"/>
    </row>
    <row r="1607" spans="1:20" ht="12.75">
      <c r="A1607" s="80"/>
      <c r="B1607" s="46"/>
      <c r="C1607" s="109"/>
      <c r="D1607" s="109"/>
      <c r="E1607" s="109"/>
      <c r="F1607" s="108"/>
      <c r="G1607" s="110"/>
      <c r="H1607" s="111"/>
      <c r="I1607" s="111"/>
      <c r="J1607" s="50"/>
      <c r="K1607" s="113"/>
      <c r="L1607" s="51"/>
      <c r="M1607" s="51"/>
      <c r="N1607" s="51"/>
      <c r="O1607" s="51"/>
      <c r="P1607" s="51"/>
      <c r="Q1607" s="51"/>
      <c r="R1607" s="51"/>
      <c r="S1607" s="194"/>
      <c r="T1607" s="51"/>
    </row>
    <row r="1608" spans="1:20" ht="12.75">
      <c r="A1608" s="80"/>
      <c r="B1608" s="46"/>
      <c r="C1608" s="109"/>
      <c r="D1608" s="109"/>
      <c r="E1608" s="109"/>
      <c r="F1608" s="108"/>
      <c r="G1608" s="110"/>
      <c r="H1608" s="111"/>
      <c r="I1608" s="111"/>
      <c r="J1608" s="50"/>
      <c r="K1608" s="111"/>
      <c r="L1608" s="51"/>
      <c r="M1608" s="51"/>
      <c r="N1608" s="51"/>
      <c r="O1608" s="51"/>
      <c r="P1608" s="51"/>
      <c r="Q1608" s="51"/>
      <c r="R1608" s="51"/>
      <c r="S1608" s="194"/>
      <c r="T1608" s="51"/>
    </row>
    <row r="1609" spans="1:20" ht="12.75">
      <c r="A1609" s="80"/>
      <c r="B1609" s="46"/>
      <c r="C1609" s="109"/>
      <c r="D1609" s="109"/>
      <c r="E1609" s="109"/>
      <c r="F1609" s="108"/>
      <c r="G1609" s="110"/>
      <c r="H1609" s="111"/>
      <c r="I1609" s="111"/>
      <c r="J1609" s="50"/>
      <c r="K1609" s="113"/>
      <c r="L1609" s="51"/>
      <c r="M1609" s="51"/>
      <c r="N1609" s="51"/>
      <c r="O1609" s="51"/>
      <c r="P1609" s="51"/>
      <c r="Q1609" s="51"/>
      <c r="R1609" s="51"/>
      <c r="S1609" s="194"/>
      <c r="T1609" s="51"/>
    </row>
    <row r="1610" spans="1:20" ht="12.75">
      <c r="A1610" s="80"/>
      <c r="B1610" s="46"/>
      <c r="C1610" s="109"/>
      <c r="D1610" s="109"/>
      <c r="E1610" s="109"/>
      <c r="F1610" s="108"/>
      <c r="G1610" s="110"/>
      <c r="H1610" s="111"/>
      <c r="I1610" s="111"/>
      <c r="J1610" s="50"/>
      <c r="K1610" s="166"/>
      <c r="L1610" s="51"/>
      <c r="M1610" s="51"/>
      <c r="N1610" s="51"/>
      <c r="O1610" s="51"/>
      <c r="P1610" s="51"/>
      <c r="Q1610" s="51"/>
      <c r="R1610" s="51"/>
      <c r="S1610" s="194"/>
      <c r="T1610" s="51"/>
    </row>
    <row r="1611" spans="1:20" ht="12.75">
      <c r="A1611" s="80"/>
      <c r="B1611" s="46"/>
      <c r="C1611" s="109"/>
      <c r="D1611" s="109"/>
      <c r="E1611" s="109"/>
      <c r="F1611" s="108"/>
      <c r="G1611" s="110"/>
      <c r="H1611" s="111"/>
      <c r="I1611" s="111"/>
      <c r="J1611" s="50"/>
      <c r="K1611" s="166"/>
      <c r="L1611" s="51"/>
      <c r="M1611" s="51"/>
      <c r="N1611" s="51"/>
      <c r="O1611" s="51"/>
      <c r="P1611" s="51"/>
      <c r="Q1611" s="51"/>
      <c r="R1611" s="51"/>
      <c r="S1611" s="194"/>
      <c r="T1611" s="51"/>
    </row>
    <row r="1612" spans="1:20" ht="12.75">
      <c r="A1612" s="80"/>
      <c r="B1612" s="46"/>
      <c r="C1612" s="109"/>
      <c r="D1612" s="109"/>
      <c r="E1612" s="109"/>
      <c r="F1612" s="108"/>
      <c r="G1612" s="110"/>
      <c r="H1612" s="111"/>
      <c r="I1612" s="111"/>
      <c r="J1612" s="50"/>
      <c r="K1612" s="166"/>
      <c r="L1612" s="51"/>
      <c r="M1612" s="51"/>
      <c r="N1612" s="51"/>
      <c r="O1612" s="51"/>
      <c r="P1612" s="51"/>
      <c r="Q1612" s="51"/>
      <c r="R1612" s="51"/>
      <c r="S1612" s="194"/>
      <c r="T1612" s="51"/>
    </row>
    <row r="1613" spans="1:20" ht="12.75">
      <c r="A1613" s="80"/>
      <c r="B1613" s="46"/>
      <c r="C1613" s="109"/>
      <c r="D1613" s="109"/>
      <c r="E1613" s="109"/>
      <c r="F1613" s="108"/>
      <c r="G1613" s="110"/>
      <c r="H1613" s="111"/>
      <c r="I1613" s="111"/>
      <c r="J1613" s="50"/>
      <c r="K1613" s="166"/>
      <c r="L1613" s="51"/>
      <c r="M1613" s="51"/>
      <c r="N1613" s="51"/>
      <c r="O1613" s="51"/>
      <c r="P1613" s="51"/>
      <c r="Q1613" s="51"/>
      <c r="R1613" s="51"/>
      <c r="S1613" s="194"/>
      <c r="T1613" s="51"/>
    </row>
    <row r="1614" spans="1:20" ht="12.75">
      <c r="A1614" s="80"/>
      <c r="B1614" s="46"/>
      <c r="C1614" s="109"/>
      <c r="D1614" s="109"/>
      <c r="E1614" s="109"/>
      <c r="F1614" s="108"/>
      <c r="G1614" s="110"/>
      <c r="H1614" s="111"/>
      <c r="I1614" s="111"/>
      <c r="J1614" s="50"/>
      <c r="K1614" s="166"/>
      <c r="L1614" s="51"/>
      <c r="M1614" s="51"/>
      <c r="N1614" s="51"/>
      <c r="O1614" s="51"/>
      <c r="P1614" s="51"/>
      <c r="Q1614" s="51"/>
      <c r="R1614" s="51"/>
      <c r="S1614" s="194"/>
      <c r="T1614" s="51"/>
    </row>
    <row r="1615" spans="1:20" ht="12.75">
      <c r="A1615" s="80"/>
      <c r="B1615" s="46"/>
      <c r="C1615" s="109"/>
      <c r="D1615" s="109"/>
      <c r="E1615" s="109"/>
      <c r="F1615" s="108"/>
      <c r="G1615" s="110"/>
      <c r="H1615" s="111"/>
      <c r="I1615" s="111"/>
      <c r="J1615" s="50"/>
      <c r="K1615" s="166"/>
      <c r="L1615" s="51"/>
      <c r="M1615" s="51"/>
      <c r="N1615" s="51"/>
      <c r="O1615" s="51"/>
      <c r="P1615" s="51"/>
      <c r="Q1615" s="51"/>
      <c r="R1615" s="51"/>
      <c r="S1615" s="194"/>
      <c r="T1615" s="51"/>
    </row>
    <row r="1616" spans="1:20" ht="12.75">
      <c r="A1616" s="80"/>
      <c r="B1616" s="46"/>
      <c r="C1616" s="109"/>
      <c r="D1616" s="109"/>
      <c r="E1616" s="109"/>
      <c r="F1616" s="108"/>
      <c r="G1616" s="110"/>
      <c r="H1616" s="111"/>
      <c r="I1616" s="111"/>
      <c r="J1616" s="50"/>
      <c r="K1616" s="166"/>
      <c r="L1616" s="51"/>
      <c r="M1616" s="51"/>
      <c r="N1616" s="51"/>
      <c r="O1616" s="51"/>
      <c r="P1616" s="51"/>
      <c r="Q1616" s="51"/>
      <c r="R1616" s="51"/>
      <c r="S1616" s="194"/>
      <c r="T1616" s="51"/>
    </row>
    <row r="1617" spans="1:20" ht="12.75">
      <c r="A1617" s="80"/>
      <c r="B1617" s="46"/>
      <c r="C1617" s="109"/>
      <c r="D1617" s="109"/>
      <c r="E1617" s="109"/>
      <c r="F1617" s="108"/>
      <c r="G1617" s="110"/>
      <c r="H1617" s="111"/>
      <c r="I1617" s="111"/>
      <c r="J1617" s="50"/>
      <c r="K1617" s="51"/>
      <c r="L1617" s="51"/>
      <c r="M1617" s="51"/>
      <c r="N1617" s="51"/>
      <c r="O1617" s="51"/>
      <c r="P1617" s="51"/>
      <c r="Q1617" s="51"/>
      <c r="R1617" s="51"/>
      <c r="S1617" s="194"/>
      <c r="T1617" s="51"/>
    </row>
    <row r="1618" spans="1:20" ht="12.75">
      <c r="A1618" s="80"/>
      <c r="B1618" s="46"/>
      <c r="C1618" s="109"/>
      <c r="D1618" s="109"/>
      <c r="E1618" s="109"/>
      <c r="F1618" s="108"/>
      <c r="G1618" s="110"/>
      <c r="H1618" s="111"/>
      <c r="I1618" s="111"/>
      <c r="J1618" s="50"/>
      <c r="K1618" s="51"/>
      <c r="L1618" s="51"/>
      <c r="M1618" s="51"/>
      <c r="N1618" s="51"/>
      <c r="O1618" s="51"/>
      <c r="P1618" s="51"/>
      <c r="Q1618" s="51"/>
      <c r="R1618" s="51"/>
      <c r="S1618" s="194"/>
      <c r="T1618" s="51"/>
    </row>
    <row r="1619" spans="1:20" ht="12.75">
      <c r="A1619" s="80"/>
      <c r="B1619" s="46"/>
      <c r="C1619" s="109"/>
      <c r="D1619" s="109"/>
      <c r="E1619" s="109"/>
      <c r="F1619" s="108"/>
      <c r="G1619" s="110"/>
      <c r="H1619" s="111"/>
      <c r="I1619" s="111"/>
      <c r="J1619" s="50"/>
      <c r="K1619" s="111"/>
      <c r="L1619" s="51"/>
      <c r="M1619" s="51"/>
      <c r="N1619" s="51"/>
      <c r="O1619" s="51"/>
      <c r="P1619" s="51"/>
      <c r="Q1619" s="51"/>
      <c r="R1619" s="51"/>
      <c r="S1619" s="194"/>
      <c r="T1619" s="51"/>
    </row>
    <row r="1620" spans="1:20" ht="12.75">
      <c r="A1620" s="80"/>
      <c r="B1620" s="46"/>
      <c r="C1620" s="109"/>
      <c r="D1620" s="109"/>
      <c r="E1620" s="109"/>
      <c r="F1620" s="108"/>
      <c r="G1620" s="110"/>
      <c r="H1620" s="111"/>
      <c r="I1620" s="127"/>
      <c r="J1620" s="50"/>
      <c r="K1620" s="111"/>
      <c r="L1620" s="51"/>
      <c r="M1620" s="51"/>
      <c r="N1620" s="51"/>
      <c r="O1620" s="51"/>
      <c r="P1620" s="51"/>
      <c r="Q1620" s="51"/>
      <c r="R1620" s="51"/>
      <c r="S1620" s="194"/>
      <c r="T1620" s="51"/>
    </row>
    <row r="1621" spans="1:20" ht="12.75">
      <c r="A1621" s="80"/>
      <c r="B1621" s="46"/>
      <c r="C1621" s="109"/>
      <c r="D1621" s="109"/>
      <c r="E1621" s="109"/>
      <c r="F1621" s="108"/>
      <c r="G1621" s="110"/>
      <c r="H1621" s="111"/>
      <c r="I1621" s="111"/>
      <c r="J1621" s="50"/>
      <c r="K1621" s="111"/>
      <c r="L1621" s="51"/>
      <c r="M1621" s="51"/>
      <c r="N1621" s="51"/>
      <c r="O1621" s="51"/>
      <c r="P1621" s="51"/>
      <c r="Q1621" s="51"/>
      <c r="R1621" s="51"/>
      <c r="S1621" s="194"/>
      <c r="T1621" s="51"/>
    </row>
    <row r="1622" spans="1:20" ht="12.75">
      <c r="A1622" s="80"/>
      <c r="B1622" s="46"/>
      <c r="C1622" s="109"/>
      <c r="D1622" s="109"/>
      <c r="E1622" s="109"/>
      <c r="F1622" s="108"/>
      <c r="G1622" s="110"/>
      <c r="H1622" s="111"/>
      <c r="I1622" s="111"/>
      <c r="J1622" s="50"/>
      <c r="K1622" s="113"/>
      <c r="L1622" s="51"/>
      <c r="M1622" s="51"/>
      <c r="N1622" s="51"/>
      <c r="O1622" s="51"/>
      <c r="P1622" s="51"/>
      <c r="Q1622" s="51"/>
      <c r="R1622" s="51"/>
      <c r="S1622" s="194"/>
      <c r="T1622" s="51"/>
    </row>
    <row r="1623" spans="1:20" ht="12.75">
      <c r="A1623" s="80"/>
      <c r="B1623" s="46"/>
      <c r="C1623" s="109"/>
      <c r="D1623" s="109"/>
      <c r="E1623" s="109"/>
      <c r="F1623" s="108"/>
      <c r="G1623" s="110"/>
      <c r="H1623" s="111"/>
      <c r="I1623" s="111"/>
      <c r="J1623" s="50"/>
      <c r="K1623" s="113"/>
      <c r="L1623" s="51"/>
      <c r="M1623" s="51"/>
      <c r="N1623" s="51"/>
      <c r="O1623" s="51"/>
      <c r="P1623" s="51"/>
      <c r="Q1623" s="51"/>
      <c r="R1623" s="51"/>
      <c r="S1623" s="194"/>
      <c r="T1623" s="51"/>
    </row>
    <row r="1624" spans="1:20" ht="12.75">
      <c r="A1624" s="80"/>
      <c r="B1624" s="46"/>
      <c r="C1624" s="109"/>
      <c r="D1624" s="109"/>
      <c r="E1624" s="109"/>
      <c r="F1624" s="108"/>
      <c r="G1624" s="110"/>
      <c r="H1624" s="111"/>
      <c r="I1624" s="111"/>
      <c r="J1624" s="50"/>
      <c r="K1624" s="111"/>
      <c r="L1624" s="51"/>
      <c r="M1624" s="51"/>
      <c r="N1624" s="51"/>
      <c r="O1624" s="51"/>
      <c r="P1624" s="51"/>
      <c r="Q1624" s="51"/>
      <c r="R1624" s="51"/>
      <c r="S1624" s="194"/>
      <c r="T1624" s="51"/>
    </row>
    <row r="1625" spans="1:20" ht="12.75">
      <c r="A1625" s="80"/>
      <c r="B1625" s="46"/>
      <c r="C1625" s="109"/>
      <c r="D1625" s="109"/>
      <c r="E1625" s="109"/>
      <c r="F1625" s="108"/>
      <c r="G1625" s="110"/>
      <c r="H1625" s="111"/>
      <c r="I1625" s="111"/>
      <c r="J1625" s="50"/>
      <c r="K1625" s="113"/>
      <c r="L1625" s="51"/>
      <c r="M1625" s="51"/>
      <c r="N1625" s="51"/>
      <c r="O1625" s="51"/>
      <c r="P1625" s="51"/>
      <c r="Q1625" s="51"/>
      <c r="R1625" s="51"/>
      <c r="S1625" s="194"/>
      <c r="T1625" s="51"/>
    </row>
    <row r="1626" spans="1:20" ht="12.75">
      <c r="A1626" s="80"/>
      <c r="B1626" s="46"/>
      <c r="C1626" s="109"/>
      <c r="D1626" s="109"/>
      <c r="E1626" s="109"/>
      <c r="F1626" s="108"/>
      <c r="G1626" s="110"/>
      <c r="H1626" s="111"/>
      <c r="I1626" s="111"/>
      <c r="J1626" s="50"/>
      <c r="K1626" s="111"/>
      <c r="L1626" s="51"/>
      <c r="M1626" s="51"/>
      <c r="N1626" s="51"/>
      <c r="O1626" s="51"/>
      <c r="P1626" s="51"/>
      <c r="Q1626" s="51"/>
      <c r="R1626" s="51"/>
      <c r="S1626" s="194"/>
      <c r="T1626" s="51"/>
    </row>
    <row r="1627" spans="1:20" ht="12.75">
      <c r="A1627" s="80"/>
      <c r="B1627" s="46"/>
      <c r="C1627" s="109"/>
      <c r="D1627" s="109"/>
      <c r="E1627" s="109"/>
      <c r="F1627" s="108"/>
      <c r="G1627" s="110"/>
      <c r="H1627" s="111"/>
      <c r="I1627" s="111"/>
      <c r="J1627" s="50"/>
      <c r="K1627" s="113"/>
      <c r="L1627" s="51"/>
      <c r="M1627" s="51"/>
      <c r="N1627" s="51"/>
      <c r="O1627" s="51"/>
      <c r="P1627" s="51"/>
      <c r="Q1627" s="51"/>
      <c r="R1627" s="51"/>
      <c r="S1627" s="194"/>
      <c r="T1627" s="51"/>
    </row>
    <row r="1628" spans="1:20" ht="12.75">
      <c r="A1628" s="80"/>
      <c r="B1628" s="46"/>
      <c r="C1628" s="109"/>
      <c r="D1628" s="109"/>
      <c r="E1628" s="109"/>
      <c r="F1628" s="108"/>
      <c r="G1628" s="110"/>
      <c r="H1628" s="111"/>
      <c r="I1628" s="111"/>
      <c r="J1628" s="50"/>
      <c r="K1628" s="111"/>
      <c r="L1628" s="51"/>
      <c r="M1628" s="51"/>
      <c r="N1628" s="51"/>
      <c r="O1628" s="51"/>
      <c r="P1628" s="51"/>
      <c r="Q1628" s="51"/>
      <c r="R1628" s="51"/>
      <c r="S1628" s="194"/>
      <c r="T1628" s="51"/>
    </row>
    <row r="1629" spans="1:20" ht="12.75">
      <c r="A1629" s="80"/>
      <c r="B1629" s="46"/>
      <c r="C1629" s="109"/>
      <c r="D1629" s="109"/>
      <c r="E1629" s="109"/>
      <c r="F1629" s="108"/>
      <c r="G1629" s="110"/>
      <c r="H1629" s="111"/>
      <c r="I1629" s="127"/>
      <c r="J1629" s="50"/>
      <c r="K1629" s="113"/>
      <c r="L1629" s="51"/>
      <c r="M1629" s="51"/>
      <c r="N1629" s="51"/>
      <c r="O1629" s="51"/>
      <c r="P1629" s="51"/>
      <c r="Q1629" s="51"/>
      <c r="R1629" s="51"/>
      <c r="S1629" s="194"/>
      <c r="T1629" s="51"/>
    </row>
    <row r="1630" spans="1:20" ht="12.75">
      <c r="A1630" s="80"/>
      <c r="B1630" s="46"/>
      <c r="C1630" s="109"/>
      <c r="D1630" s="109"/>
      <c r="E1630" s="109"/>
      <c r="F1630" s="108"/>
      <c r="G1630" s="110"/>
      <c r="H1630" s="111"/>
      <c r="I1630" s="111"/>
      <c r="J1630" s="50"/>
      <c r="K1630" s="113"/>
      <c r="L1630" s="51"/>
      <c r="M1630" s="51"/>
      <c r="N1630" s="51"/>
      <c r="O1630" s="51"/>
      <c r="P1630" s="51"/>
      <c r="Q1630" s="51"/>
      <c r="R1630" s="51"/>
      <c r="S1630" s="194"/>
      <c r="T1630" s="51"/>
    </row>
    <row r="1631" spans="1:20" ht="12.75">
      <c r="A1631" s="80"/>
      <c r="B1631" s="46"/>
      <c r="C1631" s="109"/>
      <c r="D1631" s="109"/>
      <c r="E1631" s="109"/>
      <c r="F1631" s="108"/>
      <c r="G1631" s="110"/>
      <c r="H1631" s="111"/>
      <c r="I1631" s="111"/>
      <c r="J1631" s="50"/>
      <c r="K1631" s="51"/>
      <c r="L1631" s="51"/>
      <c r="M1631" s="51"/>
      <c r="N1631" s="51"/>
      <c r="O1631" s="51"/>
      <c r="P1631" s="51"/>
      <c r="Q1631" s="51"/>
      <c r="R1631" s="51"/>
      <c r="S1631" s="194"/>
      <c r="T1631" s="51"/>
    </row>
    <row r="1632" spans="1:20" ht="12.75">
      <c r="A1632" s="80"/>
      <c r="B1632" s="46"/>
      <c r="C1632" s="109"/>
      <c r="D1632" s="109"/>
      <c r="E1632" s="109"/>
      <c r="F1632" s="108"/>
      <c r="G1632" s="110"/>
      <c r="H1632" s="111"/>
      <c r="I1632" s="111"/>
      <c r="J1632" s="50"/>
      <c r="K1632" s="51"/>
      <c r="L1632" s="51"/>
      <c r="M1632" s="51"/>
      <c r="N1632" s="51"/>
      <c r="O1632" s="51"/>
      <c r="P1632" s="51"/>
      <c r="Q1632" s="51"/>
      <c r="R1632" s="51"/>
      <c r="S1632" s="194"/>
      <c r="T1632" s="51"/>
    </row>
    <row r="1633" spans="1:20" ht="12.75">
      <c r="A1633" s="80"/>
      <c r="B1633" s="46"/>
      <c r="C1633" s="109"/>
      <c r="D1633" s="109"/>
      <c r="E1633" s="109"/>
      <c r="F1633" s="108"/>
      <c r="G1633" s="110"/>
      <c r="H1633" s="111"/>
      <c r="I1633" s="111"/>
      <c r="J1633" s="50"/>
      <c r="K1633" s="51"/>
      <c r="L1633" s="51"/>
      <c r="M1633" s="51"/>
      <c r="N1633" s="51"/>
      <c r="O1633" s="51"/>
      <c r="P1633" s="51"/>
      <c r="Q1633" s="51"/>
      <c r="R1633" s="51"/>
      <c r="S1633" s="194"/>
      <c r="T1633" s="51"/>
    </row>
    <row r="1634" spans="1:20" ht="12.75">
      <c r="A1634" s="80"/>
      <c r="B1634" s="46"/>
      <c r="C1634" s="109"/>
      <c r="D1634" s="109"/>
      <c r="E1634" s="109"/>
      <c r="F1634" s="108"/>
      <c r="G1634" s="110"/>
      <c r="H1634" s="111"/>
      <c r="I1634" s="111"/>
      <c r="J1634" s="50"/>
      <c r="K1634" s="51"/>
      <c r="L1634" s="51"/>
      <c r="M1634" s="51"/>
      <c r="N1634" s="51"/>
      <c r="O1634" s="51"/>
      <c r="P1634" s="51"/>
      <c r="Q1634" s="51"/>
      <c r="R1634" s="51"/>
      <c r="S1634" s="194"/>
      <c r="T1634" s="51"/>
    </row>
    <row r="1635" spans="1:20" ht="12.75">
      <c r="A1635" s="80"/>
      <c r="B1635" s="46"/>
      <c r="C1635" s="109"/>
      <c r="D1635" s="109"/>
      <c r="E1635" s="109"/>
      <c r="F1635" s="108"/>
      <c r="G1635" s="110"/>
      <c r="H1635" s="111"/>
      <c r="I1635" s="111"/>
      <c r="J1635" s="50"/>
      <c r="K1635" s="51"/>
      <c r="L1635" s="51"/>
      <c r="M1635" s="51"/>
      <c r="N1635" s="51"/>
      <c r="O1635" s="51"/>
      <c r="P1635" s="51"/>
      <c r="Q1635" s="51"/>
      <c r="R1635" s="51"/>
      <c r="S1635" s="194"/>
      <c r="T1635" s="51"/>
    </row>
    <row r="1636" spans="1:20" ht="12.75">
      <c r="A1636" s="80"/>
      <c r="B1636" s="46"/>
      <c r="C1636" s="109"/>
      <c r="D1636" s="109"/>
      <c r="E1636" s="109"/>
      <c r="F1636" s="108"/>
      <c r="G1636" s="110"/>
      <c r="H1636" s="111"/>
      <c r="I1636" s="111"/>
      <c r="J1636" s="50"/>
      <c r="K1636" s="51"/>
      <c r="L1636" s="51"/>
      <c r="M1636" s="51"/>
      <c r="N1636" s="51"/>
      <c r="O1636" s="51"/>
      <c r="P1636" s="51"/>
      <c r="Q1636" s="51"/>
      <c r="R1636" s="51"/>
      <c r="S1636" s="194"/>
      <c r="T1636" s="51"/>
    </row>
    <row r="1637" spans="1:20" ht="12.75">
      <c r="A1637" s="80"/>
      <c r="B1637" s="46"/>
      <c r="C1637" s="109"/>
      <c r="D1637" s="109"/>
      <c r="E1637" s="109"/>
      <c r="F1637" s="108"/>
      <c r="G1637" s="110"/>
      <c r="H1637" s="111"/>
      <c r="I1637" s="127"/>
      <c r="J1637" s="50"/>
      <c r="K1637" s="51"/>
      <c r="L1637" s="51"/>
      <c r="M1637" s="51"/>
      <c r="N1637" s="51"/>
      <c r="O1637" s="51"/>
      <c r="P1637" s="51"/>
      <c r="Q1637" s="51"/>
      <c r="R1637" s="51"/>
      <c r="S1637" s="194"/>
      <c r="T1637" s="51"/>
    </row>
    <row r="1638" spans="1:20" ht="12.75">
      <c r="A1638" s="80"/>
      <c r="B1638" s="46"/>
      <c r="C1638" s="109"/>
      <c r="D1638" s="109"/>
      <c r="E1638" s="109"/>
      <c r="F1638" s="108"/>
      <c r="G1638" s="110"/>
      <c r="H1638" s="111"/>
      <c r="I1638" s="127"/>
      <c r="J1638" s="50"/>
      <c r="K1638" s="51"/>
      <c r="L1638" s="51"/>
      <c r="M1638" s="51"/>
      <c r="N1638" s="51"/>
      <c r="O1638" s="51"/>
      <c r="P1638" s="51"/>
      <c r="Q1638" s="51"/>
      <c r="R1638" s="51"/>
      <c r="S1638" s="194"/>
      <c r="T1638" s="51"/>
    </row>
    <row r="1639" spans="1:20" ht="12.75">
      <c r="A1639" s="80"/>
      <c r="B1639" s="46"/>
      <c r="C1639" s="109"/>
      <c r="D1639" s="109"/>
      <c r="E1639" s="109"/>
      <c r="F1639" s="108"/>
      <c r="G1639" s="110"/>
      <c r="H1639" s="111"/>
      <c r="I1639" s="127"/>
      <c r="J1639" s="50"/>
      <c r="K1639" s="115"/>
      <c r="L1639" s="51"/>
      <c r="M1639" s="51"/>
      <c r="N1639" s="51"/>
      <c r="O1639" s="51"/>
      <c r="P1639" s="51"/>
      <c r="Q1639" s="51"/>
      <c r="R1639" s="51"/>
      <c r="S1639" s="194"/>
      <c r="T1639" s="51"/>
    </row>
    <row r="1640" spans="1:20" ht="12.75">
      <c r="A1640" s="80"/>
      <c r="B1640" s="46"/>
      <c r="C1640" s="109"/>
      <c r="D1640" s="109"/>
      <c r="E1640" s="109"/>
      <c r="F1640" s="108"/>
      <c r="G1640" s="110"/>
      <c r="H1640" s="111"/>
      <c r="I1640" s="127"/>
      <c r="J1640" s="50"/>
      <c r="K1640" s="51"/>
      <c r="L1640" s="51"/>
      <c r="M1640" s="51"/>
      <c r="N1640" s="51"/>
      <c r="O1640" s="51"/>
      <c r="P1640" s="51"/>
      <c r="Q1640" s="51"/>
      <c r="R1640" s="51"/>
      <c r="S1640" s="194"/>
      <c r="T1640" s="51"/>
    </row>
    <row r="1641" spans="1:20" ht="12.75">
      <c r="A1641" s="80"/>
      <c r="B1641" s="46"/>
      <c r="C1641" s="109"/>
      <c r="D1641" s="109"/>
      <c r="E1641" s="109"/>
      <c r="F1641" s="108"/>
      <c r="G1641" s="110"/>
      <c r="H1641" s="111"/>
      <c r="I1641" s="127"/>
      <c r="J1641" s="50"/>
      <c r="K1641" s="51"/>
      <c r="L1641" s="51"/>
      <c r="M1641" s="51"/>
      <c r="N1641" s="51"/>
      <c r="O1641" s="51"/>
      <c r="P1641" s="51"/>
      <c r="Q1641" s="51"/>
      <c r="R1641" s="51"/>
      <c r="S1641" s="194"/>
      <c r="T1641" s="51"/>
    </row>
    <row r="1642" spans="1:20" ht="12.75">
      <c r="A1642" s="80"/>
      <c r="B1642" s="46"/>
      <c r="C1642" s="109"/>
      <c r="D1642" s="109"/>
      <c r="E1642" s="109"/>
      <c r="F1642" s="108"/>
      <c r="G1642" s="110"/>
      <c r="H1642" s="111"/>
      <c r="I1642" s="127"/>
      <c r="J1642" s="50"/>
      <c r="K1642" s="51"/>
      <c r="L1642" s="51"/>
      <c r="M1642" s="51"/>
      <c r="N1642" s="51"/>
      <c r="O1642" s="51"/>
      <c r="P1642" s="51"/>
      <c r="Q1642" s="51"/>
      <c r="R1642" s="51"/>
      <c r="S1642" s="194"/>
      <c r="T1642" s="51"/>
    </row>
    <row r="1643" spans="1:20" ht="12.75">
      <c r="A1643" s="80"/>
      <c r="B1643" s="46"/>
      <c r="C1643" s="109"/>
      <c r="D1643" s="109"/>
      <c r="E1643" s="109"/>
      <c r="F1643" s="108"/>
      <c r="G1643" s="110"/>
      <c r="H1643" s="111"/>
      <c r="I1643" s="127"/>
      <c r="J1643" s="50"/>
      <c r="K1643" s="51"/>
      <c r="L1643" s="51"/>
      <c r="M1643" s="51"/>
      <c r="N1643" s="51"/>
      <c r="O1643" s="51"/>
      <c r="P1643" s="51"/>
      <c r="Q1643" s="51"/>
      <c r="R1643" s="51"/>
      <c r="S1643" s="194"/>
      <c r="T1643" s="51"/>
    </row>
    <row r="1644" spans="1:20" ht="12.75">
      <c r="A1644" s="80"/>
      <c r="B1644" s="46"/>
      <c r="C1644" s="109"/>
      <c r="D1644" s="109"/>
      <c r="E1644" s="109"/>
      <c r="F1644" s="108"/>
      <c r="G1644" s="110"/>
      <c r="H1644" s="111"/>
      <c r="I1644" s="127"/>
      <c r="J1644" s="50"/>
      <c r="K1644" s="51"/>
      <c r="L1644" s="51"/>
      <c r="M1644" s="51"/>
      <c r="N1644" s="51"/>
      <c r="O1644" s="51"/>
      <c r="P1644" s="51"/>
      <c r="Q1644" s="51"/>
      <c r="R1644" s="51"/>
      <c r="S1644" s="194"/>
      <c r="T1644" s="51"/>
    </row>
    <row r="1645" spans="1:20" ht="12.75">
      <c r="A1645" s="80"/>
      <c r="B1645" s="46"/>
      <c r="C1645" s="109"/>
      <c r="D1645" s="109"/>
      <c r="E1645" s="109"/>
      <c r="F1645" s="108"/>
      <c r="G1645" s="110"/>
      <c r="H1645" s="111"/>
      <c r="I1645" s="127"/>
      <c r="J1645" s="50"/>
      <c r="K1645" s="51"/>
      <c r="L1645" s="51"/>
      <c r="M1645" s="51"/>
      <c r="N1645" s="51"/>
      <c r="O1645" s="51"/>
      <c r="P1645" s="51"/>
      <c r="Q1645" s="51"/>
      <c r="R1645" s="51"/>
      <c r="S1645" s="194"/>
      <c r="T1645" s="51"/>
    </row>
    <row r="1646" spans="1:20" ht="12.75">
      <c r="A1646" s="80"/>
      <c r="B1646" s="46"/>
      <c r="C1646" s="109"/>
      <c r="D1646" s="109"/>
      <c r="E1646" s="109"/>
      <c r="F1646" s="108"/>
      <c r="G1646" s="110"/>
      <c r="H1646" s="111"/>
      <c r="I1646" s="127"/>
      <c r="J1646" s="50"/>
      <c r="K1646" s="51"/>
      <c r="L1646" s="51"/>
      <c r="M1646" s="51"/>
      <c r="N1646" s="51"/>
      <c r="O1646" s="51"/>
      <c r="P1646" s="51"/>
      <c r="Q1646" s="51"/>
      <c r="R1646" s="51"/>
      <c r="S1646" s="194"/>
      <c r="T1646" s="51"/>
    </row>
    <row r="1647" spans="1:20" ht="12.75">
      <c r="A1647" s="80"/>
      <c r="B1647" s="46"/>
      <c r="C1647" s="109"/>
      <c r="D1647" s="109"/>
      <c r="E1647" s="109"/>
      <c r="F1647" s="108"/>
      <c r="G1647" s="110"/>
      <c r="H1647" s="111"/>
      <c r="I1647" s="127"/>
      <c r="J1647" s="50"/>
      <c r="K1647" s="51"/>
      <c r="L1647" s="51"/>
      <c r="M1647" s="51"/>
      <c r="N1647" s="51"/>
      <c r="O1647" s="51"/>
      <c r="P1647" s="51"/>
      <c r="Q1647" s="51"/>
      <c r="R1647" s="51"/>
      <c r="S1647" s="194"/>
      <c r="T1647" s="51"/>
    </row>
    <row r="1648" spans="1:20" ht="12.75">
      <c r="A1648" s="80"/>
      <c r="B1648" s="46"/>
      <c r="C1648" s="109"/>
      <c r="D1648" s="109"/>
      <c r="E1648" s="109"/>
      <c r="F1648" s="110"/>
      <c r="G1648" s="110"/>
      <c r="H1648" s="111"/>
      <c r="I1648" s="127"/>
      <c r="J1648" s="50"/>
      <c r="K1648" s="51"/>
      <c r="L1648" s="51"/>
      <c r="M1648" s="51"/>
      <c r="N1648" s="51"/>
      <c r="O1648" s="51"/>
      <c r="P1648" s="51"/>
      <c r="Q1648" s="51"/>
      <c r="R1648" s="51"/>
      <c r="S1648" s="194"/>
      <c r="T1648" s="51"/>
    </row>
    <row r="1649" spans="1:20" ht="12.75">
      <c r="A1649" s="80"/>
      <c r="B1649" s="46"/>
      <c r="C1649" s="109"/>
      <c r="D1649" s="109"/>
      <c r="E1649" s="109"/>
      <c r="F1649" s="108"/>
      <c r="G1649" s="110"/>
      <c r="H1649" s="111"/>
      <c r="I1649" s="127"/>
      <c r="J1649" s="50"/>
      <c r="K1649" s="51"/>
      <c r="L1649" s="51"/>
      <c r="M1649" s="51"/>
      <c r="N1649" s="51"/>
      <c r="O1649" s="51"/>
      <c r="P1649" s="51"/>
      <c r="Q1649" s="51"/>
      <c r="R1649" s="51"/>
      <c r="S1649" s="194"/>
      <c r="T1649" s="51"/>
    </row>
    <row r="1650" spans="1:20" ht="12.75">
      <c r="A1650" s="80"/>
      <c r="B1650" s="46"/>
      <c r="C1650" s="109"/>
      <c r="D1650" s="109"/>
      <c r="E1650" s="109"/>
      <c r="F1650" s="110"/>
      <c r="G1650" s="110"/>
      <c r="H1650" s="111"/>
      <c r="I1650" s="127"/>
      <c r="J1650" s="50"/>
      <c r="K1650" s="51"/>
      <c r="L1650" s="51"/>
      <c r="M1650" s="51"/>
      <c r="N1650" s="51"/>
      <c r="O1650" s="51"/>
      <c r="P1650" s="51"/>
      <c r="Q1650" s="51"/>
      <c r="R1650" s="51"/>
      <c r="S1650" s="194"/>
      <c r="T1650" s="51"/>
    </row>
    <row r="1651" spans="1:20" ht="12.75">
      <c r="A1651" s="80"/>
      <c r="B1651" s="46"/>
      <c r="C1651" s="109"/>
      <c r="D1651" s="109"/>
      <c r="E1651" s="109"/>
      <c r="F1651" s="110"/>
      <c r="G1651" s="110"/>
      <c r="H1651" s="111"/>
      <c r="I1651" s="127"/>
      <c r="J1651" s="50"/>
      <c r="K1651" s="51"/>
      <c r="L1651" s="51"/>
      <c r="M1651" s="51"/>
      <c r="N1651" s="51"/>
      <c r="O1651" s="51"/>
      <c r="P1651" s="51"/>
      <c r="Q1651" s="51"/>
      <c r="R1651" s="51"/>
      <c r="S1651" s="194"/>
      <c r="T1651" s="51"/>
    </row>
    <row r="1652" spans="1:20" ht="12.75">
      <c r="A1652" s="80"/>
      <c r="B1652" s="46"/>
      <c r="C1652" s="109"/>
      <c r="D1652" s="109"/>
      <c r="E1652" s="109"/>
      <c r="F1652" s="110"/>
      <c r="G1652" s="110"/>
      <c r="H1652" s="111"/>
      <c r="I1652" s="127"/>
      <c r="J1652" s="50"/>
      <c r="K1652" s="51"/>
      <c r="L1652" s="51"/>
      <c r="M1652" s="51"/>
      <c r="N1652" s="51"/>
      <c r="O1652" s="51"/>
      <c r="P1652" s="51"/>
      <c r="Q1652" s="51"/>
      <c r="R1652" s="51"/>
      <c r="S1652" s="194"/>
      <c r="T1652" s="51"/>
    </row>
    <row r="1653" spans="1:20" ht="12.75">
      <c r="A1653" s="80"/>
      <c r="B1653" s="46"/>
      <c r="C1653" s="109"/>
      <c r="D1653" s="109"/>
      <c r="E1653" s="109"/>
      <c r="F1653" s="110"/>
      <c r="G1653" s="110"/>
      <c r="H1653" s="111"/>
      <c r="I1653" s="127"/>
      <c r="J1653" s="50"/>
      <c r="K1653" s="51"/>
      <c r="L1653" s="51"/>
      <c r="M1653" s="51"/>
      <c r="N1653" s="51"/>
      <c r="O1653" s="51"/>
      <c r="P1653" s="51"/>
      <c r="Q1653" s="51"/>
      <c r="R1653" s="51"/>
      <c r="S1653" s="194"/>
      <c r="T1653" s="51"/>
    </row>
    <row r="1654" spans="1:20" ht="12.75">
      <c r="A1654" s="80"/>
      <c r="B1654" s="46"/>
      <c r="C1654" s="109"/>
      <c r="D1654" s="109"/>
      <c r="E1654" s="109"/>
      <c r="F1654" s="110"/>
      <c r="G1654" s="110"/>
      <c r="H1654" s="111"/>
      <c r="I1654" s="127"/>
      <c r="J1654" s="50"/>
      <c r="K1654" s="51"/>
      <c r="L1654" s="51"/>
      <c r="M1654" s="51"/>
      <c r="N1654" s="51"/>
      <c r="O1654" s="51"/>
      <c r="P1654" s="51"/>
      <c r="Q1654" s="51"/>
      <c r="R1654" s="51"/>
      <c r="S1654" s="194"/>
      <c r="T1654" s="51"/>
    </row>
    <row r="1655" spans="1:20" ht="12.75">
      <c r="A1655" s="80"/>
      <c r="B1655" s="46"/>
      <c r="C1655" s="109"/>
      <c r="D1655" s="109"/>
      <c r="E1655" s="109"/>
      <c r="F1655" s="110"/>
      <c r="G1655" s="110"/>
      <c r="H1655" s="111"/>
      <c r="I1655" s="127"/>
      <c r="J1655" s="50"/>
      <c r="K1655" s="51"/>
      <c r="L1655" s="51"/>
      <c r="M1655" s="51"/>
      <c r="N1655" s="51"/>
      <c r="O1655" s="51"/>
      <c r="P1655" s="51"/>
      <c r="Q1655" s="51"/>
      <c r="R1655" s="51"/>
      <c r="S1655" s="194"/>
      <c r="T1655" s="51"/>
    </row>
    <row r="1656" spans="1:20" ht="12.75">
      <c r="A1656" s="80"/>
      <c r="B1656" s="46"/>
      <c r="C1656" s="109"/>
      <c r="D1656" s="109"/>
      <c r="E1656" s="109"/>
      <c r="F1656" s="108"/>
      <c r="G1656" s="110"/>
      <c r="H1656" s="111"/>
      <c r="I1656" s="127"/>
      <c r="J1656" s="50"/>
      <c r="K1656" s="51"/>
      <c r="L1656" s="51"/>
      <c r="M1656" s="51"/>
      <c r="N1656" s="51"/>
      <c r="O1656" s="51"/>
      <c r="P1656" s="51"/>
      <c r="Q1656" s="51"/>
      <c r="R1656" s="51"/>
      <c r="S1656" s="194"/>
      <c r="T1656" s="51"/>
    </row>
    <row r="1657" spans="1:20" ht="12.75">
      <c r="A1657" s="80"/>
      <c r="B1657" s="46"/>
      <c r="C1657" s="109"/>
      <c r="D1657" s="109"/>
      <c r="E1657" s="109"/>
      <c r="F1657" s="110"/>
      <c r="G1657" s="110"/>
      <c r="H1657" s="111"/>
      <c r="I1657" s="111"/>
      <c r="J1657" s="50"/>
      <c r="K1657" s="51"/>
      <c r="L1657" s="51"/>
      <c r="M1657" s="51"/>
      <c r="N1657" s="51"/>
      <c r="O1657" s="51"/>
      <c r="P1657" s="51"/>
      <c r="Q1657" s="51"/>
      <c r="R1657" s="51"/>
      <c r="S1657" s="194"/>
      <c r="T1657" s="51"/>
    </row>
    <row r="1658" spans="1:20" ht="12.75">
      <c r="A1658" s="80"/>
      <c r="B1658" s="46"/>
      <c r="C1658" s="109"/>
      <c r="D1658" s="109"/>
      <c r="E1658" s="109"/>
      <c r="F1658" s="110"/>
      <c r="G1658" s="110"/>
      <c r="H1658" s="111"/>
      <c r="I1658" s="111"/>
      <c r="J1658" s="50"/>
      <c r="K1658" s="51"/>
      <c r="L1658" s="51"/>
      <c r="M1658" s="51"/>
      <c r="N1658" s="51"/>
      <c r="O1658" s="51"/>
      <c r="P1658" s="51"/>
      <c r="Q1658" s="51"/>
      <c r="R1658" s="51"/>
      <c r="S1658" s="194"/>
      <c r="T1658" s="51"/>
    </row>
    <row r="1659" spans="1:20" ht="12.75">
      <c r="A1659" s="80"/>
      <c r="B1659" s="46"/>
      <c r="C1659" s="109"/>
      <c r="D1659" s="109"/>
      <c r="E1659" s="109"/>
      <c r="F1659" s="110"/>
      <c r="G1659" s="110"/>
      <c r="H1659" s="111"/>
      <c r="I1659" s="111"/>
      <c r="J1659" s="50"/>
      <c r="K1659" s="51"/>
      <c r="L1659" s="51"/>
      <c r="M1659" s="51"/>
      <c r="N1659" s="51"/>
      <c r="O1659" s="51"/>
      <c r="P1659" s="51"/>
      <c r="Q1659" s="51"/>
      <c r="R1659" s="51"/>
      <c r="S1659" s="194"/>
      <c r="T1659" s="51"/>
    </row>
    <row r="1660" spans="1:20" ht="12.75">
      <c r="A1660" s="80"/>
      <c r="B1660" s="46"/>
      <c r="C1660" s="109"/>
      <c r="D1660" s="109"/>
      <c r="E1660" s="109"/>
      <c r="F1660" s="110"/>
      <c r="G1660" s="110"/>
      <c r="H1660" s="111"/>
      <c r="I1660" s="111"/>
      <c r="J1660" s="50"/>
      <c r="K1660" s="51"/>
      <c r="L1660" s="51"/>
      <c r="M1660" s="51"/>
      <c r="N1660" s="51"/>
      <c r="O1660" s="51"/>
      <c r="P1660" s="51"/>
      <c r="Q1660" s="51"/>
      <c r="R1660" s="51"/>
      <c r="S1660" s="194"/>
      <c r="T1660" s="51"/>
    </row>
    <row r="1661" spans="1:20" ht="12.75">
      <c r="A1661" s="80"/>
      <c r="B1661" s="46"/>
      <c r="C1661" s="109"/>
      <c r="D1661" s="109"/>
      <c r="E1661" s="109"/>
      <c r="F1661" s="108"/>
      <c r="G1661" s="110"/>
      <c r="H1661" s="111"/>
      <c r="I1661" s="111"/>
      <c r="J1661" s="50"/>
      <c r="K1661" s="51"/>
      <c r="L1661" s="51"/>
      <c r="M1661" s="51"/>
      <c r="N1661" s="51"/>
      <c r="O1661" s="51"/>
      <c r="P1661" s="51"/>
      <c r="Q1661" s="51"/>
      <c r="R1661" s="51"/>
      <c r="S1661" s="194"/>
      <c r="T1661" s="51"/>
    </row>
    <row r="1662" spans="1:20" ht="12.75">
      <c r="A1662" s="80"/>
      <c r="B1662" s="46"/>
      <c r="C1662" s="109"/>
      <c r="D1662" s="109"/>
      <c r="E1662" s="109"/>
      <c r="F1662" s="108"/>
      <c r="G1662" s="110"/>
      <c r="H1662" s="111"/>
      <c r="I1662" s="111"/>
      <c r="J1662" s="50"/>
      <c r="K1662" s="51"/>
      <c r="L1662" s="51"/>
      <c r="M1662" s="51"/>
      <c r="N1662" s="51"/>
      <c r="O1662" s="51"/>
      <c r="P1662" s="51"/>
      <c r="Q1662" s="51"/>
      <c r="R1662" s="51"/>
      <c r="S1662" s="194"/>
      <c r="T1662" s="51"/>
    </row>
    <row r="1663" spans="1:20" ht="12.75">
      <c r="A1663" s="80"/>
      <c r="B1663" s="46"/>
      <c r="C1663" s="109"/>
      <c r="D1663" s="109"/>
      <c r="E1663" s="109"/>
      <c r="F1663" s="110"/>
      <c r="G1663" s="110"/>
      <c r="H1663" s="111"/>
      <c r="I1663" s="111"/>
      <c r="J1663" s="50"/>
      <c r="K1663" s="51"/>
      <c r="L1663" s="51"/>
      <c r="M1663" s="51"/>
      <c r="N1663" s="51"/>
      <c r="O1663" s="51"/>
      <c r="P1663" s="51"/>
      <c r="Q1663" s="51"/>
      <c r="R1663" s="51"/>
      <c r="S1663" s="194"/>
      <c r="T1663" s="51"/>
    </row>
    <row r="1664" spans="1:20" ht="12.75">
      <c r="A1664" s="80"/>
      <c r="B1664" s="46"/>
      <c r="C1664" s="109"/>
      <c r="D1664" s="109"/>
      <c r="E1664" s="109"/>
      <c r="F1664" s="108"/>
      <c r="G1664" s="110"/>
      <c r="H1664" s="111"/>
      <c r="I1664" s="111"/>
      <c r="J1664" s="50"/>
      <c r="K1664" s="51"/>
      <c r="L1664" s="51"/>
      <c r="M1664" s="51"/>
      <c r="N1664" s="51"/>
      <c r="O1664" s="51"/>
      <c r="P1664" s="51"/>
      <c r="Q1664" s="51"/>
      <c r="R1664" s="51"/>
      <c r="S1664" s="194"/>
      <c r="T1664" s="51"/>
    </row>
    <row r="1665" spans="1:20" ht="12.75">
      <c r="A1665" s="80"/>
      <c r="B1665" s="46"/>
      <c r="C1665" s="109"/>
      <c r="D1665" s="109"/>
      <c r="E1665" s="109"/>
      <c r="F1665" s="108"/>
      <c r="G1665" s="110"/>
      <c r="H1665" s="111"/>
      <c r="I1665" s="111"/>
      <c r="J1665" s="50"/>
      <c r="K1665" s="51"/>
      <c r="L1665" s="51"/>
      <c r="M1665" s="51"/>
      <c r="N1665" s="51"/>
      <c r="O1665" s="51"/>
      <c r="P1665" s="51"/>
      <c r="Q1665" s="51"/>
      <c r="R1665" s="51"/>
      <c r="S1665" s="194"/>
      <c r="T1665" s="51"/>
    </row>
    <row r="1666" spans="1:20" ht="12.75">
      <c r="A1666" s="80"/>
      <c r="B1666" s="46"/>
      <c r="C1666" s="109"/>
      <c r="D1666" s="109"/>
      <c r="E1666" s="109"/>
      <c r="F1666" s="108"/>
      <c r="G1666" s="110"/>
      <c r="H1666" s="111"/>
      <c r="I1666" s="111"/>
      <c r="J1666" s="50"/>
      <c r="K1666" s="51"/>
      <c r="L1666" s="51"/>
      <c r="M1666" s="51"/>
      <c r="N1666" s="51"/>
      <c r="O1666" s="51"/>
      <c r="P1666" s="51"/>
      <c r="Q1666" s="51"/>
      <c r="R1666" s="51"/>
      <c r="S1666" s="194"/>
      <c r="T1666" s="51"/>
    </row>
    <row r="1667" spans="1:20" ht="12.75">
      <c r="A1667" s="80"/>
      <c r="B1667" s="46"/>
      <c r="C1667" s="109"/>
      <c r="D1667" s="109"/>
      <c r="E1667" s="109"/>
      <c r="F1667" s="110"/>
      <c r="G1667" s="110"/>
      <c r="H1667" s="111"/>
      <c r="I1667" s="111"/>
      <c r="J1667" s="50"/>
      <c r="K1667" s="51"/>
      <c r="L1667" s="51"/>
      <c r="M1667" s="51"/>
      <c r="N1667" s="51"/>
      <c r="O1667" s="51"/>
      <c r="P1667" s="51"/>
      <c r="Q1667" s="51"/>
      <c r="R1667" s="51"/>
      <c r="S1667" s="194"/>
      <c r="T1667" s="51"/>
    </row>
    <row r="1668" spans="1:20" ht="12.75">
      <c r="A1668" s="80"/>
      <c r="B1668" s="46"/>
      <c r="C1668" s="109"/>
      <c r="D1668" s="109"/>
      <c r="E1668" s="109"/>
      <c r="F1668" s="108"/>
      <c r="G1668" s="110"/>
      <c r="H1668" s="111"/>
      <c r="I1668" s="111"/>
      <c r="J1668" s="50"/>
      <c r="K1668" s="51"/>
      <c r="L1668" s="51"/>
      <c r="M1668" s="51"/>
      <c r="N1668" s="51"/>
      <c r="O1668" s="51"/>
      <c r="P1668" s="51"/>
      <c r="Q1668" s="51"/>
      <c r="R1668" s="51"/>
      <c r="S1668" s="194"/>
      <c r="T1668" s="51"/>
    </row>
    <row r="1669" spans="1:20" ht="12.75">
      <c r="A1669" s="80"/>
      <c r="B1669" s="46"/>
      <c r="C1669" s="109"/>
      <c r="D1669" s="109"/>
      <c r="E1669" s="109"/>
      <c r="F1669" s="108"/>
      <c r="G1669" s="110"/>
      <c r="H1669" s="111"/>
      <c r="I1669" s="111"/>
      <c r="J1669" s="50"/>
      <c r="K1669" s="51"/>
      <c r="L1669" s="51"/>
      <c r="M1669" s="51"/>
      <c r="N1669" s="51"/>
      <c r="O1669" s="51"/>
      <c r="P1669" s="51"/>
      <c r="Q1669" s="51"/>
      <c r="R1669" s="51"/>
      <c r="S1669" s="194"/>
      <c r="T1669" s="51"/>
    </row>
    <row r="1670" spans="1:20" ht="12.75">
      <c r="A1670" s="80"/>
      <c r="B1670" s="46"/>
      <c r="C1670" s="109"/>
      <c r="D1670" s="109"/>
      <c r="E1670" s="109"/>
      <c r="F1670" s="108"/>
      <c r="G1670" s="110"/>
      <c r="H1670" s="111"/>
      <c r="I1670" s="111"/>
      <c r="J1670" s="50"/>
      <c r="K1670" s="161"/>
      <c r="L1670" s="51"/>
      <c r="M1670" s="51"/>
      <c r="N1670" s="51"/>
      <c r="O1670" s="51"/>
      <c r="P1670" s="51"/>
      <c r="Q1670" s="51"/>
      <c r="R1670" s="51"/>
      <c r="S1670" s="194"/>
      <c r="T1670" s="51"/>
    </row>
    <row r="1671" spans="1:20" ht="12.75">
      <c r="A1671" s="80"/>
      <c r="B1671" s="46"/>
      <c r="C1671" s="109"/>
      <c r="D1671" s="109"/>
      <c r="E1671" s="109"/>
      <c r="F1671" s="108"/>
      <c r="G1671" s="110"/>
      <c r="H1671" s="111"/>
      <c r="I1671" s="111"/>
      <c r="J1671" s="50"/>
      <c r="K1671" s="51"/>
      <c r="L1671" s="51"/>
      <c r="M1671" s="51"/>
      <c r="N1671" s="51"/>
      <c r="O1671" s="51"/>
      <c r="P1671" s="51"/>
      <c r="Q1671" s="51"/>
      <c r="R1671" s="51"/>
      <c r="S1671" s="194"/>
      <c r="T1671" s="51"/>
    </row>
    <row r="1672" spans="1:20" ht="12.75">
      <c r="A1672" s="80"/>
      <c r="B1672" s="46"/>
      <c r="C1672" s="109"/>
      <c r="D1672" s="109"/>
      <c r="E1672" s="109"/>
      <c r="F1672" s="108"/>
      <c r="G1672" s="110"/>
      <c r="H1672" s="111"/>
      <c r="I1672" s="111"/>
      <c r="J1672" s="50"/>
      <c r="K1672" s="51"/>
      <c r="L1672" s="51"/>
      <c r="M1672" s="51"/>
      <c r="N1672" s="51"/>
      <c r="O1672" s="51"/>
      <c r="P1672" s="51"/>
      <c r="Q1672" s="51"/>
      <c r="R1672" s="51"/>
      <c r="S1672" s="194"/>
      <c r="T1672" s="51"/>
    </row>
    <row r="1673" spans="1:20" ht="12.75">
      <c r="A1673" s="80"/>
      <c r="B1673" s="46"/>
      <c r="C1673" s="109"/>
      <c r="D1673" s="109"/>
      <c r="E1673" s="109"/>
      <c r="F1673" s="110"/>
      <c r="G1673" s="110"/>
      <c r="H1673" s="111"/>
      <c r="I1673" s="111"/>
      <c r="J1673" s="50"/>
      <c r="K1673" s="51"/>
      <c r="L1673" s="51"/>
      <c r="M1673" s="51"/>
      <c r="N1673" s="51"/>
      <c r="O1673" s="51"/>
      <c r="P1673" s="51"/>
      <c r="Q1673" s="51"/>
      <c r="R1673" s="51"/>
      <c r="S1673" s="194"/>
      <c r="T1673" s="51"/>
    </row>
    <row r="1674" spans="1:20" ht="12.75">
      <c r="A1674" s="80"/>
      <c r="B1674" s="46"/>
      <c r="C1674" s="109"/>
      <c r="D1674" s="109"/>
      <c r="E1674" s="109"/>
      <c r="F1674" s="108"/>
      <c r="G1674" s="110"/>
      <c r="H1674" s="111"/>
      <c r="I1674" s="111"/>
      <c r="J1674" s="50"/>
      <c r="K1674" s="51"/>
      <c r="L1674" s="51"/>
      <c r="M1674" s="51"/>
      <c r="N1674" s="51"/>
      <c r="O1674" s="51"/>
      <c r="P1674" s="51"/>
      <c r="Q1674" s="51"/>
      <c r="R1674" s="51"/>
      <c r="S1674" s="194"/>
      <c r="T1674" s="51"/>
    </row>
    <row r="1675" spans="1:20" ht="12.75">
      <c r="A1675" s="80"/>
      <c r="B1675" s="46"/>
      <c r="C1675" s="109"/>
      <c r="D1675" s="109"/>
      <c r="E1675" s="109"/>
      <c r="F1675" s="108"/>
      <c r="G1675" s="110"/>
      <c r="H1675" s="111"/>
      <c r="I1675" s="111"/>
      <c r="J1675" s="50"/>
      <c r="K1675" s="51"/>
      <c r="L1675" s="51"/>
      <c r="M1675" s="51"/>
      <c r="N1675" s="51"/>
      <c r="O1675" s="51"/>
      <c r="P1675" s="51"/>
      <c r="Q1675" s="51"/>
      <c r="R1675" s="51"/>
      <c r="S1675" s="194"/>
      <c r="T1675" s="51"/>
    </row>
    <row r="1676" spans="1:20" ht="12.75">
      <c r="A1676" s="80"/>
      <c r="B1676" s="46"/>
      <c r="C1676" s="109"/>
      <c r="D1676" s="109"/>
      <c r="E1676" s="109"/>
      <c r="F1676" s="110"/>
      <c r="G1676" s="110"/>
      <c r="H1676" s="111"/>
      <c r="I1676" s="111"/>
      <c r="J1676" s="50"/>
      <c r="K1676" s="51"/>
      <c r="L1676" s="51"/>
      <c r="M1676" s="51"/>
      <c r="N1676" s="51"/>
      <c r="O1676" s="51"/>
      <c r="P1676" s="51"/>
      <c r="Q1676" s="51"/>
      <c r="R1676" s="51"/>
      <c r="S1676" s="194"/>
      <c r="T1676" s="51"/>
    </row>
    <row r="1677" spans="1:20" ht="12.75">
      <c r="A1677" s="80"/>
      <c r="B1677" s="46"/>
      <c r="C1677" s="109"/>
      <c r="D1677" s="109"/>
      <c r="E1677" s="109"/>
      <c r="F1677" s="108"/>
      <c r="G1677" s="110"/>
      <c r="H1677" s="111"/>
      <c r="I1677" s="111"/>
      <c r="J1677" s="50"/>
      <c r="K1677" s="51"/>
      <c r="L1677" s="51"/>
      <c r="M1677" s="51"/>
      <c r="N1677" s="51"/>
      <c r="O1677" s="51"/>
      <c r="P1677" s="51"/>
      <c r="Q1677" s="51"/>
      <c r="R1677" s="51"/>
      <c r="S1677" s="194"/>
      <c r="T1677" s="51"/>
    </row>
    <row r="1678" spans="1:20" ht="12.75">
      <c r="A1678" s="80"/>
      <c r="B1678" s="46"/>
      <c r="C1678" s="109"/>
      <c r="D1678" s="109"/>
      <c r="E1678" s="109"/>
      <c r="F1678" s="108"/>
      <c r="G1678" s="110"/>
      <c r="H1678" s="111"/>
      <c r="I1678" s="111"/>
      <c r="J1678" s="50"/>
      <c r="K1678" s="51"/>
      <c r="L1678" s="51"/>
      <c r="M1678" s="51"/>
      <c r="N1678" s="51"/>
      <c r="O1678" s="51"/>
      <c r="P1678" s="51"/>
      <c r="Q1678" s="51"/>
      <c r="R1678" s="51"/>
      <c r="S1678" s="194"/>
      <c r="T1678" s="51"/>
    </row>
    <row r="1679" spans="1:20" ht="12.75">
      <c r="A1679" s="80"/>
      <c r="B1679" s="46"/>
      <c r="C1679" s="109"/>
      <c r="D1679" s="109"/>
      <c r="E1679" s="109"/>
      <c r="F1679" s="108"/>
      <c r="G1679" s="110"/>
      <c r="H1679" s="111"/>
      <c r="I1679" s="111"/>
      <c r="J1679" s="50"/>
      <c r="K1679" s="51"/>
      <c r="L1679" s="51"/>
      <c r="M1679" s="51"/>
      <c r="N1679" s="51"/>
      <c r="O1679" s="51"/>
      <c r="P1679" s="51"/>
      <c r="Q1679" s="51"/>
      <c r="R1679" s="51"/>
      <c r="S1679" s="194"/>
      <c r="T1679" s="51"/>
    </row>
    <row r="1680" spans="1:20" ht="12.75">
      <c r="A1680" s="80"/>
      <c r="B1680" s="46"/>
      <c r="C1680" s="109"/>
      <c r="D1680" s="109"/>
      <c r="E1680" s="109"/>
      <c r="F1680" s="108"/>
      <c r="G1680" s="110"/>
      <c r="H1680" s="111"/>
      <c r="I1680" s="111"/>
      <c r="J1680" s="50"/>
      <c r="K1680" s="51"/>
      <c r="L1680" s="51"/>
      <c r="M1680" s="51"/>
      <c r="N1680" s="51"/>
      <c r="O1680" s="51"/>
      <c r="P1680" s="51"/>
      <c r="Q1680" s="51"/>
      <c r="R1680" s="51"/>
      <c r="S1680" s="194"/>
      <c r="T1680" s="51"/>
    </row>
    <row r="1681" spans="1:20" ht="12.75">
      <c r="A1681" s="80"/>
      <c r="B1681" s="46"/>
      <c r="C1681" s="109"/>
      <c r="D1681" s="109"/>
      <c r="E1681" s="109"/>
      <c r="F1681" s="108"/>
      <c r="G1681" s="110"/>
      <c r="H1681" s="111"/>
      <c r="I1681" s="111"/>
      <c r="J1681" s="50"/>
      <c r="K1681" s="51"/>
      <c r="L1681" s="51"/>
      <c r="M1681" s="51"/>
      <c r="N1681" s="51"/>
      <c r="O1681" s="51"/>
      <c r="P1681" s="51"/>
      <c r="Q1681" s="51"/>
      <c r="R1681" s="51"/>
      <c r="S1681" s="194"/>
      <c r="T1681" s="51"/>
    </row>
    <row r="1682" spans="1:20" ht="12.75">
      <c r="A1682" s="80"/>
      <c r="B1682" s="46"/>
      <c r="C1682" s="109"/>
      <c r="D1682" s="109"/>
      <c r="E1682" s="109"/>
      <c r="F1682" s="110"/>
      <c r="G1682" s="110"/>
      <c r="H1682" s="111"/>
      <c r="I1682" s="111"/>
      <c r="J1682" s="50"/>
      <c r="K1682" s="51"/>
      <c r="L1682" s="51"/>
      <c r="M1682" s="51"/>
      <c r="N1682" s="51"/>
      <c r="O1682" s="51"/>
      <c r="P1682" s="51"/>
      <c r="Q1682" s="51"/>
      <c r="R1682" s="51"/>
      <c r="S1682" s="194"/>
      <c r="T1682" s="51"/>
    </row>
    <row r="1683" spans="1:20" ht="12.75">
      <c r="A1683" s="80"/>
      <c r="B1683" s="46"/>
      <c r="C1683" s="109"/>
      <c r="D1683" s="109"/>
      <c r="E1683" s="109"/>
      <c r="F1683" s="108"/>
      <c r="G1683" s="110"/>
      <c r="H1683" s="111"/>
      <c r="I1683" s="111"/>
      <c r="J1683" s="50"/>
      <c r="K1683" s="51"/>
      <c r="L1683" s="51"/>
      <c r="M1683" s="51"/>
      <c r="N1683" s="51"/>
      <c r="O1683" s="51"/>
      <c r="P1683" s="51"/>
      <c r="Q1683" s="51"/>
      <c r="R1683" s="51"/>
      <c r="S1683" s="194"/>
      <c r="T1683" s="51"/>
    </row>
    <row r="1684" spans="1:20" ht="12.75">
      <c r="A1684" s="80"/>
      <c r="B1684" s="46"/>
      <c r="C1684" s="109"/>
      <c r="D1684" s="109"/>
      <c r="E1684" s="109"/>
      <c r="F1684" s="108"/>
      <c r="G1684" s="110"/>
      <c r="H1684" s="111"/>
      <c r="I1684" s="111"/>
      <c r="J1684" s="50"/>
      <c r="K1684" s="51"/>
      <c r="L1684" s="51"/>
      <c r="M1684" s="51"/>
      <c r="N1684" s="51"/>
      <c r="O1684" s="51"/>
      <c r="P1684" s="51"/>
      <c r="Q1684" s="51"/>
      <c r="R1684" s="51"/>
      <c r="S1684" s="194"/>
      <c r="T1684" s="51"/>
    </row>
    <row r="1685" spans="1:20" ht="12.75">
      <c r="A1685" s="80"/>
      <c r="B1685" s="46"/>
      <c r="C1685" s="109"/>
      <c r="D1685" s="109"/>
      <c r="E1685" s="109"/>
      <c r="F1685" s="108"/>
      <c r="G1685" s="110"/>
      <c r="H1685" s="111"/>
      <c r="I1685" s="111"/>
      <c r="J1685" s="50"/>
      <c r="K1685" s="51"/>
      <c r="L1685" s="51"/>
      <c r="M1685" s="51"/>
      <c r="N1685" s="51"/>
      <c r="O1685" s="51"/>
      <c r="P1685" s="51"/>
      <c r="Q1685" s="51"/>
      <c r="R1685" s="51"/>
      <c r="S1685" s="194"/>
      <c r="T1685" s="51"/>
    </row>
    <row r="1686" spans="1:20" ht="12.75">
      <c r="A1686" s="80"/>
      <c r="B1686" s="46"/>
      <c r="C1686" s="109"/>
      <c r="D1686" s="109"/>
      <c r="E1686" s="109"/>
      <c r="F1686" s="108"/>
      <c r="G1686" s="110"/>
      <c r="H1686" s="111"/>
      <c r="I1686" s="111"/>
      <c r="J1686" s="50"/>
      <c r="K1686" s="51"/>
      <c r="L1686" s="51"/>
      <c r="M1686" s="51"/>
      <c r="N1686" s="51"/>
      <c r="O1686" s="51"/>
      <c r="P1686" s="51"/>
      <c r="Q1686" s="51"/>
      <c r="R1686" s="51"/>
      <c r="S1686" s="194"/>
      <c r="T1686" s="51"/>
    </row>
    <row r="1687" spans="1:20" ht="12.75">
      <c r="A1687" s="80"/>
      <c r="B1687" s="46"/>
      <c r="C1687" s="109"/>
      <c r="D1687" s="109"/>
      <c r="E1687" s="109"/>
      <c r="F1687" s="110"/>
      <c r="G1687" s="110"/>
      <c r="H1687" s="111"/>
      <c r="I1687" s="111"/>
      <c r="J1687" s="50"/>
      <c r="K1687" s="51"/>
      <c r="L1687" s="51"/>
      <c r="M1687" s="51"/>
      <c r="N1687" s="51"/>
      <c r="O1687" s="51"/>
      <c r="P1687" s="51"/>
      <c r="Q1687" s="51"/>
      <c r="R1687" s="51"/>
      <c r="S1687" s="194"/>
      <c r="T1687" s="51"/>
    </row>
    <row r="1688" spans="1:20" ht="12.75">
      <c r="A1688" s="80"/>
      <c r="B1688" s="46"/>
      <c r="C1688" s="109"/>
      <c r="D1688" s="109"/>
      <c r="E1688" s="109"/>
      <c r="F1688" s="108"/>
      <c r="G1688" s="110"/>
      <c r="H1688" s="111"/>
      <c r="I1688" s="111"/>
      <c r="J1688" s="50"/>
      <c r="K1688" s="51"/>
      <c r="L1688" s="51"/>
      <c r="M1688" s="51"/>
      <c r="N1688" s="51"/>
      <c r="O1688" s="51"/>
      <c r="P1688" s="51"/>
      <c r="Q1688" s="51"/>
      <c r="R1688" s="51"/>
      <c r="S1688" s="194"/>
      <c r="T1688" s="51"/>
    </row>
    <row r="1689" spans="1:20" ht="12.75">
      <c r="A1689" s="80"/>
      <c r="B1689" s="46"/>
      <c r="C1689" s="109"/>
      <c r="D1689" s="109"/>
      <c r="E1689" s="109"/>
      <c r="F1689" s="108"/>
      <c r="G1689" s="110"/>
      <c r="H1689" s="111"/>
      <c r="I1689" s="111"/>
      <c r="J1689" s="50"/>
      <c r="K1689" s="51"/>
      <c r="L1689" s="51"/>
      <c r="M1689" s="51"/>
      <c r="N1689" s="51"/>
      <c r="O1689" s="51"/>
      <c r="P1689" s="51"/>
      <c r="Q1689" s="51"/>
      <c r="R1689" s="51"/>
      <c r="S1689" s="194"/>
      <c r="T1689" s="51"/>
    </row>
    <row r="1690" spans="1:20" ht="12.75">
      <c r="A1690" s="80"/>
      <c r="B1690" s="46"/>
      <c r="C1690" s="109"/>
      <c r="D1690" s="109"/>
      <c r="E1690" s="109"/>
      <c r="F1690" s="108"/>
      <c r="G1690" s="110"/>
      <c r="H1690" s="111"/>
      <c r="I1690" s="111"/>
      <c r="J1690" s="50"/>
      <c r="K1690" s="51"/>
      <c r="L1690" s="51"/>
      <c r="M1690" s="51"/>
      <c r="N1690" s="51"/>
      <c r="O1690" s="51"/>
      <c r="P1690" s="51"/>
      <c r="Q1690" s="51"/>
      <c r="R1690" s="51"/>
      <c r="S1690" s="194"/>
      <c r="T1690" s="51"/>
    </row>
    <row r="1691" spans="1:20" ht="12.75">
      <c r="A1691" s="80"/>
      <c r="B1691" s="46"/>
      <c r="C1691" s="109"/>
      <c r="D1691" s="109"/>
      <c r="E1691" s="109"/>
      <c r="F1691" s="108"/>
      <c r="G1691" s="110"/>
      <c r="H1691" s="111"/>
      <c r="I1691" s="111"/>
      <c r="J1691" s="50"/>
      <c r="K1691" s="51"/>
      <c r="L1691" s="51"/>
      <c r="M1691" s="51"/>
      <c r="N1691" s="51"/>
      <c r="O1691" s="51"/>
      <c r="P1691" s="51"/>
      <c r="Q1691" s="51"/>
      <c r="R1691" s="51"/>
      <c r="S1691" s="194"/>
      <c r="T1691" s="51"/>
    </row>
    <row r="1692" spans="1:20" ht="12.75">
      <c r="A1692" s="80"/>
      <c r="B1692" s="46"/>
      <c r="C1692" s="109"/>
      <c r="D1692" s="109"/>
      <c r="E1692" s="109"/>
      <c r="F1692" s="108"/>
      <c r="G1692" s="110"/>
      <c r="H1692" s="111"/>
      <c r="I1692" s="111"/>
      <c r="J1692" s="50"/>
      <c r="K1692" s="51"/>
      <c r="L1692" s="51"/>
      <c r="M1692" s="51"/>
      <c r="N1692" s="51"/>
      <c r="O1692" s="51"/>
      <c r="P1692" s="51"/>
      <c r="Q1692" s="51"/>
      <c r="R1692" s="51"/>
      <c r="S1692" s="194"/>
      <c r="T1692" s="51"/>
    </row>
    <row r="1693" spans="1:20" ht="12.75">
      <c r="A1693" s="80"/>
      <c r="B1693" s="46"/>
      <c r="C1693" s="109"/>
      <c r="D1693" s="109"/>
      <c r="E1693" s="109"/>
      <c r="F1693" s="110"/>
      <c r="G1693" s="110"/>
      <c r="H1693" s="111"/>
      <c r="I1693" s="111"/>
      <c r="J1693" s="50"/>
      <c r="K1693" s="51"/>
      <c r="L1693" s="51"/>
      <c r="M1693" s="51"/>
      <c r="N1693" s="51"/>
      <c r="O1693" s="51"/>
      <c r="P1693" s="51"/>
      <c r="Q1693" s="51"/>
      <c r="R1693" s="51"/>
      <c r="S1693" s="194"/>
      <c r="T1693" s="51"/>
    </row>
    <row r="1694" spans="1:20" ht="12.75">
      <c r="A1694" s="80"/>
      <c r="B1694" s="46"/>
      <c r="C1694" s="109"/>
      <c r="D1694" s="109"/>
      <c r="E1694" s="109"/>
      <c r="F1694" s="108"/>
      <c r="G1694" s="110"/>
      <c r="H1694" s="111"/>
      <c r="I1694" s="111"/>
      <c r="J1694" s="50"/>
      <c r="K1694" s="51"/>
      <c r="L1694" s="51"/>
      <c r="M1694" s="51"/>
      <c r="N1694" s="51"/>
      <c r="O1694" s="51"/>
      <c r="P1694" s="51"/>
      <c r="Q1694" s="51"/>
      <c r="R1694" s="51"/>
      <c r="S1694" s="194"/>
      <c r="T1694" s="51"/>
    </row>
    <row r="1695" spans="1:20" ht="12.75">
      <c r="A1695" s="80"/>
      <c r="B1695" s="46"/>
      <c r="C1695" s="109"/>
      <c r="D1695" s="109"/>
      <c r="E1695" s="109"/>
      <c r="F1695" s="108"/>
      <c r="G1695" s="110"/>
      <c r="H1695" s="111"/>
      <c r="I1695" s="111"/>
      <c r="J1695" s="50"/>
      <c r="K1695" s="51"/>
      <c r="L1695" s="51"/>
      <c r="M1695" s="51"/>
      <c r="N1695" s="51"/>
      <c r="O1695" s="51"/>
      <c r="P1695" s="51"/>
      <c r="Q1695" s="51"/>
      <c r="R1695" s="51"/>
      <c r="S1695" s="194"/>
      <c r="T1695" s="51"/>
    </row>
    <row r="1696" spans="1:20" ht="12.75">
      <c r="A1696" s="80"/>
      <c r="B1696" s="46"/>
      <c r="C1696" s="109"/>
      <c r="D1696" s="109"/>
      <c r="E1696" s="109"/>
      <c r="F1696" s="108"/>
      <c r="G1696" s="110"/>
      <c r="H1696" s="111"/>
      <c r="I1696" s="111"/>
      <c r="J1696" s="50"/>
      <c r="K1696" s="51"/>
      <c r="L1696" s="51"/>
      <c r="M1696" s="51"/>
      <c r="N1696" s="51"/>
      <c r="O1696" s="51"/>
      <c r="P1696" s="51"/>
      <c r="Q1696" s="51"/>
      <c r="R1696" s="51"/>
      <c r="S1696" s="194"/>
      <c r="T1696" s="51"/>
    </row>
    <row r="1697" spans="1:20" ht="12.75">
      <c r="A1697" s="80"/>
      <c r="B1697" s="46"/>
      <c r="C1697" s="109"/>
      <c r="D1697" s="109"/>
      <c r="E1697" s="109"/>
      <c r="F1697" s="108"/>
      <c r="G1697" s="110"/>
      <c r="H1697" s="111"/>
      <c r="I1697" s="111"/>
      <c r="J1697" s="50"/>
      <c r="K1697" s="166"/>
      <c r="L1697" s="51"/>
      <c r="M1697" s="51"/>
      <c r="N1697" s="51"/>
      <c r="O1697" s="51"/>
      <c r="P1697" s="51"/>
      <c r="Q1697" s="51"/>
      <c r="R1697" s="51"/>
      <c r="S1697" s="194"/>
      <c r="T1697" s="51"/>
    </row>
    <row r="1698" spans="1:20" ht="12.75">
      <c r="A1698" s="80"/>
      <c r="B1698" s="46"/>
      <c r="C1698" s="109"/>
      <c r="D1698" s="109"/>
      <c r="E1698" s="109"/>
      <c r="F1698" s="108"/>
      <c r="G1698" s="110"/>
      <c r="H1698" s="111"/>
      <c r="I1698" s="111"/>
      <c r="J1698" s="50"/>
      <c r="K1698" s="51"/>
      <c r="L1698" s="51"/>
      <c r="M1698" s="51"/>
      <c r="N1698" s="51"/>
      <c r="O1698" s="51"/>
      <c r="P1698" s="51"/>
      <c r="Q1698" s="51"/>
      <c r="R1698" s="51"/>
      <c r="S1698" s="194"/>
      <c r="T1698" s="51"/>
    </row>
    <row r="1699" spans="1:20" ht="12.75">
      <c r="A1699" s="80"/>
      <c r="B1699" s="46"/>
      <c r="C1699" s="109"/>
      <c r="D1699" s="109"/>
      <c r="E1699" s="109"/>
      <c r="F1699" s="110"/>
      <c r="G1699" s="110"/>
      <c r="H1699" s="111"/>
      <c r="I1699" s="111"/>
      <c r="J1699" s="50"/>
      <c r="K1699" s="51"/>
      <c r="L1699" s="51"/>
      <c r="M1699" s="51"/>
      <c r="N1699" s="51"/>
      <c r="O1699" s="51"/>
      <c r="P1699" s="51"/>
      <c r="Q1699" s="51"/>
      <c r="R1699" s="51"/>
      <c r="S1699" s="194"/>
      <c r="T1699" s="51"/>
    </row>
    <row r="1700" spans="1:20" ht="12.75">
      <c r="A1700" s="80"/>
      <c r="B1700" s="46"/>
      <c r="C1700" s="109"/>
      <c r="D1700" s="109"/>
      <c r="E1700" s="109"/>
      <c r="F1700" s="108"/>
      <c r="G1700" s="110"/>
      <c r="H1700" s="111"/>
      <c r="I1700" s="111"/>
      <c r="J1700" s="50"/>
      <c r="K1700" s="51"/>
      <c r="L1700" s="51"/>
      <c r="M1700" s="51"/>
      <c r="N1700" s="51"/>
      <c r="O1700" s="51"/>
      <c r="P1700" s="51"/>
      <c r="Q1700" s="51"/>
      <c r="R1700" s="51"/>
      <c r="S1700" s="194"/>
      <c r="T1700" s="51"/>
    </row>
    <row r="1701" spans="1:20" ht="12.75">
      <c r="A1701" s="80"/>
      <c r="B1701" s="46"/>
      <c r="C1701" s="109"/>
      <c r="D1701" s="109"/>
      <c r="E1701" s="109"/>
      <c r="F1701" s="108"/>
      <c r="G1701" s="110"/>
      <c r="H1701" s="111"/>
      <c r="I1701" s="111"/>
      <c r="J1701" s="50"/>
      <c r="K1701" s="51"/>
      <c r="L1701" s="51"/>
      <c r="M1701" s="51"/>
      <c r="N1701" s="51"/>
      <c r="O1701" s="51"/>
      <c r="P1701" s="51"/>
      <c r="Q1701" s="51"/>
      <c r="R1701" s="51"/>
      <c r="S1701" s="194"/>
      <c r="T1701" s="51"/>
    </row>
    <row r="1702" spans="1:20" ht="12.75">
      <c r="A1702" s="80"/>
      <c r="B1702" s="46"/>
      <c r="C1702" s="109"/>
      <c r="D1702" s="109"/>
      <c r="E1702" s="109"/>
      <c r="F1702" s="108"/>
      <c r="G1702" s="110"/>
      <c r="H1702" s="111"/>
      <c r="I1702" s="111"/>
      <c r="J1702" s="50"/>
      <c r="K1702" s="51"/>
      <c r="L1702" s="51"/>
      <c r="M1702" s="51"/>
      <c r="N1702" s="51"/>
      <c r="O1702" s="51"/>
      <c r="P1702" s="51"/>
      <c r="Q1702" s="51"/>
      <c r="R1702" s="51"/>
      <c r="S1702" s="194"/>
      <c r="T1702" s="51"/>
    </row>
    <row r="1703" spans="1:20" ht="12.75">
      <c r="A1703" s="80"/>
      <c r="B1703" s="46"/>
      <c r="C1703" s="109"/>
      <c r="D1703" s="109"/>
      <c r="E1703" s="109"/>
      <c r="F1703" s="110"/>
      <c r="G1703" s="110"/>
      <c r="H1703" s="111"/>
      <c r="I1703" s="111"/>
      <c r="J1703" s="50"/>
      <c r="K1703" s="51"/>
      <c r="L1703" s="51"/>
      <c r="M1703" s="51"/>
      <c r="N1703" s="51"/>
      <c r="O1703" s="51"/>
      <c r="P1703" s="51"/>
      <c r="Q1703" s="51"/>
      <c r="R1703" s="51"/>
      <c r="S1703" s="194"/>
      <c r="T1703" s="51"/>
    </row>
    <row r="1704" spans="1:20" ht="12.75">
      <c r="A1704" s="80"/>
      <c r="B1704" s="46"/>
      <c r="C1704" s="109"/>
      <c r="D1704" s="109"/>
      <c r="E1704" s="109"/>
      <c r="F1704" s="108"/>
      <c r="G1704" s="110"/>
      <c r="H1704" s="111"/>
      <c r="I1704" s="111"/>
      <c r="J1704" s="50"/>
      <c r="K1704" s="51"/>
      <c r="L1704" s="51"/>
      <c r="M1704" s="51"/>
      <c r="N1704" s="51"/>
      <c r="O1704" s="51"/>
      <c r="P1704" s="51"/>
      <c r="Q1704" s="51"/>
      <c r="R1704" s="51"/>
      <c r="S1704" s="194"/>
      <c r="T1704" s="51"/>
    </row>
    <row r="1705" spans="1:20" ht="12.75">
      <c r="A1705" s="80"/>
      <c r="B1705" s="46"/>
      <c r="C1705" s="109"/>
      <c r="D1705" s="109"/>
      <c r="E1705" s="109"/>
      <c r="F1705" s="108"/>
      <c r="G1705" s="110"/>
      <c r="H1705" s="111"/>
      <c r="I1705" s="111"/>
      <c r="J1705" s="50"/>
      <c r="K1705" s="51"/>
      <c r="L1705" s="51"/>
      <c r="M1705" s="51"/>
      <c r="N1705" s="51"/>
      <c r="O1705" s="51"/>
      <c r="P1705" s="51"/>
      <c r="Q1705" s="51"/>
      <c r="R1705" s="51"/>
      <c r="S1705" s="194"/>
      <c r="T1705" s="51"/>
    </row>
    <row r="1706" spans="1:20" ht="12.75">
      <c r="A1706" s="80"/>
      <c r="B1706" s="46"/>
      <c r="C1706" s="109"/>
      <c r="D1706" s="109"/>
      <c r="E1706" s="109"/>
      <c r="F1706" s="108"/>
      <c r="G1706" s="110"/>
      <c r="H1706" s="111"/>
      <c r="I1706" s="111"/>
      <c r="J1706" s="50"/>
      <c r="K1706" s="161"/>
      <c r="L1706" s="51"/>
      <c r="M1706" s="51"/>
      <c r="N1706" s="51"/>
      <c r="O1706" s="51"/>
      <c r="P1706" s="51"/>
      <c r="Q1706" s="51"/>
      <c r="R1706" s="51"/>
      <c r="S1706" s="194"/>
      <c r="T1706" s="51"/>
    </row>
    <row r="1707" spans="1:20" ht="12.75">
      <c r="A1707" s="80"/>
      <c r="B1707" s="46"/>
      <c r="C1707" s="109"/>
      <c r="D1707" s="109"/>
      <c r="E1707" s="109"/>
      <c r="F1707" s="108"/>
      <c r="G1707" s="110"/>
      <c r="H1707" s="111"/>
      <c r="I1707" s="111"/>
      <c r="J1707" s="50"/>
      <c r="K1707" s="51"/>
      <c r="L1707" s="51"/>
      <c r="M1707" s="51"/>
      <c r="N1707" s="51"/>
      <c r="O1707" s="51"/>
      <c r="P1707" s="51"/>
      <c r="Q1707" s="51"/>
      <c r="R1707" s="51"/>
      <c r="S1707" s="194"/>
      <c r="T1707" s="51"/>
    </row>
    <row r="1708" spans="1:20" ht="12.75">
      <c r="A1708" s="80"/>
      <c r="B1708" s="46"/>
      <c r="C1708" s="109"/>
      <c r="D1708" s="109"/>
      <c r="E1708" s="109"/>
      <c r="F1708" s="108"/>
      <c r="G1708" s="110"/>
      <c r="H1708" s="111"/>
      <c r="I1708" s="111"/>
      <c r="J1708" s="50"/>
      <c r="K1708" s="51"/>
      <c r="L1708" s="51"/>
      <c r="M1708" s="51"/>
      <c r="N1708" s="51"/>
      <c r="O1708" s="51"/>
      <c r="P1708" s="51"/>
      <c r="Q1708" s="51"/>
      <c r="R1708" s="51"/>
      <c r="S1708" s="194"/>
      <c r="T1708" s="51"/>
    </row>
    <row r="1709" spans="1:20" ht="12.75">
      <c r="A1709" s="80"/>
      <c r="B1709" s="46"/>
      <c r="C1709" s="109"/>
      <c r="D1709" s="109"/>
      <c r="E1709" s="109"/>
      <c r="F1709" s="108"/>
      <c r="G1709" s="110"/>
      <c r="H1709" s="111"/>
      <c r="I1709" s="111"/>
      <c r="J1709" s="50"/>
      <c r="K1709" s="51"/>
      <c r="L1709" s="51"/>
      <c r="M1709" s="51"/>
      <c r="N1709" s="51"/>
      <c r="O1709" s="51"/>
      <c r="P1709" s="51"/>
      <c r="Q1709" s="51"/>
      <c r="R1709" s="51"/>
      <c r="S1709" s="194"/>
      <c r="T1709" s="51"/>
    </row>
    <row r="1710" spans="1:20" ht="12.75">
      <c r="A1710" s="80"/>
      <c r="B1710" s="46"/>
      <c r="C1710" s="109"/>
      <c r="D1710" s="109"/>
      <c r="E1710" s="109"/>
      <c r="F1710" s="108"/>
      <c r="G1710" s="110"/>
      <c r="H1710" s="111"/>
      <c r="I1710" s="111"/>
      <c r="J1710" s="50"/>
      <c r="K1710" s="51"/>
      <c r="L1710" s="51"/>
      <c r="M1710" s="51"/>
      <c r="N1710" s="51"/>
      <c r="O1710" s="51"/>
      <c r="P1710" s="51"/>
      <c r="Q1710" s="51"/>
      <c r="R1710" s="51"/>
      <c r="S1710" s="194"/>
      <c r="T1710" s="51"/>
    </row>
    <row r="1711" spans="1:20" ht="12.75">
      <c r="A1711" s="80"/>
      <c r="B1711" s="46"/>
      <c r="C1711" s="109"/>
      <c r="D1711" s="109"/>
      <c r="E1711" s="109"/>
      <c r="F1711" s="108"/>
      <c r="G1711" s="110"/>
      <c r="H1711" s="111"/>
      <c r="I1711" s="111"/>
      <c r="J1711" s="50"/>
      <c r="K1711" s="51"/>
      <c r="L1711" s="51"/>
      <c r="M1711" s="51"/>
      <c r="N1711" s="51"/>
      <c r="O1711" s="51"/>
      <c r="P1711" s="51"/>
      <c r="Q1711" s="51"/>
      <c r="R1711" s="51"/>
      <c r="S1711" s="194"/>
      <c r="T1711" s="51"/>
    </row>
    <row r="1712" spans="1:20" ht="12.75">
      <c r="A1712" s="80"/>
      <c r="B1712" s="46"/>
      <c r="C1712" s="109"/>
      <c r="D1712" s="109"/>
      <c r="E1712" s="109"/>
      <c r="F1712" s="108"/>
      <c r="G1712" s="110"/>
      <c r="H1712" s="111"/>
      <c r="I1712" s="111"/>
      <c r="J1712" s="50"/>
      <c r="K1712" s="51"/>
      <c r="L1712" s="51"/>
      <c r="M1712" s="51"/>
      <c r="N1712" s="51"/>
      <c r="O1712" s="51"/>
      <c r="P1712" s="51"/>
      <c r="Q1712" s="51"/>
      <c r="R1712" s="51"/>
      <c r="S1712" s="194"/>
      <c r="T1712" s="51"/>
    </row>
    <row r="1713" spans="1:20" ht="12.75">
      <c r="A1713" s="80"/>
      <c r="B1713" s="46"/>
      <c r="C1713" s="109"/>
      <c r="D1713" s="109"/>
      <c r="E1713" s="109"/>
      <c r="F1713" s="108"/>
      <c r="G1713" s="110"/>
      <c r="H1713" s="111"/>
      <c r="I1713" s="111"/>
      <c r="J1713" s="50"/>
      <c r="K1713" s="51"/>
      <c r="L1713" s="51"/>
      <c r="M1713" s="51"/>
      <c r="N1713" s="51"/>
      <c r="O1713" s="51"/>
      <c r="P1713" s="51"/>
      <c r="Q1713" s="51"/>
      <c r="R1713" s="51"/>
      <c r="S1713" s="194"/>
      <c r="T1713" s="51"/>
    </row>
    <row r="1714" spans="1:20" ht="12.75">
      <c r="A1714" s="80"/>
      <c r="B1714" s="46"/>
      <c r="C1714" s="109"/>
      <c r="D1714" s="109"/>
      <c r="E1714" s="109"/>
      <c r="F1714" s="108"/>
      <c r="G1714" s="110"/>
      <c r="H1714" s="111"/>
      <c r="I1714" s="111"/>
      <c r="J1714" s="50"/>
      <c r="K1714" s="51"/>
      <c r="L1714" s="51"/>
      <c r="M1714" s="51"/>
      <c r="N1714" s="51"/>
      <c r="O1714" s="51"/>
      <c r="P1714" s="51"/>
      <c r="Q1714" s="51"/>
      <c r="R1714" s="51"/>
      <c r="S1714" s="194"/>
      <c r="T1714" s="51"/>
    </row>
    <row r="1715" spans="1:20" ht="12.75">
      <c r="A1715" s="80"/>
      <c r="B1715" s="46"/>
      <c r="C1715" s="109"/>
      <c r="D1715" s="109"/>
      <c r="E1715" s="109"/>
      <c r="F1715" s="110"/>
      <c r="G1715" s="110"/>
      <c r="H1715" s="111"/>
      <c r="I1715" s="111"/>
      <c r="J1715" s="50"/>
      <c r="K1715" s="51"/>
      <c r="L1715" s="51"/>
      <c r="M1715" s="51"/>
      <c r="N1715" s="51"/>
      <c r="O1715" s="51"/>
      <c r="P1715" s="51"/>
      <c r="Q1715" s="51"/>
      <c r="R1715" s="51"/>
      <c r="S1715" s="194"/>
      <c r="T1715" s="51"/>
    </row>
    <row r="1716" spans="1:20" ht="12.75">
      <c r="A1716" s="80"/>
      <c r="B1716" s="46"/>
      <c r="C1716" s="109"/>
      <c r="D1716" s="109"/>
      <c r="E1716" s="109"/>
      <c r="F1716" s="108"/>
      <c r="G1716" s="110"/>
      <c r="H1716" s="111"/>
      <c r="I1716" s="111"/>
      <c r="J1716" s="50"/>
      <c r="K1716" s="51"/>
      <c r="L1716" s="51"/>
      <c r="M1716" s="51"/>
      <c r="N1716" s="51"/>
      <c r="O1716" s="51"/>
      <c r="P1716" s="51"/>
      <c r="Q1716" s="51"/>
      <c r="R1716" s="51"/>
      <c r="S1716" s="194"/>
      <c r="T1716" s="51"/>
    </row>
    <row r="1717" spans="1:20" ht="12.75">
      <c r="A1717" s="80"/>
      <c r="B1717" s="46"/>
      <c r="C1717" s="109"/>
      <c r="D1717" s="109"/>
      <c r="E1717" s="109"/>
      <c r="F1717" s="108"/>
      <c r="G1717" s="110"/>
      <c r="H1717" s="111"/>
      <c r="I1717" s="111"/>
      <c r="J1717" s="50"/>
      <c r="K1717" s="51"/>
      <c r="L1717" s="51"/>
      <c r="M1717" s="51"/>
      <c r="N1717" s="51"/>
      <c r="O1717" s="51"/>
      <c r="P1717" s="51"/>
      <c r="Q1717" s="51"/>
      <c r="R1717" s="51"/>
      <c r="S1717" s="194"/>
      <c r="T1717" s="51"/>
    </row>
    <row r="1718" spans="1:20" ht="12.75">
      <c r="A1718" s="80"/>
      <c r="B1718" s="46"/>
      <c r="C1718" s="109"/>
      <c r="D1718" s="109"/>
      <c r="E1718" s="109"/>
      <c r="F1718" s="108"/>
      <c r="G1718" s="110"/>
      <c r="H1718" s="111"/>
      <c r="I1718" s="111"/>
      <c r="J1718" s="50"/>
      <c r="K1718" s="51"/>
      <c r="L1718" s="51"/>
      <c r="M1718" s="51"/>
      <c r="N1718" s="51"/>
      <c r="O1718" s="51"/>
      <c r="P1718" s="51"/>
      <c r="Q1718" s="51"/>
      <c r="R1718" s="51"/>
      <c r="S1718" s="194"/>
      <c r="T1718" s="51"/>
    </row>
    <row r="1719" spans="1:20" ht="12.75">
      <c r="A1719" s="80"/>
      <c r="B1719" s="46"/>
      <c r="C1719" s="109"/>
      <c r="D1719" s="109"/>
      <c r="E1719" s="109"/>
      <c r="F1719" s="108"/>
      <c r="G1719" s="110"/>
      <c r="H1719" s="111"/>
      <c r="I1719" s="111"/>
      <c r="J1719" s="50"/>
      <c r="K1719" s="51"/>
      <c r="L1719" s="51"/>
      <c r="M1719" s="51"/>
      <c r="N1719" s="51"/>
      <c r="O1719" s="51"/>
      <c r="P1719" s="51"/>
      <c r="Q1719" s="51"/>
      <c r="R1719" s="51"/>
      <c r="S1719" s="194"/>
      <c r="T1719" s="51"/>
    </row>
    <row r="1720" spans="1:20" ht="12.75">
      <c r="A1720" s="80"/>
      <c r="B1720" s="46"/>
      <c r="C1720" s="109"/>
      <c r="D1720" s="109"/>
      <c r="E1720" s="109"/>
      <c r="F1720" s="108"/>
      <c r="G1720" s="110"/>
      <c r="H1720" s="111"/>
      <c r="I1720" s="111"/>
      <c r="J1720" s="50"/>
      <c r="K1720" s="51"/>
      <c r="L1720" s="51"/>
      <c r="M1720" s="51"/>
      <c r="N1720" s="51"/>
      <c r="O1720" s="51"/>
      <c r="P1720" s="51"/>
      <c r="Q1720" s="51"/>
      <c r="R1720" s="51"/>
      <c r="S1720" s="194"/>
      <c r="T1720" s="51"/>
    </row>
    <row r="1721" spans="1:20" ht="12.75">
      <c r="A1721" s="80"/>
      <c r="B1721" s="46"/>
      <c r="C1721" s="109"/>
      <c r="D1721" s="109"/>
      <c r="E1721" s="109"/>
      <c r="F1721" s="108"/>
      <c r="G1721" s="110"/>
      <c r="H1721" s="111"/>
      <c r="I1721" s="111"/>
      <c r="J1721" s="50"/>
      <c r="K1721" s="51"/>
      <c r="L1721" s="51"/>
      <c r="M1721" s="51"/>
      <c r="N1721" s="51"/>
      <c r="O1721" s="51"/>
      <c r="P1721" s="51"/>
      <c r="Q1721" s="51"/>
      <c r="R1721" s="51"/>
      <c r="S1721" s="194"/>
      <c r="T1721" s="51"/>
    </row>
    <row r="1722" spans="1:20" ht="12.75">
      <c r="A1722" s="80"/>
      <c r="B1722" s="46"/>
      <c r="C1722" s="109"/>
      <c r="D1722" s="109"/>
      <c r="E1722" s="109"/>
      <c r="F1722" s="108"/>
      <c r="G1722" s="110"/>
      <c r="H1722" s="111"/>
      <c r="I1722" s="111"/>
      <c r="J1722" s="50"/>
      <c r="K1722" s="51"/>
      <c r="L1722" s="51"/>
      <c r="M1722" s="51"/>
      <c r="N1722" s="51"/>
      <c r="O1722" s="51"/>
      <c r="P1722" s="51"/>
      <c r="Q1722" s="51"/>
      <c r="R1722" s="51"/>
      <c r="S1722" s="194"/>
      <c r="T1722" s="51"/>
    </row>
    <row r="1723" spans="1:20" ht="12.75">
      <c r="A1723" s="80"/>
      <c r="B1723" s="46"/>
      <c r="C1723" s="109"/>
      <c r="D1723" s="109"/>
      <c r="E1723" s="109"/>
      <c r="F1723" s="108"/>
      <c r="G1723" s="110"/>
      <c r="H1723" s="111"/>
      <c r="I1723" s="111"/>
      <c r="J1723" s="50"/>
      <c r="K1723" s="51"/>
      <c r="L1723" s="51"/>
      <c r="M1723" s="51"/>
      <c r="N1723" s="51"/>
      <c r="O1723" s="51"/>
      <c r="P1723" s="51"/>
      <c r="Q1723" s="51"/>
      <c r="R1723" s="51"/>
      <c r="S1723" s="194"/>
      <c r="T1723" s="51"/>
    </row>
    <row r="1724" spans="1:20" ht="12.75">
      <c r="A1724" s="80"/>
      <c r="B1724" s="46"/>
      <c r="C1724" s="109"/>
      <c r="D1724" s="109"/>
      <c r="E1724" s="109"/>
      <c r="F1724" s="108"/>
      <c r="G1724" s="110"/>
      <c r="H1724" s="111"/>
      <c r="I1724" s="111"/>
      <c r="J1724" s="50"/>
      <c r="K1724" s="174"/>
      <c r="L1724" s="51"/>
      <c r="M1724" s="51"/>
      <c r="N1724" s="51"/>
      <c r="O1724" s="51"/>
      <c r="P1724" s="51"/>
      <c r="Q1724" s="51"/>
      <c r="R1724" s="51"/>
      <c r="S1724" s="194"/>
      <c r="T1724" s="51"/>
    </row>
    <row r="1725" spans="1:20" ht="12.75">
      <c r="A1725" s="80"/>
      <c r="B1725" s="46"/>
      <c r="C1725" s="109"/>
      <c r="D1725" s="109"/>
      <c r="E1725" s="109"/>
      <c r="F1725" s="108"/>
      <c r="G1725" s="110"/>
      <c r="H1725" s="111"/>
      <c r="I1725" s="111"/>
      <c r="J1725" s="50"/>
      <c r="K1725" s="51"/>
      <c r="L1725" s="51"/>
      <c r="M1725" s="51"/>
      <c r="N1725" s="51"/>
      <c r="O1725" s="51"/>
      <c r="P1725" s="51"/>
      <c r="Q1725" s="51"/>
      <c r="R1725" s="51"/>
      <c r="S1725" s="194"/>
      <c r="T1725" s="51"/>
    </row>
    <row r="1726" spans="1:20" ht="12.75">
      <c r="A1726" s="80"/>
      <c r="B1726" s="46"/>
      <c r="C1726" s="109"/>
      <c r="D1726" s="109"/>
      <c r="E1726" s="109"/>
      <c r="F1726" s="110"/>
      <c r="G1726" s="110"/>
      <c r="H1726" s="111"/>
      <c r="I1726" s="111"/>
      <c r="J1726" s="50"/>
      <c r="K1726" s="51"/>
      <c r="L1726" s="51"/>
      <c r="M1726" s="51"/>
      <c r="N1726" s="51"/>
      <c r="O1726" s="51"/>
      <c r="P1726" s="51"/>
      <c r="Q1726" s="51"/>
      <c r="R1726" s="51"/>
      <c r="S1726" s="194"/>
      <c r="T1726" s="51"/>
    </row>
    <row r="1727" spans="1:20" ht="12.75">
      <c r="A1727" s="80"/>
      <c r="B1727" s="46"/>
      <c r="C1727" s="109"/>
      <c r="D1727" s="109"/>
      <c r="E1727" s="109"/>
      <c r="F1727" s="110"/>
      <c r="G1727" s="110"/>
      <c r="H1727" s="111"/>
      <c r="I1727" s="111"/>
      <c r="J1727" s="50"/>
      <c r="K1727" s="51"/>
      <c r="L1727" s="51"/>
      <c r="M1727" s="51"/>
      <c r="N1727" s="51"/>
      <c r="O1727" s="51"/>
      <c r="P1727" s="51"/>
      <c r="Q1727" s="51"/>
      <c r="R1727" s="51"/>
      <c r="S1727" s="194"/>
      <c r="T1727" s="51"/>
    </row>
    <row r="1728" spans="1:20" ht="12.75">
      <c r="A1728" s="80"/>
      <c r="B1728" s="46"/>
      <c r="C1728" s="109"/>
      <c r="D1728" s="109"/>
      <c r="E1728" s="109"/>
      <c r="F1728" s="108"/>
      <c r="G1728" s="110"/>
      <c r="H1728" s="111"/>
      <c r="I1728" s="111"/>
      <c r="J1728" s="50"/>
      <c r="K1728" s="51"/>
      <c r="L1728" s="51"/>
      <c r="M1728" s="51"/>
      <c r="N1728" s="51"/>
      <c r="O1728" s="51"/>
      <c r="P1728" s="51"/>
      <c r="Q1728" s="51"/>
      <c r="R1728" s="51"/>
      <c r="S1728" s="194"/>
      <c r="T1728" s="51"/>
    </row>
    <row r="1729" spans="1:20" ht="12.75">
      <c r="A1729" s="80"/>
      <c r="B1729" s="46"/>
      <c r="C1729" s="109"/>
      <c r="D1729" s="109"/>
      <c r="E1729" s="109"/>
      <c r="F1729" s="108"/>
      <c r="G1729" s="110"/>
      <c r="H1729" s="111"/>
      <c r="I1729" s="111"/>
      <c r="J1729" s="50"/>
      <c r="K1729" s="51"/>
      <c r="L1729" s="51"/>
      <c r="M1729" s="51"/>
      <c r="N1729" s="51"/>
      <c r="O1729" s="51"/>
      <c r="P1729" s="51"/>
      <c r="Q1729" s="51"/>
      <c r="R1729" s="51"/>
      <c r="S1729" s="194"/>
      <c r="T1729" s="51"/>
    </row>
    <row r="1730" spans="1:20" ht="12.75">
      <c r="A1730" s="80"/>
      <c r="B1730" s="46"/>
      <c r="C1730" s="109"/>
      <c r="D1730" s="109"/>
      <c r="E1730" s="109"/>
      <c r="F1730" s="110"/>
      <c r="G1730" s="110"/>
      <c r="H1730" s="111"/>
      <c r="I1730" s="111"/>
      <c r="J1730" s="50"/>
      <c r="K1730" s="51"/>
      <c r="L1730" s="51"/>
      <c r="M1730" s="51"/>
      <c r="N1730" s="51"/>
      <c r="O1730" s="51"/>
      <c r="P1730" s="51"/>
      <c r="Q1730" s="51"/>
      <c r="R1730" s="51"/>
      <c r="S1730" s="194"/>
      <c r="T1730" s="51"/>
    </row>
    <row r="1731" spans="1:20" ht="12.75">
      <c r="A1731" s="80"/>
      <c r="B1731" s="46"/>
      <c r="C1731" s="109"/>
      <c r="D1731" s="109"/>
      <c r="E1731" s="109"/>
      <c r="F1731" s="108"/>
      <c r="G1731" s="110"/>
      <c r="H1731" s="111"/>
      <c r="I1731" s="111"/>
      <c r="J1731" s="50"/>
      <c r="K1731" s="51"/>
      <c r="L1731" s="51"/>
      <c r="M1731" s="51"/>
      <c r="N1731" s="51"/>
      <c r="O1731" s="51"/>
      <c r="P1731" s="51"/>
      <c r="Q1731" s="51"/>
      <c r="R1731" s="51"/>
      <c r="S1731" s="194"/>
      <c r="T1731" s="51"/>
    </row>
    <row r="1732" spans="1:20" ht="12.75">
      <c r="A1732" s="80"/>
      <c r="B1732" s="46"/>
      <c r="C1732" s="109"/>
      <c r="D1732" s="109"/>
      <c r="E1732" s="109"/>
      <c r="F1732" s="108"/>
      <c r="G1732" s="110"/>
      <c r="H1732" s="111"/>
      <c r="I1732" s="111"/>
      <c r="J1732" s="50"/>
      <c r="K1732" s="51"/>
      <c r="L1732" s="51"/>
      <c r="M1732" s="51"/>
      <c r="N1732" s="51"/>
      <c r="O1732" s="51"/>
      <c r="P1732" s="51"/>
      <c r="Q1732" s="51"/>
      <c r="R1732" s="51"/>
      <c r="S1732" s="194"/>
      <c r="T1732" s="51"/>
    </row>
    <row r="1733" spans="1:20" ht="12.75">
      <c r="A1733" s="80"/>
      <c r="B1733" s="46"/>
      <c r="C1733" s="109"/>
      <c r="D1733" s="109"/>
      <c r="E1733" s="109"/>
      <c r="F1733" s="108"/>
      <c r="G1733" s="110"/>
      <c r="H1733" s="111"/>
      <c r="I1733" s="111"/>
      <c r="J1733" s="50"/>
      <c r="K1733" s="51"/>
      <c r="L1733" s="51"/>
      <c r="M1733" s="51"/>
      <c r="N1733" s="51"/>
      <c r="O1733" s="51"/>
      <c r="P1733" s="51"/>
      <c r="Q1733" s="51"/>
      <c r="R1733" s="51"/>
      <c r="S1733" s="194"/>
      <c r="T1733" s="51"/>
    </row>
    <row r="1734" spans="1:20" ht="12.75">
      <c r="A1734" s="80"/>
      <c r="B1734" s="46"/>
      <c r="C1734" s="109"/>
      <c r="D1734" s="109"/>
      <c r="E1734" s="109"/>
      <c r="F1734" s="108"/>
      <c r="G1734" s="110"/>
      <c r="H1734" s="111"/>
      <c r="I1734" s="111"/>
      <c r="J1734" s="50"/>
      <c r="K1734" s="51"/>
      <c r="L1734" s="51"/>
      <c r="M1734" s="51"/>
      <c r="N1734" s="51"/>
      <c r="O1734" s="51"/>
      <c r="P1734" s="51"/>
      <c r="Q1734" s="51"/>
      <c r="R1734" s="51"/>
      <c r="S1734" s="194"/>
      <c r="T1734" s="51"/>
    </row>
    <row r="1735" spans="1:20" ht="12.75">
      <c r="A1735" s="80"/>
      <c r="B1735" s="46"/>
      <c r="C1735" s="109"/>
      <c r="D1735" s="109"/>
      <c r="E1735" s="109"/>
      <c r="F1735" s="108"/>
      <c r="G1735" s="110"/>
      <c r="H1735" s="111"/>
      <c r="I1735" s="111"/>
      <c r="J1735" s="50"/>
      <c r="K1735" s="51"/>
      <c r="L1735" s="51"/>
      <c r="M1735" s="51"/>
      <c r="N1735" s="51"/>
      <c r="O1735" s="51"/>
      <c r="P1735" s="51"/>
      <c r="Q1735" s="51"/>
      <c r="R1735" s="51"/>
      <c r="S1735" s="194"/>
      <c r="T1735" s="51"/>
    </row>
    <row r="1736" spans="1:20" ht="12.75">
      <c r="A1736" s="80"/>
      <c r="B1736" s="46"/>
      <c r="C1736" s="109"/>
      <c r="D1736" s="109"/>
      <c r="E1736" s="109"/>
      <c r="F1736" s="108"/>
      <c r="G1736" s="110"/>
      <c r="H1736" s="111"/>
      <c r="I1736" s="111"/>
      <c r="J1736" s="50"/>
      <c r="K1736" s="51"/>
      <c r="L1736" s="51"/>
      <c r="M1736" s="51"/>
      <c r="N1736" s="51"/>
      <c r="O1736" s="51"/>
      <c r="P1736" s="51"/>
      <c r="Q1736" s="51"/>
      <c r="R1736" s="51"/>
      <c r="S1736" s="194"/>
      <c r="T1736" s="51"/>
    </row>
    <row r="1737" spans="1:20" ht="12.75">
      <c r="A1737" s="80"/>
      <c r="B1737" s="46"/>
      <c r="C1737" s="109"/>
      <c r="D1737" s="109"/>
      <c r="E1737" s="109"/>
      <c r="F1737" s="108"/>
      <c r="G1737" s="110"/>
      <c r="H1737" s="111"/>
      <c r="I1737" s="111"/>
      <c r="J1737" s="50"/>
      <c r="K1737" s="51"/>
      <c r="L1737" s="51"/>
      <c r="M1737" s="51"/>
      <c r="N1737" s="51"/>
      <c r="O1737" s="51"/>
      <c r="P1737" s="51"/>
      <c r="Q1737" s="51"/>
      <c r="R1737" s="51"/>
      <c r="S1737" s="194"/>
      <c r="T1737" s="51"/>
    </row>
    <row r="1738" spans="1:20" ht="12.75">
      <c r="A1738" s="80"/>
      <c r="B1738" s="46"/>
      <c r="C1738" s="109"/>
      <c r="D1738" s="109"/>
      <c r="E1738" s="109"/>
      <c r="F1738" s="108"/>
      <c r="G1738" s="110"/>
      <c r="H1738" s="111"/>
      <c r="I1738" s="111"/>
      <c r="J1738" s="50"/>
      <c r="K1738" s="51"/>
      <c r="L1738" s="51"/>
      <c r="M1738" s="51"/>
      <c r="N1738" s="51"/>
      <c r="O1738" s="51"/>
      <c r="P1738" s="51"/>
      <c r="Q1738" s="51"/>
      <c r="R1738" s="51"/>
      <c r="S1738" s="194"/>
      <c r="T1738" s="51"/>
    </row>
    <row r="1739" spans="1:20" ht="12.75">
      <c r="A1739" s="80"/>
      <c r="B1739" s="46"/>
      <c r="C1739" s="109"/>
      <c r="D1739" s="109"/>
      <c r="E1739" s="109"/>
      <c r="F1739" s="108"/>
      <c r="G1739" s="110"/>
      <c r="H1739" s="111"/>
      <c r="I1739" s="111"/>
      <c r="J1739" s="50"/>
      <c r="K1739" s="51"/>
      <c r="L1739" s="51"/>
      <c r="M1739" s="51"/>
      <c r="N1739" s="51"/>
      <c r="O1739" s="51"/>
      <c r="P1739" s="51"/>
      <c r="Q1739" s="51"/>
      <c r="R1739" s="51"/>
      <c r="S1739" s="194"/>
      <c r="T1739" s="51"/>
    </row>
    <row r="1740" spans="1:20" ht="12.75">
      <c r="A1740" s="80"/>
      <c r="B1740" s="46"/>
      <c r="C1740" s="109"/>
      <c r="D1740" s="109"/>
      <c r="E1740" s="109"/>
      <c r="F1740" s="108"/>
      <c r="G1740" s="110"/>
      <c r="H1740" s="111"/>
      <c r="I1740" s="111"/>
      <c r="J1740" s="50"/>
      <c r="K1740" s="51"/>
      <c r="L1740" s="51"/>
      <c r="M1740" s="51"/>
      <c r="N1740" s="51"/>
      <c r="O1740" s="51"/>
      <c r="P1740" s="51"/>
      <c r="Q1740" s="51"/>
      <c r="R1740" s="51"/>
      <c r="S1740" s="194"/>
      <c r="T1740" s="51"/>
    </row>
    <row r="1741" spans="1:20" ht="12.75">
      <c r="A1741" s="80"/>
      <c r="B1741" s="46"/>
      <c r="C1741" s="109"/>
      <c r="D1741" s="109"/>
      <c r="E1741" s="109"/>
      <c r="F1741" s="108"/>
      <c r="G1741" s="110"/>
      <c r="H1741" s="111"/>
      <c r="I1741" s="111"/>
      <c r="J1741" s="50"/>
      <c r="K1741" s="51"/>
      <c r="L1741" s="51"/>
      <c r="M1741" s="51"/>
      <c r="N1741" s="51"/>
      <c r="O1741" s="51"/>
      <c r="P1741" s="51"/>
      <c r="Q1741" s="51"/>
      <c r="R1741" s="51"/>
      <c r="S1741" s="194"/>
      <c r="T1741" s="51"/>
    </row>
    <row r="1742" spans="1:20" ht="12.75">
      <c r="A1742" s="80"/>
      <c r="B1742" s="46"/>
      <c r="C1742" s="109"/>
      <c r="D1742" s="109"/>
      <c r="E1742" s="109"/>
      <c r="F1742" s="110"/>
      <c r="G1742" s="110"/>
      <c r="H1742" s="111"/>
      <c r="I1742" s="111"/>
      <c r="J1742" s="50"/>
      <c r="K1742" s="51"/>
      <c r="L1742" s="51"/>
      <c r="M1742" s="51"/>
      <c r="N1742" s="51"/>
      <c r="O1742" s="51"/>
      <c r="P1742" s="51"/>
      <c r="Q1742" s="51"/>
      <c r="R1742" s="51"/>
      <c r="S1742" s="194"/>
      <c r="T1742" s="51"/>
    </row>
    <row r="1743" spans="1:20" ht="12.75">
      <c r="A1743" s="80"/>
      <c r="B1743" s="46"/>
      <c r="C1743" s="109"/>
      <c r="D1743" s="109"/>
      <c r="E1743" s="109"/>
      <c r="F1743" s="108"/>
      <c r="G1743" s="110"/>
      <c r="H1743" s="111"/>
      <c r="I1743" s="111"/>
      <c r="J1743" s="50"/>
      <c r="K1743" s="51"/>
      <c r="L1743" s="51"/>
      <c r="M1743" s="51"/>
      <c r="N1743" s="51"/>
      <c r="O1743" s="51"/>
      <c r="P1743" s="51"/>
      <c r="Q1743" s="51"/>
      <c r="R1743" s="51"/>
      <c r="S1743" s="194"/>
      <c r="T1743" s="51"/>
    </row>
    <row r="1744" spans="1:20" ht="12.75">
      <c r="A1744" s="80"/>
      <c r="B1744" s="46"/>
      <c r="C1744" s="109"/>
      <c r="D1744" s="109"/>
      <c r="E1744" s="109"/>
      <c r="F1744" s="110"/>
      <c r="G1744" s="110"/>
      <c r="H1744" s="111"/>
      <c r="I1744" s="111"/>
      <c r="J1744" s="50"/>
      <c r="K1744" s="51"/>
      <c r="L1744" s="51"/>
      <c r="M1744" s="51"/>
      <c r="N1744" s="51"/>
      <c r="O1744" s="51"/>
      <c r="P1744" s="51"/>
      <c r="Q1744" s="51"/>
      <c r="R1744" s="51"/>
      <c r="S1744" s="194"/>
      <c r="T1744" s="51"/>
    </row>
    <row r="1745" spans="1:20" ht="12.75">
      <c r="A1745" s="80"/>
      <c r="B1745" s="46"/>
      <c r="C1745" s="109"/>
      <c r="D1745" s="109"/>
      <c r="E1745" s="109"/>
      <c r="F1745" s="108"/>
      <c r="G1745" s="110"/>
      <c r="H1745" s="111"/>
      <c r="I1745" s="111"/>
      <c r="J1745" s="50"/>
      <c r="K1745" s="51"/>
      <c r="L1745" s="51"/>
      <c r="M1745" s="51"/>
      <c r="N1745" s="51"/>
      <c r="O1745" s="51"/>
      <c r="P1745" s="51"/>
      <c r="Q1745" s="51"/>
      <c r="R1745" s="51"/>
      <c r="S1745" s="194"/>
      <c r="T1745" s="51"/>
    </row>
    <row r="1746" spans="1:20" ht="12.75">
      <c r="A1746" s="80"/>
      <c r="B1746" s="46"/>
      <c r="C1746" s="109"/>
      <c r="D1746" s="109"/>
      <c r="E1746" s="109"/>
      <c r="F1746" s="108"/>
      <c r="G1746" s="110"/>
      <c r="H1746" s="111"/>
      <c r="I1746" s="111"/>
      <c r="J1746" s="50"/>
      <c r="K1746" s="51"/>
      <c r="L1746" s="51"/>
      <c r="M1746" s="51"/>
      <c r="N1746" s="51"/>
      <c r="O1746" s="51"/>
      <c r="P1746" s="51"/>
      <c r="Q1746" s="51"/>
      <c r="R1746" s="51"/>
      <c r="S1746" s="194"/>
      <c r="T1746" s="51"/>
    </row>
    <row r="1747" spans="1:20" ht="12.75">
      <c r="A1747" s="80"/>
      <c r="B1747" s="46"/>
      <c r="C1747" s="109"/>
      <c r="D1747" s="109"/>
      <c r="E1747" s="109"/>
      <c r="F1747" s="110"/>
      <c r="G1747" s="110"/>
      <c r="H1747" s="111"/>
      <c r="I1747" s="111"/>
      <c r="J1747" s="50"/>
      <c r="K1747" s="51"/>
      <c r="L1747" s="51"/>
      <c r="M1747" s="51"/>
      <c r="N1747" s="51"/>
      <c r="O1747" s="51"/>
      <c r="P1747" s="51"/>
      <c r="Q1747" s="51"/>
      <c r="R1747" s="51"/>
      <c r="S1747" s="194"/>
      <c r="T1747" s="51"/>
    </row>
    <row r="1748" spans="1:20" ht="12.75">
      <c r="A1748" s="80"/>
      <c r="B1748" s="46"/>
      <c r="C1748" s="109"/>
      <c r="D1748" s="109"/>
      <c r="E1748" s="109"/>
      <c r="F1748" s="108"/>
      <c r="G1748" s="110"/>
      <c r="H1748" s="111"/>
      <c r="I1748" s="111"/>
      <c r="J1748" s="50"/>
      <c r="K1748" s="51"/>
      <c r="L1748" s="51"/>
      <c r="M1748" s="51"/>
      <c r="N1748" s="51"/>
      <c r="O1748" s="51"/>
      <c r="P1748" s="51"/>
      <c r="Q1748" s="51"/>
      <c r="R1748" s="51"/>
      <c r="S1748" s="194"/>
      <c r="T1748" s="51"/>
    </row>
    <row r="1749" spans="1:20" ht="12.75">
      <c r="A1749" s="80"/>
      <c r="B1749" s="46"/>
      <c r="C1749" s="107"/>
      <c r="D1749" s="107"/>
      <c r="E1749" s="107"/>
      <c r="F1749" s="108"/>
      <c r="G1749" s="108"/>
      <c r="H1749" s="118"/>
      <c r="I1749" s="118"/>
      <c r="J1749" s="50"/>
      <c r="K1749" s="51"/>
      <c r="L1749" s="51"/>
      <c r="M1749" s="51"/>
      <c r="N1749" s="51"/>
      <c r="O1749" s="51"/>
      <c r="P1749" s="51"/>
      <c r="Q1749" s="51"/>
      <c r="R1749" s="51"/>
      <c r="S1749" s="194"/>
      <c r="T1749" s="51"/>
    </row>
    <row r="1750" spans="1:20" ht="12.75">
      <c r="A1750" s="80"/>
      <c r="B1750" s="46"/>
      <c r="C1750" s="109"/>
      <c r="D1750" s="109"/>
      <c r="E1750" s="109"/>
      <c r="F1750" s="110"/>
      <c r="G1750" s="110"/>
      <c r="H1750" s="111"/>
      <c r="I1750" s="111"/>
      <c r="J1750" s="50"/>
      <c r="K1750" s="51"/>
      <c r="L1750" s="51"/>
      <c r="M1750" s="51"/>
      <c r="N1750" s="51"/>
      <c r="O1750" s="51"/>
      <c r="P1750" s="51"/>
      <c r="Q1750" s="51"/>
      <c r="R1750" s="51"/>
      <c r="S1750" s="194"/>
      <c r="T1750" s="51"/>
    </row>
    <row r="1751" spans="1:20" ht="12.75">
      <c r="A1751" s="80"/>
      <c r="B1751" s="46"/>
      <c r="C1751" s="109"/>
      <c r="D1751" s="109"/>
      <c r="E1751" s="109"/>
      <c r="F1751" s="110"/>
      <c r="G1751" s="110"/>
      <c r="H1751" s="111"/>
      <c r="I1751" s="111"/>
      <c r="J1751" s="50"/>
      <c r="K1751" s="51"/>
      <c r="L1751" s="51"/>
      <c r="M1751" s="51"/>
      <c r="N1751" s="51"/>
      <c r="O1751" s="51"/>
      <c r="P1751" s="51"/>
      <c r="Q1751" s="51"/>
      <c r="R1751" s="51"/>
      <c r="S1751" s="194"/>
      <c r="T1751" s="51"/>
    </row>
    <row r="1752" spans="1:20" ht="12.75">
      <c r="A1752" s="80"/>
      <c r="B1752" s="46"/>
      <c r="C1752" s="109"/>
      <c r="D1752" s="109"/>
      <c r="E1752" s="109"/>
      <c r="F1752" s="110"/>
      <c r="G1752" s="110"/>
      <c r="H1752" s="111"/>
      <c r="I1752" s="111"/>
      <c r="J1752" s="50"/>
      <c r="K1752" s="51"/>
      <c r="L1752" s="51"/>
      <c r="M1752" s="51"/>
      <c r="N1752" s="51"/>
      <c r="O1752" s="51"/>
      <c r="P1752" s="51"/>
      <c r="Q1752" s="51"/>
      <c r="R1752" s="51"/>
      <c r="S1752" s="194"/>
      <c r="T1752" s="51"/>
    </row>
    <row r="1753" spans="1:20" ht="12.75">
      <c r="A1753" s="80"/>
      <c r="B1753" s="46"/>
      <c r="C1753" s="109"/>
      <c r="D1753" s="109"/>
      <c r="E1753" s="109"/>
      <c r="F1753" s="110"/>
      <c r="G1753" s="110"/>
      <c r="H1753" s="111"/>
      <c r="I1753" s="111"/>
      <c r="J1753" s="50"/>
      <c r="K1753" s="51"/>
      <c r="L1753" s="51"/>
      <c r="M1753" s="51"/>
      <c r="N1753" s="51"/>
      <c r="O1753" s="51"/>
      <c r="P1753" s="51"/>
      <c r="Q1753" s="51"/>
      <c r="R1753" s="51"/>
      <c r="S1753" s="194"/>
      <c r="T1753" s="51"/>
    </row>
    <row r="1754" spans="1:20" ht="12.75">
      <c r="A1754" s="80"/>
      <c r="B1754" s="46"/>
      <c r="C1754" s="109"/>
      <c r="D1754" s="109"/>
      <c r="E1754" s="109"/>
      <c r="F1754" s="110"/>
      <c r="G1754" s="110"/>
      <c r="H1754" s="111"/>
      <c r="I1754" s="111"/>
      <c r="J1754" s="50"/>
      <c r="K1754" s="51"/>
      <c r="L1754" s="51"/>
      <c r="M1754" s="51"/>
      <c r="N1754" s="51"/>
      <c r="O1754" s="51"/>
      <c r="P1754" s="51"/>
      <c r="Q1754" s="51"/>
      <c r="R1754" s="51"/>
      <c r="S1754" s="194"/>
      <c r="T1754" s="51"/>
    </row>
    <row r="1755" spans="1:20" ht="12.75">
      <c r="A1755" s="80"/>
      <c r="B1755" s="46"/>
      <c r="C1755" s="109"/>
      <c r="D1755" s="109"/>
      <c r="E1755" s="109"/>
      <c r="F1755" s="110"/>
      <c r="G1755" s="110"/>
      <c r="H1755" s="111"/>
      <c r="I1755" s="111"/>
      <c r="J1755" s="50"/>
      <c r="K1755" s="51"/>
      <c r="L1755" s="51"/>
      <c r="M1755" s="51"/>
      <c r="N1755" s="51"/>
      <c r="O1755" s="51"/>
      <c r="P1755" s="51"/>
      <c r="Q1755" s="51"/>
      <c r="R1755" s="51"/>
      <c r="S1755" s="194"/>
      <c r="T1755" s="51"/>
    </row>
    <row r="1756" spans="1:20" ht="12.75">
      <c r="A1756" s="80"/>
      <c r="B1756" s="46"/>
      <c r="C1756" s="109"/>
      <c r="D1756" s="109"/>
      <c r="E1756" s="109"/>
      <c r="F1756" s="110"/>
      <c r="G1756" s="110"/>
      <c r="H1756" s="111"/>
      <c r="I1756" s="111"/>
      <c r="J1756" s="50"/>
      <c r="K1756" s="51"/>
      <c r="L1756" s="51"/>
      <c r="M1756" s="51"/>
      <c r="N1756" s="51"/>
      <c r="O1756" s="51"/>
      <c r="P1756" s="51"/>
      <c r="Q1756" s="51"/>
      <c r="R1756" s="51"/>
      <c r="S1756" s="194"/>
      <c r="T1756" s="51"/>
    </row>
    <row r="1757" spans="1:20" ht="12.75">
      <c r="A1757" s="80"/>
      <c r="B1757" s="46"/>
      <c r="C1757" s="109"/>
      <c r="D1757" s="109"/>
      <c r="E1757" s="109"/>
      <c r="F1757" s="110"/>
      <c r="G1757" s="110"/>
      <c r="H1757" s="111"/>
      <c r="I1757" s="111"/>
      <c r="J1757" s="50"/>
      <c r="K1757" s="51"/>
      <c r="L1757" s="51"/>
      <c r="M1757" s="51"/>
      <c r="N1757" s="51"/>
      <c r="O1757" s="51"/>
      <c r="P1757" s="51"/>
      <c r="Q1757" s="51"/>
      <c r="R1757" s="51"/>
      <c r="S1757" s="194"/>
      <c r="T1757" s="51"/>
    </row>
    <row r="1758" spans="1:20" ht="12.75">
      <c r="A1758" s="80"/>
      <c r="B1758" s="46"/>
      <c r="C1758" s="109"/>
      <c r="D1758" s="109"/>
      <c r="E1758" s="109"/>
      <c r="F1758" s="108"/>
      <c r="G1758" s="110"/>
      <c r="H1758" s="111"/>
      <c r="I1758" s="111"/>
      <c r="J1758" s="50"/>
      <c r="K1758" s="164"/>
      <c r="L1758" s="51"/>
      <c r="M1758" s="51"/>
      <c r="N1758" s="51"/>
      <c r="O1758" s="51"/>
      <c r="P1758" s="51"/>
      <c r="Q1758" s="51"/>
      <c r="R1758" s="51"/>
      <c r="S1758" s="194"/>
      <c r="T1758" s="51"/>
    </row>
    <row r="1759" spans="1:20" ht="12.75">
      <c r="A1759" s="80"/>
      <c r="B1759" s="46"/>
      <c r="C1759" s="109"/>
      <c r="D1759" s="109"/>
      <c r="E1759" s="109"/>
      <c r="F1759" s="108"/>
      <c r="G1759" s="110"/>
      <c r="H1759" s="111"/>
      <c r="I1759" s="111"/>
      <c r="J1759" s="50"/>
      <c r="K1759" s="164"/>
      <c r="L1759" s="51"/>
      <c r="M1759" s="51"/>
      <c r="N1759" s="51"/>
      <c r="O1759" s="51"/>
      <c r="P1759" s="51"/>
      <c r="Q1759" s="51"/>
      <c r="R1759" s="51"/>
      <c r="S1759" s="194"/>
      <c r="T1759" s="51"/>
    </row>
    <row r="1760" spans="1:20" ht="12.75">
      <c r="A1760" s="80"/>
      <c r="B1760" s="46"/>
      <c r="C1760" s="109"/>
      <c r="D1760" s="109"/>
      <c r="E1760" s="109"/>
      <c r="F1760" s="108"/>
      <c r="G1760" s="110"/>
      <c r="H1760" s="111"/>
      <c r="I1760" s="111"/>
      <c r="J1760" s="50"/>
      <c r="K1760" s="164"/>
      <c r="L1760" s="51"/>
      <c r="M1760" s="51"/>
      <c r="N1760" s="51"/>
      <c r="O1760" s="51"/>
      <c r="P1760" s="51"/>
      <c r="Q1760" s="51"/>
      <c r="R1760" s="51"/>
      <c r="S1760" s="194"/>
      <c r="T1760" s="51"/>
    </row>
    <row r="1761" spans="1:20" ht="12.75">
      <c r="A1761" s="80"/>
      <c r="B1761" s="46"/>
      <c r="C1761" s="109"/>
      <c r="D1761" s="109"/>
      <c r="E1761" s="109"/>
      <c r="F1761" s="108"/>
      <c r="G1761" s="110"/>
      <c r="H1761" s="111"/>
      <c r="I1761" s="111"/>
      <c r="J1761" s="50"/>
      <c r="K1761" s="166"/>
      <c r="L1761" s="51"/>
      <c r="M1761" s="51"/>
      <c r="N1761" s="51"/>
      <c r="O1761" s="51"/>
      <c r="P1761" s="51"/>
      <c r="Q1761" s="51"/>
      <c r="R1761" s="51"/>
      <c r="S1761" s="194"/>
      <c r="T1761" s="51"/>
    </row>
    <row r="1762" spans="1:20" ht="12.75">
      <c r="A1762" s="80"/>
      <c r="B1762" s="46"/>
      <c r="C1762" s="109"/>
      <c r="D1762" s="109"/>
      <c r="E1762" s="109"/>
      <c r="F1762" s="108"/>
      <c r="G1762" s="110"/>
      <c r="H1762" s="111"/>
      <c r="I1762" s="111"/>
      <c r="J1762" s="50"/>
      <c r="K1762" s="164"/>
      <c r="L1762" s="51"/>
      <c r="M1762" s="51"/>
      <c r="N1762" s="51"/>
      <c r="O1762" s="51"/>
      <c r="P1762" s="51"/>
      <c r="Q1762" s="51"/>
      <c r="R1762" s="51"/>
      <c r="S1762" s="194"/>
      <c r="T1762" s="51"/>
    </row>
    <row r="1763" spans="1:20" ht="12.75">
      <c r="A1763" s="80"/>
      <c r="B1763" s="46"/>
      <c r="C1763" s="109"/>
      <c r="D1763" s="109"/>
      <c r="E1763" s="109"/>
      <c r="F1763" s="108"/>
      <c r="G1763" s="110"/>
      <c r="H1763" s="111"/>
      <c r="I1763" s="111"/>
      <c r="J1763" s="50"/>
      <c r="K1763" s="111"/>
      <c r="L1763" s="51"/>
      <c r="M1763" s="51"/>
      <c r="N1763" s="51"/>
      <c r="O1763" s="51"/>
      <c r="P1763" s="51"/>
      <c r="Q1763" s="51"/>
      <c r="R1763" s="51"/>
      <c r="S1763" s="194"/>
      <c r="T1763" s="51"/>
    </row>
    <row r="1764" spans="1:20" ht="12.75">
      <c r="A1764" s="80"/>
      <c r="B1764" s="46"/>
      <c r="C1764" s="109"/>
      <c r="D1764" s="109"/>
      <c r="E1764" s="109"/>
      <c r="F1764" s="108"/>
      <c r="G1764" s="110"/>
      <c r="H1764" s="111"/>
      <c r="I1764" s="111"/>
      <c r="J1764" s="50"/>
      <c r="K1764" s="111"/>
      <c r="L1764" s="51"/>
      <c r="M1764" s="51"/>
      <c r="N1764" s="51"/>
      <c r="O1764" s="51"/>
      <c r="P1764" s="51"/>
      <c r="Q1764" s="51"/>
      <c r="R1764" s="51"/>
      <c r="S1764" s="194"/>
      <c r="T1764" s="51"/>
    </row>
    <row r="1765" spans="1:20" ht="12.75">
      <c r="A1765" s="80"/>
      <c r="B1765" s="46"/>
      <c r="C1765" s="107"/>
      <c r="D1765" s="107"/>
      <c r="E1765" s="107"/>
      <c r="F1765" s="108"/>
      <c r="G1765" s="108"/>
      <c r="H1765" s="118"/>
      <c r="I1765" s="118"/>
      <c r="J1765" s="50"/>
      <c r="K1765" s="51"/>
      <c r="L1765" s="51"/>
      <c r="M1765" s="51"/>
      <c r="N1765" s="51"/>
      <c r="O1765" s="51"/>
      <c r="P1765" s="51"/>
      <c r="Q1765" s="51"/>
      <c r="R1765" s="51"/>
      <c r="S1765" s="194"/>
      <c r="T1765" s="51"/>
    </row>
    <row r="1766" spans="1:20" ht="12.75">
      <c r="A1766" s="80"/>
      <c r="B1766" s="46"/>
      <c r="C1766" s="107"/>
      <c r="D1766" s="107"/>
      <c r="E1766" s="107"/>
      <c r="F1766" s="108"/>
      <c r="G1766" s="108"/>
      <c r="H1766" s="118"/>
      <c r="I1766" s="118"/>
      <c r="J1766" s="50"/>
      <c r="K1766" s="51"/>
      <c r="L1766" s="51"/>
      <c r="M1766" s="51"/>
      <c r="N1766" s="51"/>
      <c r="O1766" s="51"/>
      <c r="P1766" s="51"/>
      <c r="Q1766" s="51"/>
      <c r="R1766" s="51"/>
      <c r="S1766" s="194"/>
      <c r="T1766" s="51"/>
    </row>
    <row r="1767" spans="1:20" ht="12.75">
      <c r="A1767" s="80"/>
      <c r="B1767" s="46"/>
      <c r="C1767" s="109"/>
      <c r="D1767" s="109"/>
      <c r="E1767" s="109"/>
      <c r="F1767" s="108"/>
      <c r="G1767" s="110"/>
      <c r="H1767" s="111"/>
      <c r="I1767" s="111"/>
      <c r="J1767" s="50"/>
      <c r="K1767" s="51"/>
      <c r="L1767" s="51"/>
      <c r="M1767" s="51"/>
      <c r="N1767" s="51"/>
      <c r="O1767" s="51"/>
      <c r="P1767" s="51"/>
      <c r="Q1767" s="51"/>
      <c r="R1767" s="51"/>
      <c r="S1767" s="194"/>
      <c r="T1767" s="51"/>
    </row>
    <row r="1768" spans="1:20" ht="12.75">
      <c r="A1768" s="80"/>
      <c r="B1768" s="46"/>
      <c r="C1768" s="109"/>
      <c r="D1768" s="109"/>
      <c r="E1768" s="109"/>
      <c r="F1768" s="108"/>
      <c r="G1768" s="110"/>
      <c r="H1768" s="111"/>
      <c r="I1768" s="111"/>
      <c r="J1768" s="50"/>
      <c r="K1768" s="51"/>
      <c r="L1768" s="51"/>
      <c r="M1768" s="51"/>
      <c r="N1768" s="51"/>
      <c r="O1768" s="51"/>
      <c r="P1768" s="51"/>
      <c r="Q1768" s="51"/>
      <c r="R1768" s="51"/>
      <c r="S1768" s="194"/>
      <c r="T1768" s="51"/>
    </row>
    <row r="1769" spans="1:20" ht="12.75">
      <c r="A1769" s="80"/>
      <c r="B1769" s="46"/>
      <c r="C1769" s="158"/>
      <c r="D1769" s="158"/>
      <c r="E1769" s="158"/>
      <c r="F1769" s="108"/>
      <c r="G1769" s="159"/>
      <c r="H1769" s="159"/>
      <c r="I1769" s="159"/>
      <c r="J1769" s="50"/>
      <c r="K1769" s="178"/>
      <c r="L1769" s="51"/>
      <c r="M1769" s="51"/>
      <c r="N1769" s="51"/>
      <c r="O1769" s="51"/>
      <c r="P1769" s="51"/>
      <c r="Q1769" s="51"/>
      <c r="R1769" s="51"/>
      <c r="S1769" s="194"/>
      <c r="T1769" s="51"/>
    </row>
    <row r="1770" spans="1:20" ht="12.75">
      <c r="A1770" s="80"/>
      <c r="B1770" s="46"/>
      <c r="C1770" s="109"/>
      <c r="D1770" s="109"/>
      <c r="E1770" s="109"/>
      <c r="F1770" s="108"/>
      <c r="G1770" s="110"/>
      <c r="H1770" s="111"/>
      <c r="I1770" s="111"/>
      <c r="J1770" s="50"/>
      <c r="K1770" s="51"/>
      <c r="L1770" s="51"/>
      <c r="M1770" s="51"/>
      <c r="N1770" s="51"/>
      <c r="O1770" s="51"/>
      <c r="P1770" s="51"/>
      <c r="Q1770" s="51"/>
      <c r="R1770" s="51"/>
      <c r="S1770" s="194"/>
      <c r="T1770" s="51"/>
    </row>
    <row r="1771" spans="1:20" ht="12.75">
      <c r="A1771" s="80"/>
      <c r="B1771" s="46"/>
      <c r="C1771" s="109"/>
      <c r="D1771" s="109"/>
      <c r="E1771" s="109"/>
      <c r="F1771" s="108"/>
      <c r="G1771" s="110"/>
      <c r="H1771" s="111"/>
      <c r="I1771" s="111"/>
      <c r="J1771" s="50"/>
      <c r="K1771" s="51"/>
      <c r="L1771" s="51"/>
      <c r="M1771" s="51"/>
      <c r="N1771" s="51"/>
      <c r="O1771" s="51"/>
      <c r="P1771" s="51"/>
      <c r="Q1771" s="51"/>
      <c r="R1771" s="51"/>
      <c r="S1771" s="194"/>
      <c r="T1771" s="51"/>
    </row>
    <row r="1772" spans="1:20" ht="12.75">
      <c r="A1772" s="80"/>
      <c r="B1772" s="46"/>
      <c r="C1772" s="111"/>
      <c r="D1772" s="109"/>
      <c r="E1772" s="109"/>
      <c r="F1772" s="108"/>
      <c r="G1772" s="110"/>
      <c r="H1772" s="133"/>
      <c r="I1772" s="111"/>
      <c r="J1772" s="50"/>
      <c r="K1772" s="51"/>
      <c r="L1772" s="51"/>
      <c r="M1772" s="51"/>
      <c r="N1772" s="51"/>
      <c r="O1772" s="51"/>
      <c r="P1772" s="51"/>
      <c r="Q1772" s="51"/>
      <c r="R1772" s="51"/>
      <c r="S1772" s="194"/>
      <c r="T1772" s="51"/>
    </row>
    <row r="1773" spans="1:20" ht="12.75">
      <c r="A1773" s="80"/>
      <c r="B1773" s="46"/>
      <c r="C1773" s="111"/>
      <c r="D1773" s="109"/>
      <c r="E1773" s="109"/>
      <c r="F1773" s="108"/>
      <c r="G1773" s="110"/>
      <c r="H1773" s="111"/>
      <c r="I1773" s="111"/>
      <c r="J1773" s="50"/>
      <c r="K1773" s="51"/>
      <c r="L1773" s="51"/>
      <c r="M1773" s="51"/>
      <c r="N1773" s="51"/>
      <c r="O1773" s="51"/>
      <c r="P1773" s="51"/>
      <c r="Q1773" s="51"/>
      <c r="R1773" s="51"/>
      <c r="S1773" s="194"/>
      <c r="T1773" s="51"/>
    </row>
    <row r="1774" spans="1:20" ht="12.75">
      <c r="A1774" s="80"/>
      <c r="B1774" s="46"/>
      <c r="C1774" s="109"/>
      <c r="D1774" s="109"/>
      <c r="E1774" s="109"/>
      <c r="F1774" s="108"/>
      <c r="G1774" s="110"/>
      <c r="H1774" s="125"/>
      <c r="I1774" s="125"/>
      <c r="J1774" s="50"/>
      <c r="K1774" s="166"/>
      <c r="L1774" s="51"/>
      <c r="M1774" s="51"/>
      <c r="N1774" s="51"/>
      <c r="O1774" s="51"/>
      <c r="P1774" s="51"/>
      <c r="Q1774" s="51"/>
      <c r="R1774" s="51"/>
      <c r="S1774" s="194"/>
      <c r="T1774" s="51"/>
    </row>
    <row r="1775" spans="1:20" ht="12.75">
      <c r="A1775" s="80"/>
      <c r="B1775" s="46"/>
      <c r="C1775" s="109"/>
      <c r="D1775" s="109"/>
      <c r="E1775" s="109"/>
      <c r="F1775" s="108"/>
      <c r="G1775" s="110"/>
      <c r="H1775" s="125"/>
      <c r="I1775" s="125"/>
      <c r="J1775" s="50"/>
      <c r="K1775" s="111"/>
      <c r="L1775" s="51"/>
      <c r="M1775" s="51"/>
      <c r="N1775" s="51"/>
      <c r="O1775" s="51"/>
      <c r="P1775" s="51"/>
      <c r="Q1775" s="51"/>
      <c r="R1775" s="51"/>
      <c r="S1775" s="194"/>
      <c r="T1775" s="51"/>
    </row>
    <row r="1776" spans="1:20" ht="12.75">
      <c r="A1776" s="80"/>
      <c r="B1776" s="46"/>
      <c r="C1776" s="109"/>
      <c r="D1776" s="109"/>
      <c r="E1776" s="109"/>
      <c r="F1776" s="108"/>
      <c r="G1776" s="110"/>
      <c r="H1776" s="125"/>
      <c r="I1776" s="125"/>
      <c r="J1776" s="50"/>
      <c r="K1776" s="111"/>
      <c r="L1776" s="51"/>
      <c r="M1776" s="51"/>
      <c r="N1776" s="51"/>
      <c r="O1776" s="51"/>
      <c r="P1776" s="51"/>
      <c r="Q1776" s="51"/>
      <c r="R1776" s="51"/>
      <c r="S1776" s="194"/>
      <c r="T1776" s="51"/>
    </row>
    <row r="1777" spans="1:20" ht="12.75">
      <c r="A1777" s="80"/>
      <c r="B1777" s="46"/>
      <c r="C1777" s="109"/>
      <c r="D1777" s="109"/>
      <c r="E1777" s="109"/>
      <c r="F1777" s="108"/>
      <c r="G1777" s="110"/>
      <c r="H1777" s="125"/>
      <c r="I1777" s="125"/>
      <c r="J1777" s="50"/>
      <c r="K1777" s="113"/>
      <c r="L1777" s="51"/>
      <c r="M1777" s="51"/>
      <c r="N1777" s="51"/>
      <c r="O1777" s="51"/>
      <c r="P1777" s="51"/>
      <c r="Q1777" s="51"/>
      <c r="R1777" s="51"/>
      <c r="S1777" s="194"/>
      <c r="T1777" s="51"/>
    </row>
    <row r="1778" spans="1:20" ht="12.75">
      <c r="A1778" s="80"/>
      <c r="B1778" s="46"/>
      <c r="C1778" s="109"/>
      <c r="D1778" s="109"/>
      <c r="E1778" s="109"/>
      <c r="F1778" s="108"/>
      <c r="G1778" s="110"/>
      <c r="H1778" s="125"/>
      <c r="I1778" s="125"/>
      <c r="J1778" s="50"/>
      <c r="K1778" s="113"/>
      <c r="L1778" s="51"/>
      <c r="M1778" s="51"/>
      <c r="N1778" s="51"/>
      <c r="O1778" s="51"/>
      <c r="P1778" s="51"/>
      <c r="Q1778" s="51"/>
      <c r="R1778" s="51"/>
      <c r="S1778" s="194"/>
      <c r="T1778" s="51"/>
    </row>
    <row r="1779" spans="1:20" ht="12.75">
      <c r="A1779" s="80"/>
      <c r="B1779" s="46"/>
      <c r="C1779" s="109"/>
      <c r="D1779" s="109"/>
      <c r="E1779" s="109"/>
      <c r="F1779" s="108"/>
      <c r="G1779" s="110"/>
      <c r="H1779" s="125"/>
      <c r="I1779" s="125"/>
      <c r="J1779" s="50"/>
      <c r="K1779" s="113"/>
      <c r="L1779" s="51"/>
      <c r="M1779" s="51"/>
      <c r="N1779" s="51"/>
      <c r="O1779" s="51"/>
      <c r="P1779" s="51"/>
      <c r="Q1779" s="51"/>
      <c r="R1779" s="51"/>
      <c r="S1779" s="194"/>
      <c r="T1779" s="51"/>
    </row>
    <row r="1780" spans="1:20" ht="12.75">
      <c r="A1780" s="80"/>
      <c r="B1780" s="46"/>
      <c r="C1780" s="109"/>
      <c r="D1780" s="109"/>
      <c r="E1780" s="109"/>
      <c r="F1780" s="108"/>
      <c r="G1780" s="110"/>
      <c r="H1780" s="125"/>
      <c r="I1780" s="125"/>
      <c r="J1780" s="50"/>
      <c r="K1780" s="111"/>
      <c r="L1780" s="51"/>
      <c r="M1780" s="51"/>
      <c r="N1780" s="51"/>
      <c r="O1780" s="51"/>
      <c r="P1780" s="51"/>
      <c r="Q1780" s="51"/>
      <c r="R1780" s="51"/>
      <c r="S1780" s="194"/>
      <c r="T1780" s="51"/>
    </row>
    <row r="1781" spans="1:20" ht="12.75">
      <c r="A1781" s="80"/>
      <c r="B1781" s="46"/>
      <c r="C1781" s="109"/>
      <c r="D1781" s="109"/>
      <c r="E1781" s="109"/>
      <c r="F1781" s="108"/>
      <c r="G1781" s="110"/>
      <c r="H1781" s="125"/>
      <c r="I1781" s="125"/>
      <c r="J1781" s="50"/>
      <c r="K1781" s="113"/>
      <c r="L1781" s="51"/>
      <c r="M1781" s="51"/>
      <c r="N1781" s="51"/>
      <c r="O1781" s="51"/>
      <c r="P1781" s="51"/>
      <c r="Q1781" s="51"/>
      <c r="R1781" s="51"/>
      <c r="S1781" s="194"/>
      <c r="T1781" s="51"/>
    </row>
    <row r="1782" spans="1:20" ht="12.75">
      <c r="A1782" s="80"/>
      <c r="B1782" s="46"/>
      <c r="C1782" s="109"/>
      <c r="D1782" s="109"/>
      <c r="E1782" s="109"/>
      <c r="F1782" s="108"/>
      <c r="G1782" s="110"/>
      <c r="H1782" s="125"/>
      <c r="I1782" s="125"/>
      <c r="J1782" s="50"/>
      <c r="K1782" s="111"/>
      <c r="L1782" s="51"/>
      <c r="M1782" s="51"/>
      <c r="N1782" s="51"/>
      <c r="O1782" s="51"/>
      <c r="P1782" s="51"/>
      <c r="Q1782" s="51"/>
      <c r="R1782" s="51"/>
      <c r="S1782" s="194"/>
      <c r="T1782" s="51"/>
    </row>
    <row r="1783" spans="1:20" ht="12.75">
      <c r="A1783" s="80"/>
      <c r="B1783" s="46"/>
      <c r="C1783" s="109"/>
      <c r="D1783" s="109"/>
      <c r="E1783" s="109"/>
      <c r="F1783" s="108"/>
      <c r="G1783" s="110"/>
      <c r="H1783" s="125"/>
      <c r="I1783" s="125"/>
      <c r="J1783" s="50"/>
      <c r="K1783" s="166"/>
      <c r="L1783" s="51"/>
      <c r="M1783" s="51"/>
      <c r="N1783" s="51"/>
      <c r="O1783" s="51"/>
      <c r="P1783" s="51"/>
      <c r="Q1783" s="51"/>
      <c r="R1783" s="51"/>
      <c r="S1783" s="194"/>
      <c r="T1783" s="51"/>
    </row>
    <row r="1784" spans="1:20" ht="12.75">
      <c r="A1784" s="80"/>
      <c r="B1784" s="46"/>
      <c r="C1784" s="109"/>
      <c r="D1784" s="109"/>
      <c r="E1784" s="109"/>
      <c r="F1784" s="108"/>
      <c r="G1784" s="110"/>
      <c r="H1784" s="125"/>
      <c r="I1784" s="125"/>
      <c r="J1784" s="50"/>
      <c r="K1784" s="166"/>
      <c r="L1784" s="51"/>
      <c r="M1784" s="51"/>
      <c r="N1784" s="51"/>
      <c r="O1784" s="51"/>
      <c r="P1784" s="51"/>
      <c r="Q1784" s="51"/>
      <c r="R1784" s="51"/>
      <c r="S1784" s="194"/>
      <c r="T1784" s="51"/>
    </row>
    <row r="1785" spans="1:20" ht="12.75">
      <c r="A1785" s="80"/>
      <c r="B1785" s="46"/>
      <c r="C1785" s="109"/>
      <c r="D1785" s="109"/>
      <c r="E1785" s="109"/>
      <c r="F1785" s="108"/>
      <c r="G1785" s="110"/>
      <c r="H1785" s="125"/>
      <c r="I1785" s="125"/>
      <c r="J1785" s="50"/>
      <c r="K1785" s="166"/>
      <c r="L1785" s="51"/>
      <c r="M1785" s="51"/>
      <c r="N1785" s="51"/>
      <c r="O1785" s="51"/>
      <c r="P1785" s="51"/>
      <c r="Q1785" s="51"/>
      <c r="R1785" s="51"/>
      <c r="S1785" s="194"/>
      <c r="T1785" s="51"/>
    </row>
    <row r="1786" spans="1:20" ht="12.75">
      <c r="A1786" s="80"/>
      <c r="B1786" s="46"/>
      <c r="C1786" s="109"/>
      <c r="D1786" s="109"/>
      <c r="E1786" s="109"/>
      <c r="F1786" s="108"/>
      <c r="G1786" s="110"/>
      <c r="H1786" s="125"/>
      <c r="I1786" s="125"/>
      <c r="J1786" s="50"/>
      <c r="K1786" s="166"/>
      <c r="L1786" s="51"/>
      <c r="M1786" s="51"/>
      <c r="N1786" s="51"/>
      <c r="O1786" s="51"/>
      <c r="P1786" s="51"/>
      <c r="Q1786" s="51"/>
      <c r="R1786" s="51"/>
      <c r="S1786" s="194"/>
      <c r="T1786" s="51"/>
    </row>
    <row r="1787" spans="1:20" ht="12.75">
      <c r="A1787" s="80"/>
      <c r="B1787" s="46"/>
      <c r="C1787" s="109"/>
      <c r="D1787" s="109"/>
      <c r="E1787" s="109"/>
      <c r="F1787" s="108"/>
      <c r="G1787" s="110"/>
      <c r="H1787" s="125"/>
      <c r="I1787" s="125"/>
      <c r="J1787" s="50"/>
      <c r="K1787" s="166"/>
      <c r="L1787" s="51"/>
      <c r="M1787" s="51"/>
      <c r="N1787" s="51"/>
      <c r="O1787" s="51"/>
      <c r="P1787" s="51"/>
      <c r="Q1787" s="51"/>
      <c r="R1787" s="51"/>
      <c r="S1787" s="194"/>
      <c r="T1787" s="51"/>
    </row>
    <row r="1788" spans="1:20" ht="12.75">
      <c r="A1788" s="80"/>
      <c r="B1788" s="46"/>
      <c r="C1788" s="109"/>
      <c r="D1788" s="109"/>
      <c r="E1788" s="109"/>
      <c r="F1788" s="108"/>
      <c r="G1788" s="110"/>
      <c r="H1788" s="125"/>
      <c r="I1788" s="125"/>
      <c r="J1788" s="50"/>
      <c r="K1788" s="166"/>
      <c r="L1788" s="51"/>
      <c r="M1788" s="51"/>
      <c r="N1788" s="51"/>
      <c r="O1788" s="51"/>
      <c r="P1788" s="51"/>
      <c r="Q1788" s="51"/>
      <c r="R1788" s="51"/>
      <c r="S1788" s="194"/>
      <c r="T1788" s="51"/>
    </row>
    <row r="1789" spans="1:20" ht="12.75">
      <c r="A1789" s="80"/>
      <c r="B1789" s="46"/>
      <c r="C1789" s="109"/>
      <c r="D1789" s="109"/>
      <c r="E1789" s="109"/>
      <c r="F1789" s="108"/>
      <c r="G1789" s="110"/>
      <c r="H1789" s="125"/>
      <c r="I1789" s="125"/>
      <c r="J1789" s="50"/>
      <c r="K1789" s="166"/>
      <c r="L1789" s="51"/>
      <c r="M1789" s="51"/>
      <c r="N1789" s="51"/>
      <c r="O1789" s="51"/>
      <c r="P1789" s="51"/>
      <c r="Q1789" s="51"/>
      <c r="R1789" s="51"/>
      <c r="S1789" s="194"/>
      <c r="T1789" s="51"/>
    </row>
    <row r="1790" spans="1:20" ht="12.75">
      <c r="A1790" s="80"/>
      <c r="B1790" s="46"/>
      <c r="C1790" s="109"/>
      <c r="D1790" s="109"/>
      <c r="E1790" s="109"/>
      <c r="F1790" s="108"/>
      <c r="G1790" s="110"/>
      <c r="H1790" s="125"/>
      <c r="I1790" s="125"/>
      <c r="J1790" s="50"/>
      <c r="K1790" s="51"/>
      <c r="L1790" s="51"/>
      <c r="M1790" s="51"/>
      <c r="N1790" s="51"/>
      <c r="O1790" s="51"/>
      <c r="P1790" s="51"/>
      <c r="Q1790" s="51"/>
      <c r="R1790" s="51"/>
      <c r="S1790" s="194"/>
      <c r="T1790" s="51"/>
    </row>
    <row r="1791" spans="1:20" ht="12.75">
      <c r="A1791" s="80"/>
      <c r="B1791" s="46"/>
      <c r="C1791" s="109"/>
      <c r="D1791" s="109"/>
      <c r="E1791" s="109"/>
      <c r="F1791" s="108"/>
      <c r="G1791" s="110"/>
      <c r="H1791" s="125"/>
      <c r="I1791" s="125"/>
      <c r="J1791" s="50"/>
      <c r="K1791" s="51"/>
      <c r="L1791" s="51"/>
      <c r="M1791" s="51"/>
      <c r="N1791" s="51"/>
      <c r="O1791" s="51"/>
      <c r="P1791" s="51"/>
      <c r="Q1791" s="51"/>
      <c r="R1791" s="51"/>
      <c r="S1791" s="194"/>
      <c r="T1791" s="51"/>
    </row>
    <row r="1792" spans="1:20" ht="12.75">
      <c r="A1792" s="80"/>
      <c r="B1792" s="46"/>
      <c r="C1792" s="109"/>
      <c r="D1792" s="109"/>
      <c r="E1792" s="109"/>
      <c r="F1792" s="108"/>
      <c r="G1792" s="110"/>
      <c r="H1792" s="125"/>
      <c r="I1792" s="125"/>
      <c r="J1792" s="50"/>
      <c r="K1792" s="113"/>
      <c r="L1792" s="51"/>
      <c r="M1792" s="51"/>
      <c r="N1792" s="51"/>
      <c r="O1792" s="51"/>
      <c r="P1792" s="51"/>
      <c r="Q1792" s="51"/>
      <c r="R1792" s="51"/>
      <c r="S1792" s="194"/>
      <c r="T1792" s="51"/>
    </row>
    <row r="1793" spans="1:20" ht="12.75">
      <c r="A1793" s="80"/>
      <c r="B1793" s="46"/>
      <c r="C1793" s="109"/>
      <c r="D1793" s="109"/>
      <c r="E1793" s="109"/>
      <c r="F1793" s="108"/>
      <c r="G1793" s="110"/>
      <c r="H1793" s="125"/>
      <c r="I1793" s="125"/>
      <c r="J1793" s="50"/>
      <c r="K1793" s="166"/>
      <c r="L1793" s="51"/>
      <c r="M1793" s="51"/>
      <c r="N1793" s="51"/>
      <c r="O1793" s="51"/>
      <c r="P1793" s="51"/>
      <c r="Q1793" s="51"/>
      <c r="R1793" s="51"/>
      <c r="S1793" s="194"/>
      <c r="T1793" s="51"/>
    </row>
    <row r="1794" spans="1:20" ht="12.75">
      <c r="A1794" s="80"/>
      <c r="B1794" s="46"/>
      <c r="C1794" s="109"/>
      <c r="D1794" s="109"/>
      <c r="E1794" s="109"/>
      <c r="F1794" s="108"/>
      <c r="G1794" s="110"/>
      <c r="H1794" s="125"/>
      <c r="I1794" s="125"/>
      <c r="J1794" s="50"/>
      <c r="K1794" s="113"/>
      <c r="L1794" s="51"/>
      <c r="M1794" s="51"/>
      <c r="N1794" s="51"/>
      <c r="O1794" s="51"/>
      <c r="P1794" s="51"/>
      <c r="Q1794" s="51"/>
      <c r="R1794" s="51"/>
      <c r="S1794" s="194"/>
      <c r="T1794" s="51"/>
    </row>
    <row r="1795" spans="1:20" ht="12.75">
      <c r="A1795" s="80"/>
      <c r="B1795" s="46"/>
      <c r="C1795" s="109"/>
      <c r="D1795" s="109"/>
      <c r="E1795" s="109"/>
      <c r="F1795" s="108"/>
      <c r="G1795" s="110"/>
      <c r="H1795" s="125"/>
      <c r="I1795" s="125"/>
      <c r="J1795" s="50"/>
      <c r="K1795" s="113"/>
      <c r="L1795" s="51"/>
      <c r="M1795" s="51"/>
      <c r="N1795" s="51"/>
      <c r="O1795" s="51"/>
      <c r="P1795" s="51"/>
      <c r="Q1795" s="51"/>
      <c r="R1795" s="51"/>
      <c r="S1795" s="194"/>
      <c r="T1795" s="51"/>
    </row>
    <row r="1796" spans="1:20" ht="12.75">
      <c r="A1796" s="80"/>
      <c r="B1796" s="46"/>
      <c r="C1796" s="109"/>
      <c r="D1796" s="109"/>
      <c r="E1796" s="109"/>
      <c r="F1796" s="108"/>
      <c r="G1796" s="110"/>
      <c r="H1796" s="125"/>
      <c r="I1796" s="125"/>
      <c r="J1796" s="50"/>
      <c r="K1796" s="113"/>
      <c r="L1796" s="51"/>
      <c r="M1796" s="51"/>
      <c r="N1796" s="51"/>
      <c r="O1796" s="51"/>
      <c r="P1796" s="51"/>
      <c r="Q1796" s="51"/>
      <c r="R1796" s="51"/>
      <c r="S1796" s="194"/>
      <c r="T1796" s="51"/>
    </row>
    <row r="1797" spans="1:20" ht="12.75">
      <c r="A1797" s="80"/>
      <c r="B1797" s="46"/>
      <c r="C1797" s="109"/>
      <c r="D1797" s="109"/>
      <c r="E1797" s="109"/>
      <c r="F1797" s="108"/>
      <c r="G1797" s="110"/>
      <c r="H1797" s="125"/>
      <c r="I1797" s="125"/>
      <c r="J1797" s="50"/>
      <c r="K1797" s="113"/>
      <c r="L1797" s="51"/>
      <c r="M1797" s="51"/>
      <c r="N1797" s="51"/>
      <c r="O1797" s="51"/>
      <c r="P1797" s="51"/>
      <c r="Q1797" s="51"/>
      <c r="R1797" s="51"/>
      <c r="S1797" s="194"/>
      <c r="T1797" s="51"/>
    </row>
    <row r="1798" spans="1:20" ht="12.75">
      <c r="A1798" s="80"/>
      <c r="B1798" s="46"/>
      <c r="C1798" s="109"/>
      <c r="D1798" s="109"/>
      <c r="E1798" s="109"/>
      <c r="F1798" s="108"/>
      <c r="G1798" s="110"/>
      <c r="H1798" s="125"/>
      <c r="I1798" s="125"/>
      <c r="J1798" s="50"/>
      <c r="K1798" s="113"/>
      <c r="L1798" s="51"/>
      <c r="M1798" s="51"/>
      <c r="N1798" s="51"/>
      <c r="O1798" s="51"/>
      <c r="P1798" s="51"/>
      <c r="Q1798" s="51"/>
      <c r="R1798" s="51"/>
      <c r="S1798" s="194"/>
      <c r="T1798" s="51"/>
    </row>
    <row r="1799" spans="1:20" ht="12.75">
      <c r="A1799" s="80"/>
      <c r="B1799" s="46"/>
      <c r="C1799" s="109"/>
      <c r="D1799" s="109"/>
      <c r="E1799" s="109"/>
      <c r="F1799" s="108"/>
      <c r="G1799" s="110"/>
      <c r="H1799" s="125"/>
      <c r="I1799" s="125"/>
      <c r="J1799" s="50"/>
      <c r="K1799" s="113"/>
      <c r="L1799" s="51"/>
      <c r="M1799" s="51"/>
      <c r="N1799" s="51"/>
      <c r="O1799" s="51"/>
      <c r="P1799" s="51"/>
      <c r="Q1799" s="51"/>
      <c r="R1799" s="51"/>
      <c r="S1799" s="194"/>
      <c r="T1799" s="51"/>
    </row>
    <row r="1800" spans="1:20" ht="12.75">
      <c r="A1800" s="80"/>
      <c r="B1800" s="46"/>
      <c r="C1800" s="109"/>
      <c r="D1800" s="109"/>
      <c r="E1800" s="109"/>
      <c r="F1800" s="108"/>
      <c r="G1800" s="110"/>
      <c r="H1800" s="125"/>
      <c r="I1800" s="125"/>
      <c r="J1800" s="50"/>
      <c r="K1800" s="113"/>
      <c r="L1800" s="51"/>
      <c r="M1800" s="51"/>
      <c r="N1800" s="51"/>
      <c r="O1800" s="51"/>
      <c r="P1800" s="51"/>
      <c r="Q1800" s="51"/>
      <c r="R1800" s="51"/>
      <c r="S1800" s="194"/>
      <c r="T1800" s="51"/>
    </row>
    <row r="1801" spans="1:20" ht="12.75">
      <c r="A1801" s="80"/>
      <c r="B1801" s="46"/>
      <c r="C1801" s="109"/>
      <c r="D1801" s="109"/>
      <c r="E1801" s="109"/>
      <c r="F1801" s="108"/>
      <c r="G1801" s="110"/>
      <c r="H1801" s="125"/>
      <c r="I1801" s="125"/>
      <c r="J1801" s="50"/>
      <c r="K1801" s="111"/>
      <c r="L1801" s="51"/>
      <c r="M1801" s="51"/>
      <c r="N1801" s="51"/>
      <c r="O1801" s="51"/>
      <c r="P1801" s="51"/>
      <c r="Q1801" s="51"/>
      <c r="R1801" s="51"/>
      <c r="S1801" s="194"/>
      <c r="T1801" s="51"/>
    </row>
    <row r="1802" spans="1:20" ht="12.75">
      <c r="A1802" s="80"/>
      <c r="B1802" s="46"/>
      <c r="C1802" s="109"/>
      <c r="D1802" s="109"/>
      <c r="E1802" s="109"/>
      <c r="F1802" s="108"/>
      <c r="G1802" s="110"/>
      <c r="H1802" s="125"/>
      <c r="I1802" s="160"/>
      <c r="J1802" s="50"/>
      <c r="K1802" s="111"/>
      <c r="L1802" s="51"/>
      <c r="M1802" s="51"/>
      <c r="N1802" s="51"/>
      <c r="O1802" s="51"/>
      <c r="P1802" s="51"/>
      <c r="Q1802" s="51"/>
      <c r="R1802" s="51"/>
      <c r="S1802" s="194"/>
      <c r="T1802" s="51"/>
    </row>
    <row r="1803" spans="1:20" ht="12.75">
      <c r="A1803" s="80"/>
      <c r="B1803" s="46"/>
      <c r="C1803" s="109"/>
      <c r="D1803" s="109"/>
      <c r="E1803" s="109"/>
      <c r="F1803" s="108"/>
      <c r="G1803" s="110"/>
      <c r="H1803" s="125"/>
      <c r="I1803" s="125"/>
      <c r="J1803" s="50"/>
      <c r="K1803" s="111"/>
      <c r="L1803" s="51"/>
      <c r="M1803" s="51"/>
      <c r="N1803" s="51"/>
      <c r="O1803" s="51"/>
      <c r="P1803" s="51"/>
      <c r="Q1803" s="51"/>
      <c r="R1803" s="51"/>
      <c r="S1803" s="194"/>
      <c r="T1803" s="51"/>
    </row>
    <row r="1804" spans="1:20" ht="12.75">
      <c r="A1804" s="80"/>
      <c r="B1804" s="46"/>
      <c r="C1804" s="109"/>
      <c r="D1804" s="109"/>
      <c r="E1804" s="109"/>
      <c r="F1804" s="108"/>
      <c r="G1804" s="110"/>
      <c r="H1804" s="125"/>
      <c r="I1804" s="125"/>
      <c r="J1804" s="50"/>
      <c r="K1804" s="51"/>
      <c r="L1804" s="51"/>
      <c r="M1804" s="51"/>
      <c r="N1804" s="51"/>
      <c r="O1804" s="51"/>
      <c r="P1804" s="51"/>
      <c r="Q1804" s="51"/>
      <c r="R1804" s="51"/>
      <c r="S1804" s="194"/>
      <c r="T1804" s="51"/>
    </row>
    <row r="1805" spans="1:20" ht="12.75">
      <c r="A1805" s="80"/>
      <c r="B1805" s="46"/>
      <c r="C1805" s="109"/>
      <c r="D1805" s="109"/>
      <c r="E1805" s="109"/>
      <c r="F1805" s="108"/>
      <c r="G1805" s="110"/>
      <c r="H1805" s="125"/>
      <c r="I1805" s="125"/>
      <c r="J1805" s="50"/>
      <c r="K1805" s="51"/>
      <c r="L1805" s="51"/>
      <c r="M1805" s="51"/>
      <c r="N1805" s="51"/>
      <c r="O1805" s="51"/>
      <c r="P1805" s="51"/>
      <c r="Q1805" s="51"/>
      <c r="R1805" s="51"/>
      <c r="S1805" s="194"/>
      <c r="T1805" s="51"/>
    </row>
    <row r="1806" spans="1:20" ht="12.75">
      <c r="A1806" s="80"/>
      <c r="B1806" s="46"/>
      <c r="C1806" s="109"/>
      <c r="D1806" s="109"/>
      <c r="E1806" s="109"/>
      <c r="F1806" s="108"/>
      <c r="G1806" s="110"/>
      <c r="H1806" s="125"/>
      <c r="I1806" s="125"/>
      <c r="J1806" s="50"/>
      <c r="K1806" s="113"/>
      <c r="L1806" s="51"/>
      <c r="M1806" s="51"/>
      <c r="N1806" s="51"/>
      <c r="O1806" s="51"/>
      <c r="P1806" s="51"/>
      <c r="Q1806" s="51"/>
      <c r="R1806" s="51"/>
      <c r="S1806" s="194"/>
      <c r="T1806" s="51"/>
    </row>
    <row r="1807" spans="1:20" ht="12.75">
      <c r="A1807" s="80"/>
      <c r="B1807" s="46"/>
      <c r="C1807" s="109"/>
      <c r="D1807" s="109"/>
      <c r="E1807" s="109"/>
      <c r="F1807" s="108"/>
      <c r="G1807" s="110"/>
      <c r="H1807" s="125"/>
      <c r="I1807" s="125"/>
      <c r="J1807" s="50"/>
      <c r="K1807" s="51"/>
      <c r="L1807" s="51"/>
      <c r="M1807" s="51"/>
      <c r="N1807" s="51"/>
      <c r="O1807" s="51"/>
      <c r="P1807" s="51"/>
      <c r="Q1807" s="51"/>
      <c r="R1807" s="51"/>
      <c r="S1807" s="194"/>
      <c r="T1807" s="51"/>
    </row>
    <row r="1808" spans="1:20" ht="12.75">
      <c r="A1808" s="80"/>
      <c r="B1808" s="46"/>
      <c r="C1808" s="109"/>
      <c r="D1808" s="109"/>
      <c r="E1808" s="109"/>
      <c r="F1808" s="108"/>
      <c r="G1808" s="110"/>
      <c r="H1808" s="125"/>
      <c r="I1808" s="125"/>
      <c r="J1808" s="50"/>
      <c r="K1808" s="51"/>
      <c r="L1808" s="51"/>
      <c r="M1808" s="51"/>
      <c r="N1808" s="51"/>
      <c r="O1808" s="51"/>
      <c r="P1808" s="51"/>
      <c r="Q1808" s="51"/>
      <c r="R1808" s="51"/>
      <c r="S1808" s="194"/>
      <c r="T1808" s="51"/>
    </row>
    <row r="1809" spans="1:20" ht="12.75">
      <c r="A1809" s="80"/>
      <c r="B1809" s="46"/>
      <c r="C1809" s="109"/>
      <c r="D1809" s="109"/>
      <c r="E1809" s="109"/>
      <c r="F1809" s="108"/>
      <c r="G1809" s="110"/>
      <c r="H1809" s="125"/>
      <c r="I1809" s="125"/>
      <c r="J1809" s="50"/>
      <c r="K1809" s="51"/>
      <c r="L1809" s="51"/>
      <c r="M1809" s="51"/>
      <c r="N1809" s="51"/>
      <c r="O1809" s="51"/>
      <c r="P1809" s="51"/>
      <c r="Q1809" s="51"/>
      <c r="R1809" s="51"/>
      <c r="S1809" s="194"/>
      <c r="T1809" s="51"/>
    </row>
    <row r="1810" spans="1:20" ht="12.75">
      <c r="A1810" s="80"/>
      <c r="B1810" s="46"/>
      <c r="C1810" s="109"/>
      <c r="D1810" s="109"/>
      <c r="E1810" s="109"/>
      <c r="F1810" s="108"/>
      <c r="G1810" s="110"/>
      <c r="H1810" s="125"/>
      <c r="I1810" s="125"/>
      <c r="J1810" s="50"/>
      <c r="K1810" s="51"/>
      <c r="L1810" s="51"/>
      <c r="M1810" s="51"/>
      <c r="N1810" s="51"/>
      <c r="O1810" s="51"/>
      <c r="P1810" s="51"/>
      <c r="Q1810" s="51"/>
      <c r="R1810" s="51"/>
      <c r="S1810" s="194"/>
      <c r="T1810" s="51"/>
    </row>
    <row r="1811" spans="1:20" ht="12.75">
      <c r="A1811" s="80"/>
      <c r="B1811" s="46"/>
      <c r="C1811" s="109"/>
      <c r="D1811" s="109"/>
      <c r="E1811" s="109"/>
      <c r="F1811" s="108"/>
      <c r="G1811" s="110"/>
      <c r="H1811" s="125"/>
      <c r="I1811" s="125"/>
      <c r="J1811" s="50"/>
      <c r="K1811" s="51"/>
      <c r="L1811" s="51"/>
      <c r="M1811" s="51"/>
      <c r="N1811" s="51"/>
      <c r="O1811" s="51"/>
      <c r="P1811" s="51"/>
      <c r="Q1811" s="51"/>
      <c r="R1811" s="51"/>
      <c r="S1811" s="194"/>
      <c r="T1811" s="51"/>
    </row>
    <row r="1812" spans="1:20" ht="12.75">
      <c r="A1812" s="80"/>
      <c r="B1812" s="46"/>
      <c r="C1812" s="109"/>
      <c r="D1812" s="109"/>
      <c r="E1812" s="109"/>
      <c r="F1812" s="108"/>
      <c r="G1812" s="110"/>
      <c r="H1812" s="125"/>
      <c r="I1812" s="160"/>
      <c r="J1812" s="50"/>
      <c r="K1812" s="51"/>
      <c r="L1812" s="51"/>
      <c r="M1812" s="51"/>
      <c r="N1812" s="51"/>
      <c r="O1812" s="51"/>
      <c r="P1812" s="51"/>
      <c r="Q1812" s="51"/>
      <c r="R1812" s="51"/>
      <c r="S1812" s="194"/>
      <c r="T1812" s="51"/>
    </row>
    <row r="1813" spans="1:20" ht="12.75">
      <c r="A1813" s="80"/>
      <c r="B1813" s="46"/>
      <c r="C1813" s="109"/>
      <c r="D1813" s="109"/>
      <c r="E1813" s="109"/>
      <c r="F1813" s="108"/>
      <c r="G1813" s="110"/>
      <c r="H1813" s="125"/>
      <c r="I1813" s="160"/>
      <c r="J1813" s="50"/>
      <c r="K1813" s="51"/>
      <c r="L1813" s="51"/>
      <c r="M1813" s="51"/>
      <c r="N1813" s="51"/>
      <c r="O1813" s="51"/>
      <c r="P1813" s="51"/>
      <c r="Q1813" s="51"/>
      <c r="R1813" s="51"/>
      <c r="S1813" s="194"/>
      <c r="T1813" s="51"/>
    </row>
    <row r="1814" spans="1:20" ht="12.75">
      <c r="A1814" s="80"/>
      <c r="B1814" s="46"/>
      <c r="C1814" s="109"/>
      <c r="D1814" s="109"/>
      <c r="E1814" s="109"/>
      <c r="F1814" s="108"/>
      <c r="G1814" s="110"/>
      <c r="H1814" s="125"/>
      <c r="I1814" s="160"/>
      <c r="J1814" s="50"/>
      <c r="K1814" s="115"/>
      <c r="L1814" s="51"/>
      <c r="M1814" s="51"/>
      <c r="N1814" s="51"/>
      <c r="O1814" s="51"/>
      <c r="P1814" s="51"/>
      <c r="Q1814" s="51"/>
      <c r="R1814" s="51"/>
      <c r="S1814" s="194"/>
      <c r="T1814" s="51"/>
    </row>
    <row r="1815" spans="1:20" ht="12.75">
      <c r="A1815" s="80"/>
      <c r="B1815" s="46"/>
      <c r="C1815" s="109"/>
      <c r="D1815" s="109"/>
      <c r="E1815" s="109"/>
      <c r="F1815" s="108"/>
      <c r="G1815" s="110"/>
      <c r="H1815" s="125"/>
      <c r="I1815" s="160"/>
      <c r="J1815" s="50"/>
      <c r="K1815" s="51"/>
      <c r="L1815" s="51"/>
      <c r="M1815" s="51"/>
      <c r="N1815" s="51"/>
      <c r="O1815" s="51"/>
      <c r="P1815" s="51"/>
      <c r="Q1815" s="51"/>
      <c r="R1815" s="51"/>
      <c r="S1815" s="194"/>
      <c r="T1815" s="51"/>
    </row>
    <row r="1816" spans="1:20" ht="12.75">
      <c r="A1816" s="80"/>
      <c r="B1816" s="46"/>
      <c r="C1816" s="109"/>
      <c r="D1816" s="109"/>
      <c r="E1816" s="109"/>
      <c r="F1816" s="108"/>
      <c r="G1816" s="110"/>
      <c r="H1816" s="125"/>
      <c r="I1816" s="160"/>
      <c r="J1816" s="50"/>
      <c r="K1816" s="51"/>
      <c r="L1816" s="51"/>
      <c r="M1816" s="51"/>
      <c r="N1816" s="51"/>
      <c r="O1816" s="51"/>
      <c r="P1816" s="51"/>
      <c r="Q1816" s="51"/>
      <c r="R1816" s="51"/>
      <c r="S1816" s="194"/>
      <c r="T1816" s="51"/>
    </row>
    <row r="1817" spans="1:20" ht="12.75">
      <c r="A1817" s="80"/>
      <c r="B1817" s="46"/>
      <c r="C1817" s="109"/>
      <c r="D1817" s="109"/>
      <c r="E1817" s="109"/>
      <c r="F1817" s="108"/>
      <c r="G1817" s="110"/>
      <c r="H1817" s="125"/>
      <c r="I1817" s="160"/>
      <c r="J1817" s="50"/>
      <c r="K1817" s="51"/>
      <c r="L1817" s="51"/>
      <c r="M1817" s="51"/>
      <c r="N1817" s="51"/>
      <c r="O1817" s="51"/>
      <c r="P1817" s="51"/>
      <c r="Q1817" s="51"/>
      <c r="R1817" s="51"/>
      <c r="S1817" s="194"/>
      <c r="T1817" s="51"/>
    </row>
    <row r="1818" spans="1:20" ht="12.75">
      <c r="A1818" s="80"/>
      <c r="B1818" s="46"/>
      <c r="C1818" s="109"/>
      <c r="D1818" s="109"/>
      <c r="E1818" s="109"/>
      <c r="F1818" s="108"/>
      <c r="G1818" s="110"/>
      <c r="H1818" s="125"/>
      <c r="I1818" s="160"/>
      <c r="J1818" s="50"/>
      <c r="K1818" s="51"/>
      <c r="L1818" s="51"/>
      <c r="M1818" s="51"/>
      <c r="N1818" s="51"/>
      <c r="O1818" s="51"/>
      <c r="P1818" s="51"/>
      <c r="Q1818" s="51"/>
      <c r="R1818" s="51"/>
      <c r="S1818" s="194"/>
      <c r="T1818" s="51"/>
    </row>
    <row r="1819" spans="1:20" ht="12.75">
      <c r="A1819" s="80"/>
      <c r="B1819" s="46"/>
      <c r="C1819" s="109"/>
      <c r="D1819" s="109"/>
      <c r="E1819" s="109"/>
      <c r="F1819" s="108"/>
      <c r="G1819" s="110"/>
      <c r="H1819" s="125"/>
      <c r="I1819" s="160"/>
      <c r="J1819" s="50"/>
      <c r="K1819" s="51"/>
      <c r="L1819" s="51"/>
      <c r="M1819" s="51"/>
      <c r="N1819" s="51"/>
      <c r="O1819" s="51"/>
      <c r="P1819" s="51"/>
      <c r="Q1819" s="51"/>
      <c r="R1819" s="51"/>
      <c r="S1819" s="194"/>
      <c r="T1819" s="51"/>
    </row>
    <row r="1820" spans="1:20" ht="12.75">
      <c r="A1820" s="80"/>
      <c r="B1820" s="46"/>
      <c r="C1820" s="109"/>
      <c r="D1820" s="109"/>
      <c r="E1820" s="109"/>
      <c r="F1820" s="108"/>
      <c r="G1820" s="110"/>
      <c r="H1820" s="125"/>
      <c r="I1820" s="160"/>
      <c r="J1820" s="50"/>
      <c r="K1820" s="51"/>
      <c r="L1820" s="51"/>
      <c r="M1820" s="51"/>
      <c r="N1820" s="51"/>
      <c r="O1820" s="51"/>
      <c r="P1820" s="51"/>
      <c r="Q1820" s="51"/>
      <c r="R1820" s="51"/>
      <c r="S1820" s="194"/>
      <c r="T1820" s="51"/>
    </row>
    <row r="1821" spans="1:20" ht="12.75">
      <c r="A1821" s="80"/>
      <c r="B1821" s="46"/>
      <c r="C1821" s="109"/>
      <c r="D1821" s="109"/>
      <c r="E1821" s="109"/>
      <c r="F1821" s="108"/>
      <c r="G1821" s="110"/>
      <c r="H1821" s="125"/>
      <c r="I1821" s="160"/>
      <c r="J1821" s="50"/>
      <c r="K1821" s="51"/>
      <c r="L1821" s="51"/>
      <c r="M1821" s="51"/>
      <c r="N1821" s="51"/>
      <c r="O1821" s="51"/>
      <c r="P1821" s="51"/>
      <c r="Q1821" s="51"/>
      <c r="R1821" s="51"/>
      <c r="S1821" s="194"/>
      <c r="T1821" s="51"/>
    </row>
    <row r="1822" spans="1:20" ht="12.75">
      <c r="A1822" s="80"/>
      <c r="B1822" s="46"/>
      <c r="C1822" s="109"/>
      <c r="D1822" s="109"/>
      <c r="E1822" s="109"/>
      <c r="F1822" s="108"/>
      <c r="G1822" s="110"/>
      <c r="H1822" s="125"/>
      <c r="I1822" s="160"/>
      <c r="J1822" s="50"/>
      <c r="K1822" s="51"/>
      <c r="L1822" s="51"/>
      <c r="M1822" s="51"/>
      <c r="N1822" s="51"/>
      <c r="O1822" s="51"/>
      <c r="P1822" s="51"/>
      <c r="Q1822" s="51"/>
      <c r="R1822" s="51"/>
      <c r="S1822" s="194"/>
      <c r="T1822" s="51"/>
    </row>
    <row r="1823" spans="1:20" ht="12.75">
      <c r="A1823" s="80"/>
      <c r="B1823" s="46"/>
      <c r="C1823" s="109"/>
      <c r="D1823" s="109"/>
      <c r="E1823" s="109"/>
      <c r="F1823" s="110"/>
      <c r="G1823" s="110"/>
      <c r="H1823" s="125"/>
      <c r="I1823" s="160"/>
      <c r="J1823" s="50"/>
      <c r="K1823" s="51"/>
      <c r="L1823" s="51"/>
      <c r="M1823" s="51"/>
      <c r="N1823" s="51"/>
      <c r="O1823" s="51"/>
      <c r="P1823" s="51"/>
      <c r="Q1823" s="51"/>
      <c r="R1823" s="51"/>
      <c r="S1823" s="194"/>
      <c r="T1823" s="51"/>
    </row>
    <row r="1824" spans="1:20" ht="12.75">
      <c r="A1824" s="80"/>
      <c r="B1824" s="46"/>
      <c r="C1824" s="109"/>
      <c r="D1824" s="109"/>
      <c r="E1824" s="109"/>
      <c r="F1824" s="108"/>
      <c r="G1824" s="110"/>
      <c r="H1824" s="125"/>
      <c r="I1824" s="160"/>
      <c r="J1824" s="50"/>
      <c r="K1824" s="51"/>
      <c r="L1824" s="51"/>
      <c r="M1824" s="51"/>
      <c r="N1824" s="51"/>
      <c r="O1824" s="51"/>
      <c r="P1824" s="51"/>
      <c r="Q1824" s="51"/>
      <c r="R1824" s="51"/>
      <c r="S1824" s="194"/>
      <c r="T1824" s="51"/>
    </row>
    <row r="1825" spans="1:20" ht="12.75">
      <c r="A1825" s="80"/>
      <c r="B1825" s="46"/>
      <c r="C1825" s="109"/>
      <c r="D1825" s="109"/>
      <c r="E1825" s="109"/>
      <c r="F1825" s="110"/>
      <c r="G1825" s="110"/>
      <c r="H1825" s="125"/>
      <c r="I1825" s="160"/>
      <c r="J1825" s="50"/>
      <c r="K1825" s="51"/>
      <c r="L1825" s="51"/>
      <c r="M1825" s="51"/>
      <c r="N1825" s="51"/>
      <c r="O1825" s="51"/>
      <c r="P1825" s="51"/>
      <c r="Q1825" s="51"/>
      <c r="R1825" s="51"/>
      <c r="S1825" s="194"/>
      <c r="T1825" s="51"/>
    </row>
    <row r="1826" spans="1:20" ht="12.75">
      <c r="A1826" s="80"/>
      <c r="B1826" s="46"/>
      <c r="C1826" s="109"/>
      <c r="D1826" s="109"/>
      <c r="E1826" s="109"/>
      <c r="F1826" s="110"/>
      <c r="G1826" s="110"/>
      <c r="H1826" s="125"/>
      <c r="I1826" s="160"/>
      <c r="J1826" s="50"/>
      <c r="K1826" s="51"/>
      <c r="L1826" s="51"/>
      <c r="M1826" s="51"/>
      <c r="N1826" s="51"/>
      <c r="O1826" s="51"/>
      <c r="P1826" s="51"/>
      <c r="Q1826" s="51"/>
      <c r="R1826" s="51"/>
      <c r="S1826" s="194"/>
      <c r="T1826" s="51"/>
    </row>
    <row r="1827" spans="1:20" ht="12.75">
      <c r="A1827" s="80"/>
      <c r="B1827" s="46"/>
      <c r="C1827" s="109"/>
      <c r="D1827" s="109"/>
      <c r="E1827" s="109"/>
      <c r="F1827" s="110"/>
      <c r="G1827" s="110"/>
      <c r="H1827" s="125"/>
      <c r="I1827" s="160"/>
      <c r="J1827" s="50"/>
      <c r="K1827" s="51"/>
      <c r="L1827" s="51"/>
      <c r="M1827" s="51"/>
      <c r="N1827" s="51"/>
      <c r="O1827" s="51"/>
      <c r="P1827" s="51"/>
      <c r="Q1827" s="51"/>
      <c r="R1827" s="51"/>
      <c r="S1827" s="194"/>
      <c r="T1827" s="51"/>
    </row>
    <row r="1828" spans="1:20" ht="12.75">
      <c r="A1828" s="80"/>
      <c r="B1828" s="46"/>
      <c r="C1828" s="109"/>
      <c r="D1828" s="109"/>
      <c r="E1828" s="109"/>
      <c r="F1828" s="110"/>
      <c r="G1828" s="110"/>
      <c r="H1828" s="125"/>
      <c r="I1828" s="160"/>
      <c r="J1828" s="50"/>
      <c r="K1828" s="51"/>
      <c r="L1828" s="51"/>
      <c r="M1828" s="51"/>
      <c r="N1828" s="51"/>
      <c r="O1828" s="51"/>
      <c r="P1828" s="51"/>
      <c r="Q1828" s="51"/>
      <c r="R1828" s="51"/>
      <c r="S1828" s="194"/>
      <c r="T1828" s="51"/>
    </row>
    <row r="1829" spans="1:20" ht="12.75">
      <c r="A1829" s="80"/>
      <c r="B1829" s="46"/>
      <c r="C1829" s="109"/>
      <c r="D1829" s="109"/>
      <c r="E1829" s="109"/>
      <c r="F1829" s="110"/>
      <c r="G1829" s="110"/>
      <c r="H1829" s="125"/>
      <c r="I1829" s="160"/>
      <c r="J1829" s="50"/>
      <c r="K1829" s="51"/>
      <c r="L1829" s="51"/>
      <c r="M1829" s="51"/>
      <c r="N1829" s="51"/>
      <c r="O1829" s="51"/>
      <c r="P1829" s="51"/>
      <c r="Q1829" s="51"/>
      <c r="R1829" s="51"/>
      <c r="S1829" s="194"/>
      <c r="T1829" s="51"/>
    </row>
    <row r="1830" spans="1:20" ht="12.75">
      <c r="A1830" s="80"/>
      <c r="B1830" s="46"/>
      <c r="C1830" s="109"/>
      <c r="D1830" s="109"/>
      <c r="E1830" s="109"/>
      <c r="F1830" s="110"/>
      <c r="G1830" s="110"/>
      <c r="H1830" s="125"/>
      <c r="I1830" s="160"/>
      <c r="J1830" s="50"/>
      <c r="K1830" s="51"/>
      <c r="L1830" s="51"/>
      <c r="M1830" s="51"/>
      <c r="N1830" s="51"/>
      <c r="O1830" s="51"/>
      <c r="P1830" s="51"/>
      <c r="Q1830" s="51"/>
      <c r="R1830" s="51"/>
      <c r="S1830" s="194"/>
      <c r="T1830" s="51"/>
    </row>
    <row r="1831" spans="1:20" ht="12.75">
      <c r="A1831" s="80"/>
      <c r="B1831" s="46"/>
      <c r="C1831" s="109"/>
      <c r="D1831" s="109"/>
      <c r="E1831" s="109"/>
      <c r="F1831" s="108"/>
      <c r="G1831" s="110"/>
      <c r="H1831" s="125"/>
      <c r="I1831" s="160"/>
      <c r="J1831" s="50"/>
      <c r="K1831" s="51"/>
      <c r="L1831" s="51"/>
      <c r="M1831" s="51"/>
      <c r="N1831" s="51"/>
      <c r="O1831" s="51"/>
      <c r="P1831" s="51"/>
      <c r="Q1831" s="51"/>
      <c r="R1831" s="51"/>
      <c r="S1831" s="194"/>
      <c r="T1831" s="51"/>
    </row>
    <row r="1832" spans="1:20" ht="12.75">
      <c r="A1832" s="80"/>
      <c r="B1832" s="46"/>
      <c r="C1832" s="109"/>
      <c r="D1832" s="109"/>
      <c r="E1832" s="109"/>
      <c r="F1832" s="110"/>
      <c r="G1832" s="110"/>
      <c r="H1832" s="125"/>
      <c r="I1832" s="125"/>
      <c r="J1832" s="50"/>
      <c r="K1832" s="51"/>
      <c r="L1832" s="51"/>
      <c r="M1832" s="51"/>
      <c r="N1832" s="51"/>
      <c r="O1832" s="51"/>
      <c r="P1832" s="51"/>
      <c r="Q1832" s="51"/>
      <c r="R1832" s="51"/>
      <c r="S1832" s="194"/>
      <c r="T1832" s="51"/>
    </row>
    <row r="1833" spans="1:20" ht="12.75">
      <c r="A1833" s="80"/>
      <c r="B1833" s="46"/>
      <c r="C1833" s="109"/>
      <c r="D1833" s="109"/>
      <c r="E1833" s="109"/>
      <c r="F1833" s="110"/>
      <c r="G1833" s="110"/>
      <c r="H1833" s="125"/>
      <c r="I1833" s="125"/>
      <c r="J1833" s="50"/>
      <c r="K1833" s="51"/>
      <c r="L1833" s="51"/>
      <c r="M1833" s="51"/>
      <c r="N1833" s="51"/>
      <c r="O1833" s="51"/>
      <c r="P1833" s="51"/>
      <c r="Q1833" s="51"/>
      <c r="R1833" s="51"/>
      <c r="S1833" s="194"/>
      <c r="T1833" s="51"/>
    </row>
    <row r="1834" spans="1:20" ht="12.75">
      <c r="A1834" s="80"/>
      <c r="B1834" s="46"/>
      <c r="C1834" s="109"/>
      <c r="D1834" s="109"/>
      <c r="E1834" s="109"/>
      <c r="F1834" s="110"/>
      <c r="G1834" s="110"/>
      <c r="H1834" s="125"/>
      <c r="I1834" s="125"/>
      <c r="J1834" s="50"/>
      <c r="K1834" s="51"/>
      <c r="L1834" s="51"/>
      <c r="M1834" s="51"/>
      <c r="N1834" s="51"/>
      <c r="O1834" s="51"/>
      <c r="P1834" s="51"/>
      <c r="Q1834" s="51"/>
      <c r="R1834" s="51"/>
      <c r="S1834" s="194"/>
      <c r="T1834" s="51"/>
    </row>
    <row r="1835" spans="1:20" ht="12.75">
      <c r="A1835" s="80"/>
      <c r="B1835" s="46"/>
      <c r="C1835" s="109"/>
      <c r="D1835" s="109"/>
      <c r="E1835" s="109"/>
      <c r="F1835" s="110"/>
      <c r="G1835" s="110"/>
      <c r="H1835" s="125"/>
      <c r="I1835" s="125"/>
      <c r="J1835" s="50"/>
      <c r="K1835" s="51"/>
      <c r="L1835" s="51"/>
      <c r="M1835" s="51"/>
      <c r="N1835" s="51"/>
      <c r="O1835" s="51"/>
      <c r="P1835" s="51"/>
      <c r="Q1835" s="51"/>
      <c r="R1835" s="51"/>
      <c r="S1835" s="194"/>
      <c r="T1835" s="51"/>
    </row>
    <row r="1836" spans="1:20" ht="12.75">
      <c r="A1836" s="80"/>
      <c r="B1836" s="46"/>
      <c r="C1836" s="109"/>
      <c r="D1836" s="109"/>
      <c r="E1836" s="109"/>
      <c r="F1836" s="108"/>
      <c r="G1836" s="110"/>
      <c r="H1836" s="125"/>
      <c r="I1836" s="125"/>
      <c r="J1836" s="50"/>
      <c r="K1836" s="51"/>
      <c r="L1836" s="51"/>
      <c r="M1836" s="51"/>
      <c r="N1836" s="51"/>
      <c r="O1836" s="51"/>
      <c r="P1836" s="51"/>
      <c r="Q1836" s="51"/>
      <c r="R1836" s="51"/>
      <c r="S1836" s="194"/>
      <c r="T1836" s="51"/>
    </row>
    <row r="1837" spans="1:20" ht="12.75">
      <c r="A1837" s="80"/>
      <c r="B1837" s="46"/>
      <c r="C1837" s="109"/>
      <c r="D1837" s="109"/>
      <c r="E1837" s="109"/>
      <c r="F1837" s="108"/>
      <c r="G1837" s="110"/>
      <c r="H1837" s="125"/>
      <c r="I1837" s="125"/>
      <c r="J1837" s="50"/>
      <c r="K1837" s="51"/>
      <c r="L1837" s="51"/>
      <c r="M1837" s="51"/>
      <c r="N1837" s="51"/>
      <c r="O1837" s="51"/>
      <c r="P1837" s="51"/>
      <c r="Q1837" s="51"/>
      <c r="R1837" s="51"/>
      <c r="S1837" s="194"/>
      <c r="T1837" s="51"/>
    </row>
    <row r="1838" spans="1:20" ht="12.75">
      <c r="A1838" s="80"/>
      <c r="B1838" s="46"/>
      <c r="C1838" s="109"/>
      <c r="D1838" s="109"/>
      <c r="E1838" s="109"/>
      <c r="F1838" s="110"/>
      <c r="G1838" s="110"/>
      <c r="H1838" s="125"/>
      <c r="I1838" s="125"/>
      <c r="J1838" s="50"/>
      <c r="K1838" s="51"/>
      <c r="L1838" s="51"/>
      <c r="M1838" s="51"/>
      <c r="N1838" s="51"/>
      <c r="O1838" s="51"/>
      <c r="P1838" s="51"/>
      <c r="Q1838" s="51"/>
      <c r="R1838" s="51"/>
      <c r="S1838" s="194"/>
      <c r="T1838" s="51"/>
    </row>
    <row r="1839" spans="1:20" ht="12.75">
      <c r="A1839" s="80"/>
      <c r="B1839" s="46"/>
      <c r="C1839" s="109"/>
      <c r="D1839" s="109"/>
      <c r="E1839" s="109"/>
      <c r="F1839" s="108"/>
      <c r="G1839" s="110"/>
      <c r="H1839" s="125"/>
      <c r="I1839" s="125"/>
      <c r="J1839" s="50"/>
      <c r="K1839" s="51"/>
      <c r="L1839" s="51"/>
      <c r="M1839" s="51"/>
      <c r="N1839" s="51"/>
      <c r="O1839" s="51"/>
      <c r="P1839" s="51"/>
      <c r="Q1839" s="51"/>
      <c r="R1839" s="51"/>
      <c r="S1839" s="194"/>
      <c r="T1839" s="51"/>
    </row>
    <row r="1840" spans="1:20" ht="12.75">
      <c r="A1840" s="80"/>
      <c r="B1840" s="46"/>
      <c r="C1840" s="109"/>
      <c r="D1840" s="109"/>
      <c r="E1840" s="109"/>
      <c r="F1840" s="108"/>
      <c r="G1840" s="110"/>
      <c r="H1840" s="125"/>
      <c r="I1840" s="125"/>
      <c r="J1840" s="50"/>
      <c r="K1840" s="51"/>
      <c r="L1840" s="51"/>
      <c r="M1840" s="51"/>
      <c r="N1840" s="51"/>
      <c r="O1840" s="51"/>
      <c r="P1840" s="51"/>
      <c r="Q1840" s="51"/>
      <c r="R1840" s="51"/>
      <c r="S1840" s="194"/>
      <c r="T1840" s="51"/>
    </row>
    <row r="1841" spans="1:20" ht="12.75">
      <c r="A1841" s="80"/>
      <c r="B1841" s="46"/>
      <c r="C1841" s="109"/>
      <c r="D1841" s="109"/>
      <c r="E1841" s="109"/>
      <c r="F1841" s="108"/>
      <c r="G1841" s="110"/>
      <c r="H1841" s="125"/>
      <c r="I1841" s="125"/>
      <c r="J1841" s="50"/>
      <c r="K1841" s="51"/>
      <c r="L1841" s="51"/>
      <c r="M1841" s="51"/>
      <c r="N1841" s="51"/>
      <c r="O1841" s="51"/>
      <c r="P1841" s="51"/>
      <c r="Q1841" s="51"/>
      <c r="R1841" s="51"/>
      <c r="S1841" s="194"/>
      <c r="T1841" s="51"/>
    </row>
    <row r="1842" spans="1:20" ht="12.75">
      <c r="A1842" s="80"/>
      <c r="B1842" s="46"/>
      <c r="C1842" s="109"/>
      <c r="D1842" s="109"/>
      <c r="E1842" s="109"/>
      <c r="F1842" s="110"/>
      <c r="G1842" s="110"/>
      <c r="H1842" s="125"/>
      <c r="I1842" s="125"/>
      <c r="J1842" s="50"/>
      <c r="K1842" s="51"/>
      <c r="L1842" s="51"/>
      <c r="M1842" s="51"/>
      <c r="N1842" s="51"/>
      <c r="O1842" s="51"/>
      <c r="P1842" s="51"/>
      <c r="Q1842" s="51"/>
      <c r="R1842" s="51"/>
      <c r="S1842" s="194"/>
      <c r="T1842" s="51"/>
    </row>
    <row r="1843" spans="1:20" ht="12.75">
      <c r="A1843" s="80"/>
      <c r="B1843" s="46"/>
      <c r="C1843" s="109"/>
      <c r="D1843" s="109"/>
      <c r="E1843" s="109"/>
      <c r="F1843" s="108"/>
      <c r="G1843" s="110"/>
      <c r="H1843" s="125"/>
      <c r="I1843" s="125"/>
      <c r="J1843" s="50"/>
      <c r="K1843" s="51"/>
      <c r="L1843" s="51"/>
      <c r="M1843" s="51"/>
      <c r="N1843" s="51"/>
      <c r="O1843" s="51"/>
      <c r="P1843" s="51"/>
      <c r="Q1843" s="51"/>
      <c r="R1843" s="51"/>
      <c r="S1843" s="194"/>
      <c r="T1843" s="51"/>
    </row>
    <row r="1844" spans="1:20" ht="12.75">
      <c r="A1844" s="80"/>
      <c r="B1844" s="46"/>
      <c r="C1844" s="109"/>
      <c r="D1844" s="109"/>
      <c r="E1844" s="109"/>
      <c r="F1844" s="108"/>
      <c r="G1844" s="110"/>
      <c r="H1844" s="125"/>
      <c r="I1844" s="125"/>
      <c r="J1844" s="50"/>
      <c r="K1844" s="51"/>
      <c r="L1844" s="51"/>
      <c r="M1844" s="51"/>
      <c r="N1844" s="51"/>
      <c r="O1844" s="51"/>
      <c r="P1844" s="51"/>
      <c r="Q1844" s="51"/>
      <c r="R1844" s="51"/>
      <c r="S1844" s="194"/>
      <c r="T1844" s="51"/>
    </row>
    <row r="1845" spans="1:20" ht="12.75">
      <c r="A1845" s="80"/>
      <c r="B1845" s="46"/>
      <c r="C1845" s="109"/>
      <c r="D1845" s="109"/>
      <c r="E1845" s="109"/>
      <c r="F1845" s="108"/>
      <c r="G1845" s="110"/>
      <c r="H1845" s="125"/>
      <c r="I1845" s="125"/>
      <c r="J1845" s="50"/>
      <c r="K1845" s="51"/>
      <c r="L1845" s="51"/>
      <c r="M1845" s="51"/>
      <c r="N1845" s="51"/>
      <c r="O1845" s="51"/>
      <c r="P1845" s="51"/>
      <c r="Q1845" s="51"/>
      <c r="R1845" s="51"/>
      <c r="S1845" s="194"/>
      <c r="T1845" s="51"/>
    </row>
    <row r="1846" spans="1:20" ht="12.75">
      <c r="A1846" s="80"/>
      <c r="B1846" s="46"/>
      <c r="C1846" s="109"/>
      <c r="D1846" s="109"/>
      <c r="E1846" s="109"/>
      <c r="F1846" s="108"/>
      <c r="G1846" s="110"/>
      <c r="H1846" s="125"/>
      <c r="I1846" s="125"/>
      <c r="J1846" s="50"/>
      <c r="K1846" s="51"/>
      <c r="L1846" s="51"/>
      <c r="M1846" s="51"/>
      <c r="N1846" s="51"/>
      <c r="O1846" s="51"/>
      <c r="P1846" s="51"/>
      <c r="Q1846" s="51"/>
      <c r="R1846" s="51"/>
      <c r="S1846" s="194"/>
      <c r="T1846" s="51"/>
    </row>
    <row r="1847" spans="1:20" ht="12.75">
      <c r="A1847" s="80"/>
      <c r="B1847" s="46"/>
      <c r="C1847" s="109"/>
      <c r="D1847" s="109"/>
      <c r="E1847" s="109"/>
      <c r="F1847" s="110"/>
      <c r="G1847" s="110"/>
      <c r="H1847" s="125"/>
      <c r="I1847" s="125"/>
      <c r="J1847" s="50"/>
      <c r="K1847" s="51"/>
      <c r="L1847" s="51"/>
      <c r="M1847" s="51"/>
      <c r="N1847" s="51"/>
      <c r="O1847" s="51"/>
      <c r="P1847" s="51"/>
      <c r="Q1847" s="51"/>
      <c r="R1847" s="51"/>
      <c r="S1847" s="194"/>
      <c r="T1847" s="51"/>
    </row>
    <row r="1848" spans="1:20" ht="12.75">
      <c r="A1848" s="80"/>
      <c r="B1848" s="46"/>
      <c r="C1848" s="109"/>
      <c r="D1848" s="109"/>
      <c r="E1848" s="109"/>
      <c r="F1848" s="108"/>
      <c r="G1848" s="110"/>
      <c r="H1848" s="125"/>
      <c r="I1848" s="125"/>
      <c r="J1848" s="50"/>
      <c r="K1848" s="51"/>
      <c r="L1848" s="51"/>
      <c r="M1848" s="51"/>
      <c r="N1848" s="51"/>
      <c r="O1848" s="51"/>
      <c r="P1848" s="51"/>
      <c r="Q1848" s="51"/>
      <c r="R1848" s="51"/>
      <c r="S1848" s="194"/>
      <c r="T1848" s="51"/>
    </row>
    <row r="1849" spans="1:20" ht="12.75">
      <c r="A1849" s="80"/>
      <c r="B1849" s="46"/>
      <c r="C1849" s="109"/>
      <c r="D1849" s="109"/>
      <c r="E1849" s="109"/>
      <c r="F1849" s="108"/>
      <c r="G1849" s="110"/>
      <c r="H1849" s="125"/>
      <c r="I1849" s="125"/>
      <c r="J1849" s="50"/>
      <c r="K1849" s="51"/>
      <c r="L1849" s="51"/>
      <c r="M1849" s="51"/>
      <c r="N1849" s="51"/>
      <c r="O1849" s="51"/>
      <c r="P1849" s="51"/>
      <c r="Q1849" s="51"/>
      <c r="R1849" s="51"/>
      <c r="S1849" s="194"/>
      <c r="T1849" s="51"/>
    </row>
    <row r="1850" spans="1:20" ht="12.75">
      <c r="A1850" s="80"/>
      <c r="B1850" s="46"/>
      <c r="C1850" s="109"/>
      <c r="D1850" s="109"/>
      <c r="E1850" s="109"/>
      <c r="F1850" s="110"/>
      <c r="G1850" s="110"/>
      <c r="H1850" s="125"/>
      <c r="I1850" s="125"/>
      <c r="J1850" s="50"/>
      <c r="K1850" s="51"/>
      <c r="L1850" s="51"/>
      <c r="M1850" s="51"/>
      <c r="N1850" s="51"/>
      <c r="O1850" s="51"/>
      <c r="P1850" s="51"/>
      <c r="Q1850" s="51"/>
      <c r="R1850" s="51"/>
      <c r="S1850" s="194"/>
      <c r="T1850" s="51"/>
    </row>
    <row r="1851" spans="1:20" ht="12.75">
      <c r="A1851" s="80"/>
      <c r="B1851" s="46"/>
      <c r="C1851" s="109"/>
      <c r="D1851" s="109"/>
      <c r="E1851" s="109"/>
      <c r="F1851" s="108"/>
      <c r="G1851" s="110"/>
      <c r="H1851" s="125"/>
      <c r="I1851" s="125"/>
      <c r="J1851" s="50"/>
      <c r="K1851" s="51"/>
      <c r="L1851" s="51"/>
      <c r="M1851" s="51"/>
      <c r="N1851" s="51"/>
      <c r="O1851" s="51"/>
      <c r="P1851" s="51"/>
      <c r="Q1851" s="51"/>
      <c r="R1851" s="51"/>
      <c r="S1851" s="194"/>
      <c r="T1851" s="51"/>
    </row>
    <row r="1852" spans="1:20" ht="12.75">
      <c r="A1852" s="80"/>
      <c r="B1852" s="46"/>
      <c r="C1852" s="109"/>
      <c r="D1852" s="109"/>
      <c r="E1852" s="109"/>
      <c r="F1852" s="108"/>
      <c r="G1852" s="110"/>
      <c r="H1852" s="125"/>
      <c r="I1852" s="125"/>
      <c r="J1852" s="50"/>
      <c r="K1852" s="51"/>
      <c r="L1852" s="51"/>
      <c r="M1852" s="51"/>
      <c r="N1852" s="51"/>
      <c r="O1852" s="51"/>
      <c r="P1852" s="51"/>
      <c r="Q1852" s="51"/>
      <c r="R1852" s="51"/>
      <c r="S1852" s="194"/>
      <c r="T1852" s="51"/>
    </row>
    <row r="1853" spans="1:20" ht="12.75">
      <c r="A1853" s="80"/>
      <c r="B1853" s="46"/>
      <c r="C1853" s="109"/>
      <c r="D1853" s="109"/>
      <c r="E1853" s="109"/>
      <c r="F1853" s="108"/>
      <c r="G1853" s="110"/>
      <c r="H1853" s="125"/>
      <c r="I1853" s="125"/>
      <c r="J1853" s="50"/>
      <c r="K1853" s="51"/>
      <c r="L1853" s="51"/>
      <c r="M1853" s="51"/>
      <c r="N1853" s="51"/>
      <c r="O1853" s="51"/>
      <c r="P1853" s="51"/>
      <c r="Q1853" s="51"/>
      <c r="R1853" s="51"/>
      <c r="S1853" s="194"/>
      <c r="T1853" s="51"/>
    </row>
    <row r="1854" spans="1:20" ht="12.75">
      <c r="A1854" s="80"/>
      <c r="B1854" s="46"/>
      <c r="C1854" s="109"/>
      <c r="D1854" s="109"/>
      <c r="E1854" s="109"/>
      <c r="F1854" s="108"/>
      <c r="G1854" s="110"/>
      <c r="H1854" s="125"/>
      <c r="I1854" s="125"/>
      <c r="J1854" s="50"/>
      <c r="K1854" s="51"/>
      <c r="L1854" s="51"/>
      <c r="M1854" s="51"/>
      <c r="N1854" s="51"/>
      <c r="O1854" s="51"/>
      <c r="P1854" s="51"/>
      <c r="Q1854" s="51"/>
      <c r="R1854" s="51"/>
      <c r="S1854" s="194"/>
      <c r="T1854" s="51"/>
    </row>
    <row r="1855" spans="1:20" ht="12.75">
      <c r="A1855" s="80"/>
      <c r="B1855" s="46"/>
      <c r="C1855" s="109"/>
      <c r="D1855" s="109"/>
      <c r="E1855" s="109"/>
      <c r="F1855" s="108"/>
      <c r="G1855" s="110"/>
      <c r="H1855" s="125"/>
      <c r="I1855" s="125"/>
      <c r="J1855" s="50"/>
      <c r="K1855" s="51"/>
      <c r="L1855" s="51"/>
      <c r="M1855" s="51"/>
      <c r="N1855" s="51"/>
      <c r="O1855" s="51"/>
      <c r="P1855" s="51"/>
      <c r="Q1855" s="51"/>
      <c r="R1855" s="51"/>
      <c r="S1855" s="194"/>
      <c r="T1855" s="51"/>
    </row>
    <row r="1856" spans="1:20" ht="12.75">
      <c r="A1856" s="80"/>
      <c r="B1856" s="46"/>
      <c r="C1856" s="109"/>
      <c r="D1856" s="109"/>
      <c r="E1856" s="109"/>
      <c r="F1856" s="110"/>
      <c r="G1856" s="110"/>
      <c r="H1856" s="125"/>
      <c r="I1856" s="125"/>
      <c r="J1856" s="50"/>
      <c r="K1856" s="51"/>
      <c r="L1856" s="51"/>
      <c r="M1856" s="51"/>
      <c r="N1856" s="51"/>
      <c r="O1856" s="51"/>
      <c r="P1856" s="51"/>
      <c r="Q1856" s="51"/>
      <c r="R1856" s="51"/>
      <c r="S1856" s="194"/>
      <c r="T1856" s="51"/>
    </row>
    <row r="1857" spans="1:20" ht="12.75">
      <c r="A1857" s="80"/>
      <c r="B1857" s="46"/>
      <c r="C1857" s="109"/>
      <c r="D1857" s="109"/>
      <c r="E1857" s="109"/>
      <c r="F1857" s="108"/>
      <c r="G1857" s="110"/>
      <c r="H1857" s="125"/>
      <c r="I1857" s="125"/>
      <c r="J1857" s="50"/>
      <c r="K1857" s="51"/>
      <c r="L1857" s="51"/>
      <c r="M1857" s="51"/>
      <c r="N1857" s="51"/>
      <c r="O1857" s="51"/>
      <c r="P1857" s="51"/>
      <c r="Q1857" s="51"/>
      <c r="R1857" s="51"/>
      <c r="S1857" s="194"/>
      <c r="T1857" s="51"/>
    </row>
    <row r="1858" spans="1:20" ht="12.75">
      <c r="A1858" s="80"/>
      <c r="B1858" s="46"/>
      <c r="C1858" s="109"/>
      <c r="D1858" s="109"/>
      <c r="E1858" s="109"/>
      <c r="F1858" s="108"/>
      <c r="G1858" s="110"/>
      <c r="H1858" s="125"/>
      <c r="I1858" s="125"/>
      <c r="J1858" s="50"/>
      <c r="K1858" s="51"/>
      <c r="L1858" s="51"/>
      <c r="M1858" s="51"/>
      <c r="N1858" s="51"/>
      <c r="O1858" s="51"/>
      <c r="P1858" s="51"/>
      <c r="Q1858" s="51"/>
      <c r="R1858" s="51"/>
      <c r="S1858" s="194"/>
      <c r="T1858" s="51"/>
    </row>
    <row r="1859" spans="1:20" ht="12.75">
      <c r="A1859" s="80"/>
      <c r="B1859" s="46"/>
      <c r="C1859" s="109"/>
      <c r="D1859" s="109"/>
      <c r="E1859" s="109"/>
      <c r="F1859" s="108"/>
      <c r="G1859" s="110"/>
      <c r="H1859" s="125"/>
      <c r="I1859" s="125"/>
      <c r="J1859" s="50"/>
      <c r="K1859" s="51"/>
      <c r="L1859" s="51"/>
      <c r="M1859" s="51"/>
      <c r="N1859" s="51"/>
      <c r="O1859" s="51"/>
      <c r="P1859" s="51"/>
      <c r="Q1859" s="51"/>
      <c r="R1859" s="51"/>
      <c r="S1859" s="194"/>
      <c r="T1859" s="51"/>
    </row>
    <row r="1860" spans="1:20" ht="12.75">
      <c r="A1860" s="80"/>
      <c r="B1860" s="46"/>
      <c r="C1860" s="109"/>
      <c r="D1860" s="109"/>
      <c r="E1860" s="109"/>
      <c r="F1860" s="108"/>
      <c r="G1860" s="110"/>
      <c r="H1860" s="125"/>
      <c r="I1860" s="125"/>
      <c r="J1860" s="50"/>
      <c r="K1860" s="51"/>
      <c r="L1860" s="51"/>
      <c r="M1860" s="51"/>
      <c r="N1860" s="51"/>
      <c r="O1860" s="51"/>
      <c r="P1860" s="51"/>
      <c r="Q1860" s="51"/>
      <c r="R1860" s="51"/>
      <c r="S1860" s="194"/>
      <c r="T1860" s="51"/>
    </row>
    <row r="1861" spans="1:20" ht="12.75">
      <c r="A1861" s="80"/>
      <c r="B1861" s="46"/>
      <c r="C1861" s="109"/>
      <c r="D1861" s="109"/>
      <c r="E1861" s="109"/>
      <c r="F1861" s="110"/>
      <c r="G1861" s="110"/>
      <c r="H1861" s="125"/>
      <c r="I1861" s="125"/>
      <c r="J1861" s="50"/>
      <c r="K1861" s="51"/>
      <c r="L1861" s="51"/>
      <c r="M1861" s="51"/>
      <c r="N1861" s="51"/>
      <c r="O1861" s="51"/>
      <c r="P1861" s="51"/>
      <c r="Q1861" s="51"/>
      <c r="R1861" s="51"/>
      <c r="S1861" s="194"/>
      <c r="T1861" s="51"/>
    </row>
    <row r="1862" spans="1:20" ht="12.75">
      <c r="A1862" s="80"/>
      <c r="B1862" s="46"/>
      <c r="C1862" s="109"/>
      <c r="D1862" s="109"/>
      <c r="E1862" s="109"/>
      <c r="F1862" s="108"/>
      <c r="G1862" s="110"/>
      <c r="H1862" s="125"/>
      <c r="I1862" s="125"/>
      <c r="J1862" s="50"/>
      <c r="K1862" s="51"/>
      <c r="L1862" s="51"/>
      <c r="M1862" s="51"/>
      <c r="N1862" s="51"/>
      <c r="O1862" s="51"/>
      <c r="P1862" s="51"/>
      <c r="Q1862" s="51"/>
      <c r="R1862" s="51"/>
      <c r="S1862" s="194"/>
      <c r="T1862" s="51"/>
    </row>
    <row r="1863" spans="1:20" ht="12.75">
      <c r="A1863" s="80"/>
      <c r="B1863" s="46"/>
      <c r="C1863" s="109"/>
      <c r="D1863" s="109"/>
      <c r="E1863" s="109"/>
      <c r="F1863" s="108"/>
      <c r="G1863" s="110"/>
      <c r="H1863" s="125"/>
      <c r="I1863" s="125"/>
      <c r="J1863" s="50"/>
      <c r="K1863" s="51"/>
      <c r="L1863" s="51"/>
      <c r="M1863" s="51"/>
      <c r="N1863" s="51"/>
      <c r="O1863" s="51"/>
      <c r="P1863" s="51"/>
      <c r="Q1863" s="51"/>
      <c r="R1863" s="51"/>
      <c r="S1863" s="194"/>
      <c r="T1863" s="51"/>
    </row>
    <row r="1864" spans="1:20" ht="12.75">
      <c r="A1864" s="80"/>
      <c r="B1864" s="46"/>
      <c r="C1864" s="109"/>
      <c r="D1864" s="109"/>
      <c r="E1864" s="109"/>
      <c r="F1864" s="110"/>
      <c r="G1864" s="110"/>
      <c r="H1864" s="125"/>
      <c r="I1864" s="125"/>
      <c r="J1864" s="50"/>
      <c r="K1864" s="51"/>
      <c r="L1864" s="51"/>
      <c r="M1864" s="51"/>
      <c r="N1864" s="51"/>
      <c r="O1864" s="51"/>
      <c r="P1864" s="51"/>
      <c r="Q1864" s="51"/>
      <c r="R1864" s="51"/>
      <c r="S1864" s="194"/>
      <c r="T1864" s="51"/>
    </row>
    <row r="1865" spans="1:20" ht="12.75">
      <c r="A1865" s="80"/>
      <c r="B1865" s="46"/>
      <c r="C1865" s="109"/>
      <c r="D1865" s="109"/>
      <c r="E1865" s="109"/>
      <c r="F1865" s="108"/>
      <c r="G1865" s="110"/>
      <c r="H1865" s="125"/>
      <c r="I1865" s="125"/>
      <c r="J1865" s="50"/>
      <c r="K1865" s="51"/>
      <c r="L1865" s="51"/>
      <c r="M1865" s="51"/>
      <c r="N1865" s="51"/>
      <c r="O1865" s="51"/>
      <c r="P1865" s="51"/>
      <c r="Q1865" s="51"/>
      <c r="R1865" s="51"/>
      <c r="S1865" s="194"/>
      <c r="T1865" s="51"/>
    </row>
    <row r="1866" spans="1:20" ht="12.75">
      <c r="A1866" s="80"/>
      <c r="B1866" s="46"/>
      <c r="C1866" s="109"/>
      <c r="D1866" s="109"/>
      <c r="E1866" s="109"/>
      <c r="F1866" s="108"/>
      <c r="G1866" s="110"/>
      <c r="H1866" s="125"/>
      <c r="I1866" s="125"/>
      <c r="J1866" s="50"/>
      <c r="K1866" s="51"/>
      <c r="L1866" s="51"/>
      <c r="M1866" s="51"/>
      <c r="N1866" s="51"/>
      <c r="O1866" s="51"/>
      <c r="P1866" s="51"/>
      <c r="Q1866" s="51"/>
      <c r="R1866" s="51"/>
      <c r="S1866" s="194"/>
      <c r="T1866" s="51"/>
    </row>
    <row r="1867" spans="1:20" ht="12.75">
      <c r="A1867" s="80"/>
      <c r="B1867" s="46"/>
      <c r="C1867" s="109"/>
      <c r="D1867" s="109"/>
      <c r="E1867" s="109"/>
      <c r="F1867" s="108"/>
      <c r="G1867" s="110"/>
      <c r="H1867" s="125"/>
      <c r="I1867" s="125"/>
      <c r="J1867" s="50"/>
      <c r="K1867" s="51"/>
      <c r="L1867" s="51"/>
      <c r="M1867" s="51"/>
      <c r="N1867" s="51"/>
      <c r="O1867" s="51"/>
      <c r="P1867" s="51"/>
      <c r="Q1867" s="51"/>
      <c r="R1867" s="51"/>
      <c r="S1867" s="194"/>
      <c r="T1867" s="51"/>
    </row>
    <row r="1868" spans="1:20" ht="12.75">
      <c r="A1868" s="80"/>
      <c r="B1868" s="46"/>
      <c r="C1868" s="109"/>
      <c r="D1868" s="109"/>
      <c r="E1868" s="109"/>
      <c r="F1868" s="108"/>
      <c r="G1868" s="110"/>
      <c r="H1868" s="125"/>
      <c r="I1868" s="125"/>
      <c r="J1868" s="50"/>
      <c r="K1868" s="166"/>
      <c r="L1868" s="51"/>
      <c r="M1868" s="51"/>
      <c r="N1868" s="51"/>
      <c r="O1868" s="51"/>
      <c r="P1868" s="51"/>
      <c r="Q1868" s="51"/>
      <c r="R1868" s="51"/>
      <c r="S1868" s="194"/>
      <c r="T1868" s="51"/>
    </row>
    <row r="1869" spans="1:20" ht="12.75">
      <c r="A1869" s="80"/>
      <c r="B1869" s="46"/>
      <c r="C1869" s="109"/>
      <c r="D1869" s="109"/>
      <c r="E1869" s="109"/>
      <c r="F1869" s="108"/>
      <c r="G1869" s="110"/>
      <c r="H1869" s="125"/>
      <c r="I1869" s="125"/>
      <c r="J1869" s="50"/>
      <c r="K1869" s="51"/>
      <c r="L1869" s="51"/>
      <c r="M1869" s="51"/>
      <c r="N1869" s="51"/>
      <c r="O1869" s="51"/>
      <c r="P1869" s="51"/>
      <c r="Q1869" s="51"/>
      <c r="R1869" s="51"/>
      <c r="S1869" s="194"/>
      <c r="T1869" s="51"/>
    </row>
    <row r="1870" spans="1:20" ht="12.75">
      <c r="A1870" s="80"/>
      <c r="B1870" s="46"/>
      <c r="C1870" s="109"/>
      <c r="D1870" s="109"/>
      <c r="E1870" s="109"/>
      <c r="F1870" s="110"/>
      <c r="G1870" s="110"/>
      <c r="H1870" s="125"/>
      <c r="I1870" s="125"/>
      <c r="J1870" s="50"/>
      <c r="K1870" s="51"/>
      <c r="L1870" s="51"/>
      <c r="M1870" s="51"/>
      <c r="N1870" s="51"/>
      <c r="O1870" s="51"/>
      <c r="P1870" s="51"/>
      <c r="Q1870" s="51"/>
      <c r="R1870" s="51"/>
      <c r="S1870" s="194"/>
      <c r="T1870" s="51"/>
    </row>
    <row r="1871" spans="1:20" ht="12.75">
      <c r="A1871" s="80"/>
      <c r="B1871" s="46"/>
      <c r="C1871" s="109"/>
      <c r="D1871" s="109"/>
      <c r="E1871" s="109"/>
      <c r="F1871" s="108"/>
      <c r="G1871" s="110"/>
      <c r="H1871" s="125"/>
      <c r="I1871" s="125"/>
      <c r="J1871" s="50"/>
      <c r="K1871" s="51"/>
      <c r="L1871" s="51"/>
      <c r="M1871" s="51"/>
      <c r="N1871" s="51"/>
      <c r="O1871" s="51"/>
      <c r="P1871" s="51"/>
      <c r="Q1871" s="51"/>
      <c r="R1871" s="51"/>
      <c r="S1871" s="194"/>
      <c r="T1871" s="51"/>
    </row>
    <row r="1872" spans="1:20" ht="12.75">
      <c r="A1872" s="80"/>
      <c r="B1872" s="46"/>
      <c r="C1872" s="109"/>
      <c r="D1872" s="109"/>
      <c r="E1872" s="109"/>
      <c r="F1872" s="108"/>
      <c r="G1872" s="110"/>
      <c r="H1872" s="125"/>
      <c r="I1872" s="125"/>
      <c r="J1872" s="50"/>
      <c r="K1872" s="51"/>
      <c r="L1872" s="51"/>
      <c r="M1872" s="51"/>
      <c r="N1872" s="51"/>
      <c r="O1872" s="51"/>
      <c r="P1872" s="51"/>
      <c r="Q1872" s="51"/>
      <c r="R1872" s="51"/>
      <c r="S1872" s="194"/>
      <c r="T1872" s="51"/>
    </row>
    <row r="1873" spans="1:20" ht="12.75">
      <c r="A1873" s="80"/>
      <c r="B1873" s="46"/>
      <c r="C1873" s="109"/>
      <c r="D1873" s="109"/>
      <c r="E1873" s="109"/>
      <c r="F1873" s="108"/>
      <c r="G1873" s="110"/>
      <c r="H1873" s="125"/>
      <c r="I1873" s="125"/>
      <c r="J1873" s="50"/>
      <c r="K1873" s="51"/>
      <c r="L1873" s="51"/>
      <c r="M1873" s="51"/>
      <c r="N1873" s="51"/>
      <c r="O1873" s="51"/>
      <c r="P1873" s="51"/>
      <c r="Q1873" s="51"/>
      <c r="R1873" s="51"/>
      <c r="S1873" s="194"/>
      <c r="T1873" s="51"/>
    </row>
    <row r="1874" spans="1:20" ht="12.75">
      <c r="A1874" s="80"/>
      <c r="B1874" s="46"/>
      <c r="C1874" s="109"/>
      <c r="D1874" s="109"/>
      <c r="E1874" s="109"/>
      <c r="F1874" s="110"/>
      <c r="G1874" s="110"/>
      <c r="H1874" s="125"/>
      <c r="I1874" s="125"/>
      <c r="J1874" s="50"/>
      <c r="K1874" s="51"/>
      <c r="L1874" s="51"/>
      <c r="M1874" s="51"/>
      <c r="N1874" s="51"/>
      <c r="O1874" s="51"/>
      <c r="P1874" s="51"/>
      <c r="Q1874" s="51"/>
      <c r="R1874" s="51"/>
      <c r="S1874" s="194"/>
      <c r="T1874" s="51"/>
    </row>
    <row r="1875" spans="1:20" ht="12.75">
      <c r="A1875" s="80"/>
      <c r="B1875" s="46"/>
      <c r="C1875" s="109"/>
      <c r="D1875" s="109"/>
      <c r="E1875" s="109"/>
      <c r="F1875" s="108"/>
      <c r="G1875" s="110"/>
      <c r="H1875" s="125"/>
      <c r="I1875" s="125"/>
      <c r="J1875" s="50"/>
      <c r="K1875" s="51"/>
      <c r="L1875" s="51"/>
      <c r="M1875" s="51"/>
      <c r="N1875" s="51"/>
      <c r="O1875" s="51"/>
      <c r="P1875" s="51"/>
      <c r="Q1875" s="51"/>
      <c r="R1875" s="51"/>
      <c r="S1875" s="194"/>
      <c r="T1875" s="51"/>
    </row>
    <row r="1876" spans="1:20" ht="12.75">
      <c r="A1876" s="80"/>
      <c r="B1876" s="46"/>
      <c r="C1876" s="109"/>
      <c r="D1876" s="109"/>
      <c r="E1876" s="109"/>
      <c r="F1876" s="108"/>
      <c r="G1876" s="110"/>
      <c r="H1876" s="125"/>
      <c r="I1876" s="125"/>
      <c r="J1876" s="50"/>
      <c r="K1876" s="51"/>
      <c r="L1876" s="51"/>
      <c r="M1876" s="51"/>
      <c r="N1876" s="51"/>
      <c r="O1876" s="51"/>
      <c r="P1876" s="51"/>
      <c r="Q1876" s="51"/>
      <c r="R1876" s="51"/>
      <c r="S1876" s="194"/>
      <c r="T1876" s="51"/>
    </row>
    <row r="1877" spans="1:20" ht="12.75">
      <c r="A1877" s="80"/>
      <c r="B1877" s="46"/>
      <c r="C1877" s="109"/>
      <c r="D1877" s="109"/>
      <c r="E1877" s="109"/>
      <c r="F1877" s="108"/>
      <c r="G1877" s="110"/>
      <c r="H1877" s="125"/>
      <c r="I1877" s="125"/>
      <c r="J1877" s="50"/>
      <c r="K1877" s="161"/>
      <c r="L1877" s="51"/>
      <c r="M1877" s="51"/>
      <c r="N1877" s="51"/>
      <c r="O1877" s="51"/>
      <c r="P1877" s="51"/>
      <c r="Q1877" s="51"/>
      <c r="R1877" s="51"/>
      <c r="S1877" s="194"/>
      <c r="T1877" s="51"/>
    </row>
    <row r="1878" spans="1:20" ht="12.75">
      <c r="A1878" s="80"/>
      <c r="B1878" s="46"/>
      <c r="C1878" s="109"/>
      <c r="D1878" s="109"/>
      <c r="E1878" s="109"/>
      <c r="F1878" s="108"/>
      <c r="G1878" s="110"/>
      <c r="H1878" s="125"/>
      <c r="I1878" s="125"/>
      <c r="J1878" s="50"/>
      <c r="K1878" s="51"/>
      <c r="L1878" s="51"/>
      <c r="M1878" s="51"/>
      <c r="N1878" s="51"/>
      <c r="O1878" s="51"/>
      <c r="P1878" s="51"/>
      <c r="Q1878" s="51"/>
      <c r="R1878" s="51"/>
      <c r="S1878" s="194"/>
      <c r="T1878" s="51"/>
    </row>
    <row r="1879" spans="1:20" ht="12.75">
      <c r="A1879" s="80"/>
      <c r="B1879" s="46"/>
      <c r="C1879" s="109"/>
      <c r="D1879" s="109"/>
      <c r="E1879" s="109"/>
      <c r="F1879" s="108"/>
      <c r="G1879" s="110"/>
      <c r="H1879" s="125"/>
      <c r="I1879" s="125"/>
      <c r="J1879" s="50"/>
      <c r="K1879" s="51"/>
      <c r="L1879" s="51"/>
      <c r="M1879" s="51"/>
      <c r="N1879" s="51"/>
      <c r="O1879" s="51"/>
      <c r="P1879" s="51"/>
      <c r="Q1879" s="51"/>
      <c r="R1879" s="51"/>
      <c r="S1879" s="194"/>
      <c r="T1879" s="51"/>
    </row>
    <row r="1880" spans="1:20" ht="12.75">
      <c r="A1880" s="80"/>
      <c r="B1880" s="46"/>
      <c r="C1880" s="109"/>
      <c r="D1880" s="109"/>
      <c r="E1880" s="109"/>
      <c r="F1880" s="108"/>
      <c r="G1880" s="110"/>
      <c r="H1880" s="125"/>
      <c r="I1880" s="125"/>
      <c r="J1880" s="50"/>
      <c r="K1880" s="51"/>
      <c r="L1880" s="51"/>
      <c r="M1880" s="51"/>
      <c r="N1880" s="51"/>
      <c r="O1880" s="51"/>
      <c r="P1880" s="51"/>
      <c r="Q1880" s="51"/>
      <c r="R1880" s="51"/>
      <c r="S1880" s="194"/>
      <c r="T1880" s="51"/>
    </row>
    <row r="1881" spans="1:20" ht="12.75">
      <c r="A1881" s="80"/>
      <c r="B1881" s="46"/>
      <c r="C1881" s="109"/>
      <c r="D1881" s="109"/>
      <c r="E1881" s="109"/>
      <c r="F1881" s="108"/>
      <c r="G1881" s="110"/>
      <c r="H1881" s="125"/>
      <c r="I1881" s="125"/>
      <c r="J1881" s="50"/>
      <c r="K1881" s="51"/>
      <c r="L1881" s="51"/>
      <c r="M1881" s="51"/>
      <c r="N1881" s="51"/>
      <c r="O1881" s="51"/>
      <c r="P1881" s="51"/>
      <c r="Q1881" s="51"/>
      <c r="R1881" s="51"/>
      <c r="S1881" s="194"/>
      <c r="T1881" s="51"/>
    </row>
    <row r="1882" spans="1:20" ht="12.75">
      <c r="A1882" s="80"/>
      <c r="B1882" s="46"/>
      <c r="C1882" s="109"/>
      <c r="D1882" s="109"/>
      <c r="E1882" s="109"/>
      <c r="F1882" s="108"/>
      <c r="G1882" s="110"/>
      <c r="H1882" s="125"/>
      <c r="I1882" s="125"/>
      <c r="J1882" s="50"/>
      <c r="K1882" s="51"/>
      <c r="L1882" s="51"/>
      <c r="M1882" s="51"/>
      <c r="N1882" s="51"/>
      <c r="O1882" s="51"/>
      <c r="P1882" s="51"/>
      <c r="Q1882" s="51"/>
      <c r="R1882" s="51"/>
      <c r="S1882" s="194"/>
      <c r="T1882" s="51"/>
    </row>
    <row r="1883" spans="1:20" ht="12.75">
      <c r="A1883" s="80"/>
      <c r="B1883" s="46"/>
      <c r="C1883" s="109"/>
      <c r="D1883" s="109"/>
      <c r="E1883" s="109"/>
      <c r="F1883" s="108"/>
      <c r="G1883" s="110"/>
      <c r="H1883" s="125"/>
      <c r="I1883" s="125"/>
      <c r="J1883" s="50"/>
      <c r="K1883" s="51"/>
      <c r="L1883" s="51"/>
      <c r="M1883" s="51"/>
      <c r="N1883" s="51"/>
      <c r="O1883" s="51"/>
      <c r="P1883" s="51"/>
      <c r="Q1883" s="51"/>
      <c r="R1883" s="51"/>
      <c r="S1883" s="194"/>
      <c r="T1883" s="51"/>
    </row>
    <row r="1884" spans="1:20" ht="12.75">
      <c r="A1884" s="80"/>
      <c r="B1884" s="46"/>
      <c r="C1884" s="109"/>
      <c r="D1884" s="109"/>
      <c r="E1884" s="109"/>
      <c r="F1884" s="108"/>
      <c r="G1884" s="110"/>
      <c r="H1884" s="125"/>
      <c r="I1884" s="125"/>
      <c r="J1884" s="50"/>
      <c r="K1884" s="51"/>
      <c r="L1884" s="51"/>
      <c r="M1884" s="51"/>
      <c r="N1884" s="51"/>
      <c r="O1884" s="51"/>
      <c r="P1884" s="51"/>
      <c r="Q1884" s="51"/>
      <c r="R1884" s="51"/>
      <c r="S1884" s="194"/>
      <c r="T1884" s="51"/>
    </row>
    <row r="1885" spans="1:20" ht="12.75">
      <c r="A1885" s="80"/>
      <c r="B1885" s="46"/>
      <c r="C1885" s="109"/>
      <c r="D1885" s="109"/>
      <c r="E1885" s="109"/>
      <c r="F1885" s="108"/>
      <c r="G1885" s="110"/>
      <c r="H1885" s="125"/>
      <c r="I1885" s="125"/>
      <c r="J1885" s="50"/>
      <c r="K1885" s="51"/>
      <c r="L1885" s="51"/>
      <c r="M1885" s="51"/>
      <c r="N1885" s="51"/>
      <c r="O1885" s="51"/>
      <c r="P1885" s="51"/>
      <c r="Q1885" s="51"/>
      <c r="R1885" s="51"/>
      <c r="S1885" s="194"/>
      <c r="T1885" s="51"/>
    </row>
    <row r="1886" spans="1:20" ht="12.75">
      <c r="A1886" s="80"/>
      <c r="B1886" s="46"/>
      <c r="C1886" s="109"/>
      <c r="D1886" s="109"/>
      <c r="E1886" s="109"/>
      <c r="F1886" s="110"/>
      <c r="G1886" s="110"/>
      <c r="H1886" s="125"/>
      <c r="I1886" s="125"/>
      <c r="J1886" s="50"/>
      <c r="K1886" s="51"/>
      <c r="L1886" s="51"/>
      <c r="M1886" s="51"/>
      <c r="N1886" s="51"/>
      <c r="O1886" s="51"/>
      <c r="P1886" s="51"/>
      <c r="Q1886" s="51"/>
      <c r="R1886" s="51"/>
      <c r="S1886" s="194"/>
      <c r="T1886" s="51"/>
    </row>
    <row r="1887" spans="1:20" ht="12.75">
      <c r="A1887" s="80"/>
      <c r="B1887" s="46"/>
      <c r="C1887" s="109"/>
      <c r="D1887" s="109"/>
      <c r="E1887" s="109"/>
      <c r="F1887" s="108"/>
      <c r="G1887" s="110"/>
      <c r="H1887" s="125"/>
      <c r="I1887" s="125"/>
      <c r="J1887" s="50"/>
      <c r="K1887" s="51"/>
      <c r="L1887" s="51"/>
      <c r="M1887" s="51"/>
      <c r="N1887" s="51"/>
      <c r="O1887" s="51"/>
      <c r="P1887" s="51"/>
      <c r="Q1887" s="51"/>
      <c r="R1887" s="51"/>
      <c r="S1887" s="194"/>
      <c r="T1887" s="51"/>
    </row>
    <row r="1888" spans="1:20" ht="12.75">
      <c r="A1888" s="80"/>
      <c r="B1888" s="46"/>
      <c r="C1888" s="109"/>
      <c r="D1888" s="109"/>
      <c r="E1888" s="109"/>
      <c r="F1888" s="108"/>
      <c r="G1888" s="110"/>
      <c r="H1888" s="125"/>
      <c r="I1888" s="125"/>
      <c r="J1888" s="50"/>
      <c r="K1888" s="51"/>
      <c r="L1888" s="51"/>
      <c r="M1888" s="51"/>
      <c r="N1888" s="51"/>
      <c r="O1888" s="51"/>
      <c r="P1888" s="51"/>
      <c r="Q1888" s="51"/>
      <c r="R1888" s="51"/>
      <c r="S1888" s="194"/>
      <c r="T1888" s="51"/>
    </row>
    <row r="1889" spans="1:20" ht="12.75">
      <c r="A1889" s="80"/>
      <c r="B1889" s="46"/>
      <c r="C1889" s="109"/>
      <c r="D1889" s="109"/>
      <c r="E1889" s="109"/>
      <c r="F1889" s="108"/>
      <c r="G1889" s="110"/>
      <c r="H1889" s="125"/>
      <c r="I1889" s="125"/>
      <c r="J1889" s="50"/>
      <c r="K1889" s="51"/>
      <c r="L1889" s="51"/>
      <c r="M1889" s="51"/>
      <c r="N1889" s="51"/>
      <c r="O1889" s="51"/>
      <c r="P1889" s="51"/>
      <c r="Q1889" s="51"/>
      <c r="R1889" s="51"/>
      <c r="S1889" s="194"/>
      <c r="T1889" s="51"/>
    </row>
    <row r="1890" spans="1:20" ht="12.75">
      <c r="A1890" s="80"/>
      <c r="B1890" s="46"/>
      <c r="C1890" s="109"/>
      <c r="D1890" s="109"/>
      <c r="E1890" s="109"/>
      <c r="F1890" s="108"/>
      <c r="G1890" s="110"/>
      <c r="H1890" s="125"/>
      <c r="I1890" s="125"/>
      <c r="J1890" s="50"/>
      <c r="K1890" s="51"/>
      <c r="L1890" s="51"/>
      <c r="M1890" s="51"/>
      <c r="N1890" s="51"/>
      <c r="O1890" s="51"/>
      <c r="P1890" s="51"/>
      <c r="Q1890" s="51"/>
      <c r="R1890" s="51"/>
      <c r="S1890" s="194"/>
      <c r="T1890" s="51"/>
    </row>
    <row r="1891" spans="1:20" ht="12.75">
      <c r="A1891" s="80"/>
      <c r="B1891" s="46"/>
      <c r="C1891" s="109"/>
      <c r="D1891" s="109"/>
      <c r="E1891" s="109"/>
      <c r="F1891" s="108"/>
      <c r="G1891" s="110"/>
      <c r="H1891" s="125"/>
      <c r="I1891" s="125"/>
      <c r="J1891" s="50"/>
      <c r="K1891" s="51"/>
      <c r="L1891" s="51"/>
      <c r="M1891" s="51"/>
      <c r="N1891" s="51"/>
      <c r="O1891" s="51"/>
      <c r="P1891" s="51"/>
      <c r="Q1891" s="51"/>
      <c r="R1891" s="51"/>
      <c r="S1891" s="194"/>
      <c r="T1891" s="51"/>
    </row>
    <row r="1892" spans="1:20" ht="12.75">
      <c r="A1892" s="80"/>
      <c r="B1892" s="46"/>
      <c r="C1892" s="109"/>
      <c r="D1892" s="109"/>
      <c r="E1892" s="109"/>
      <c r="F1892" s="108"/>
      <c r="G1892" s="110"/>
      <c r="H1892" s="125"/>
      <c r="I1892" s="125"/>
      <c r="J1892" s="50"/>
      <c r="K1892" s="51"/>
      <c r="L1892" s="51"/>
      <c r="M1892" s="51"/>
      <c r="N1892" s="51"/>
      <c r="O1892" s="51"/>
      <c r="P1892" s="51"/>
      <c r="Q1892" s="51"/>
      <c r="R1892" s="51"/>
      <c r="S1892" s="194"/>
      <c r="T1892" s="51"/>
    </row>
    <row r="1893" spans="1:20" ht="12.75">
      <c r="A1893" s="80"/>
      <c r="B1893" s="46"/>
      <c r="C1893" s="109"/>
      <c r="D1893" s="109"/>
      <c r="E1893" s="109"/>
      <c r="F1893" s="108"/>
      <c r="G1893" s="110"/>
      <c r="H1893" s="125"/>
      <c r="I1893" s="125"/>
      <c r="J1893" s="50"/>
      <c r="K1893" s="51"/>
      <c r="L1893" s="51"/>
      <c r="M1893" s="51"/>
      <c r="N1893" s="51"/>
      <c r="O1893" s="51"/>
      <c r="P1893" s="51"/>
      <c r="Q1893" s="51"/>
      <c r="R1893" s="51"/>
      <c r="S1893" s="194"/>
      <c r="T1893" s="51"/>
    </row>
    <row r="1894" spans="1:20" ht="12.75">
      <c r="A1894" s="80"/>
      <c r="B1894" s="46"/>
      <c r="C1894" s="107"/>
      <c r="D1894" s="107"/>
      <c r="E1894" s="107"/>
      <c r="F1894" s="110"/>
      <c r="G1894" s="110"/>
      <c r="H1894" s="111"/>
      <c r="I1894" s="111"/>
      <c r="J1894" s="50"/>
      <c r="K1894" s="111"/>
      <c r="L1894" s="51"/>
      <c r="M1894" s="51"/>
      <c r="N1894" s="51"/>
      <c r="O1894" s="51"/>
      <c r="P1894" s="51"/>
      <c r="Q1894" s="51"/>
      <c r="R1894" s="51"/>
      <c r="S1894" s="194"/>
      <c r="T1894" s="51"/>
    </row>
    <row r="1895" spans="1:20" ht="12.75">
      <c r="A1895" s="80"/>
      <c r="B1895" s="46"/>
      <c r="C1895" s="109"/>
      <c r="D1895" s="109"/>
      <c r="E1895" s="109"/>
      <c r="F1895" s="110"/>
      <c r="G1895" s="110"/>
      <c r="H1895" s="111"/>
      <c r="I1895" s="111"/>
      <c r="J1895" s="50"/>
      <c r="K1895" s="51"/>
      <c r="L1895" s="51"/>
      <c r="M1895" s="51"/>
      <c r="N1895" s="51"/>
      <c r="O1895" s="51"/>
      <c r="P1895" s="51"/>
      <c r="Q1895" s="51"/>
      <c r="R1895" s="51"/>
      <c r="S1895" s="194"/>
      <c r="T1895" s="51"/>
    </row>
    <row r="1896" spans="1:20" ht="12.75">
      <c r="A1896" s="80"/>
      <c r="B1896" s="46"/>
      <c r="C1896" s="109"/>
      <c r="D1896" s="109"/>
      <c r="E1896" s="109"/>
      <c r="F1896" s="110"/>
      <c r="G1896" s="110"/>
      <c r="H1896" s="111"/>
      <c r="I1896" s="111"/>
      <c r="J1896" s="50"/>
      <c r="K1896" s="51"/>
      <c r="L1896" s="51"/>
      <c r="M1896" s="51"/>
      <c r="N1896" s="51"/>
      <c r="O1896" s="51"/>
      <c r="P1896" s="51"/>
      <c r="Q1896" s="51"/>
      <c r="R1896" s="51"/>
      <c r="S1896" s="194"/>
      <c r="T1896" s="51"/>
    </row>
    <row r="1897" spans="1:20" ht="12.75">
      <c r="A1897" s="80"/>
      <c r="B1897" s="46"/>
      <c r="C1897" s="109"/>
      <c r="D1897" s="109"/>
      <c r="E1897" s="109"/>
      <c r="F1897" s="108"/>
      <c r="G1897" s="110"/>
      <c r="H1897" s="111"/>
      <c r="I1897" s="111"/>
      <c r="J1897" s="50"/>
      <c r="K1897" s="51"/>
      <c r="L1897" s="51"/>
      <c r="M1897" s="51"/>
      <c r="N1897" s="51"/>
      <c r="O1897" s="51"/>
      <c r="P1897" s="51"/>
      <c r="Q1897" s="51"/>
      <c r="R1897" s="51"/>
      <c r="S1897" s="194"/>
      <c r="T1897" s="51"/>
    </row>
    <row r="1898" spans="1:20" ht="12.75">
      <c r="A1898" s="80"/>
      <c r="B1898" s="46"/>
      <c r="C1898" s="109"/>
      <c r="D1898" s="109"/>
      <c r="E1898" s="109"/>
      <c r="F1898" s="108"/>
      <c r="G1898" s="110"/>
      <c r="H1898" s="111"/>
      <c r="I1898" s="111"/>
      <c r="J1898" s="50"/>
      <c r="K1898" s="51"/>
      <c r="L1898" s="51"/>
      <c r="M1898" s="51"/>
      <c r="N1898" s="51"/>
      <c r="O1898" s="51"/>
      <c r="P1898" s="51"/>
      <c r="Q1898" s="51"/>
      <c r="R1898" s="51"/>
      <c r="S1898" s="194"/>
      <c r="T1898" s="51"/>
    </row>
    <row r="1899" spans="1:20" ht="12.75">
      <c r="A1899" s="80"/>
      <c r="B1899" s="46"/>
      <c r="C1899" s="109"/>
      <c r="D1899" s="109"/>
      <c r="E1899" s="109"/>
      <c r="F1899" s="110"/>
      <c r="G1899" s="110"/>
      <c r="H1899" s="111"/>
      <c r="I1899" s="111"/>
      <c r="J1899" s="50"/>
      <c r="K1899" s="51"/>
      <c r="L1899" s="51"/>
      <c r="M1899" s="51"/>
      <c r="N1899" s="51"/>
      <c r="O1899" s="51"/>
      <c r="P1899" s="51"/>
      <c r="Q1899" s="51"/>
      <c r="R1899" s="51"/>
      <c r="S1899" s="194"/>
      <c r="T1899" s="51"/>
    </row>
    <row r="1900" spans="1:20" ht="12.75">
      <c r="A1900" s="80"/>
      <c r="B1900" s="46"/>
      <c r="C1900" s="109"/>
      <c r="D1900" s="109"/>
      <c r="E1900" s="109"/>
      <c r="F1900" s="110"/>
      <c r="G1900" s="110"/>
      <c r="H1900" s="111"/>
      <c r="I1900" s="111"/>
      <c r="J1900" s="50"/>
      <c r="K1900" s="51"/>
      <c r="L1900" s="51"/>
      <c r="M1900" s="51"/>
      <c r="N1900" s="51"/>
      <c r="O1900" s="51"/>
      <c r="P1900" s="51"/>
      <c r="Q1900" s="51"/>
      <c r="R1900" s="51"/>
      <c r="S1900" s="194"/>
      <c r="T1900" s="51"/>
    </row>
    <row r="1901" spans="1:20" ht="12.75">
      <c r="A1901" s="80"/>
      <c r="B1901" s="46"/>
      <c r="C1901" s="109"/>
      <c r="D1901" s="109"/>
      <c r="E1901" s="109"/>
      <c r="F1901" s="108"/>
      <c r="G1901" s="110"/>
      <c r="H1901" s="111"/>
      <c r="I1901" s="111"/>
      <c r="J1901" s="50"/>
      <c r="K1901" s="51"/>
      <c r="L1901" s="51"/>
      <c r="M1901" s="51"/>
      <c r="N1901" s="51"/>
      <c r="O1901" s="51"/>
      <c r="P1901" s="51"/>
      <c r="Q1901" s="51"/>
      <c r="R1901" s="51"/>
      <c r="S1901" s="194"/>
      <c r="T1901" s="51"/>
    </row>
    <row r="1902" spans="1:20" ht="12.75">
      <c r="A1902" s="80"/>
      <c r="B1902" s="46"/>
      <c r="C1902" s="109"/>
      <c r="D1902" s="109"/>
      <c r="E1902" s="109"/>
      <c r="F1902" s="108"/>
      <c r="G1902" s="110"/>
      <c r="H1902" s="127"/>
      <c r="I1902" s="111"/>
      <c r="J1902" s="50"/>
      <c r="K1902" s="51"/>
      <c r="L1902" s="51"/>
      <c r="M1902" s="51"/>
      <c r="N1902" s="51"/>
      <c r="O1902" s="51"/>
      <c r="P1902" s="51"/>
      <c r="Q1902" s="51"/>
      <c r="R1902" s="51"/>
      <c r="S1902" s="194"/>
      <c r="T1902" s="51"/>
    </row>
    <row r="1903" spans="1:20" ht="12.75">
      <c r="A1903" s="80"/>
      <c r="B1903" s="46"/>
      <c r="C1903" s="109"/>
      <c r="D1903" s="109"/>
      <c r="E1903" s="109"/>
      <c r="F1903" s="110"/>
      <c r="G1903" s="110"/>
      <c r="H1903" s="111"/>
      <c r="I1903" s="111"/>
      <c r="J1903" s="50"/>
      <c r="K1903" s="51"/>
      <c r="L1903" s="51"/>
      <c r="M1903" s="51"/>
      <c r="N1903" s="51"/>
      <c r="O1903" s="51"/>
      <c r="P1903" s="51"/>
      <c r="Q1903" s="51"/>
      <c r="R1903" s="51"/>
      <c r="S1903" s="194"/>
      <c r="T1903" s="51"/>
    </row>
    <row r="1904" spans="1:20" ht="12.75">
      <c r="A1904" s="80"/>
      <c r="B1904" s="46"/>
      <c r="C1904" s="109"/>
      <c r="D1904" s="109"/>
      <c r="E1904" s="109"/>
      <c r="F1904" s="110"/>
      <c r="G1904" s="110"/>
      <c r="H1904" s="111"/>
      <c r="I1904" s="111"/>
      <c r="J1904" s="50"/>
      <c r="K1904" s="51"/>
      <c r="L1904" s="51"/>
      <c r="M1904" s="51"/>
      <c r="N1904" s="51"/>
      <c r="O1904" s="51"/>
      <c r="P1904" s="51"/>
      <c r="Q1904" s="51"/>
      <c r="R1904" s="51"/>
      <c r="S1904" s="194"/>
      <c r="T1904" s="51"/>
    </row>
    <row r="1905" spans="1:20" ht="12.75">
      <c r="A1905" s="80"/>
      <c r="B1905" s="46"/>
      <c r="C1905" s="109"/>
      <c r="D1905" s="109"/>
      <c r="E1905" s="109"/>
      <c r="F1905" s="108"/>
      <c r="G1905" s="110"/>
      <c r="H1905" s="111"/>
      <c r="I1905" s="111"/>
      <c r="J1905" s="50"/>
      <c r="K1905" s="51"/>
      <c r="L1905" s="51"/>
      <c r="M1905" s="51"/>
      <c r="N1905" s="51"/>
      <c r="O1905" s="51"/>
      <c r="P1905" s="51"/>
      <c r="Q1905" s="51"/>
      <c r="R1905" s="51"/>
      <c r="S1905" s="194"/>
      <c r="T1905" s="51"/>
    </row>
    <row r="1906" spans="1:20" ht="12.75">
      <c r="A1906" s="80"/>
      <c r="B1906" s="46"/>
      <c r="C1906" s="109"/>
      <c r="D1906" s="109"/>
      <c r="E1906" s="109"/>
      <c r="F1906" s="108"/>
      <c r="G1906" s="110"/>
      <c r="H1906" s="111"/>
      <c r="I1906" s="111"/>
      <c r="J1906" s="50"/>
      <c r="K1906" s="51"/>
      <c r="L1906" s="51"/>
      <c r="M1906" s="51"/>
      <c r="N1906" s="51"/>
      <c r="O1906" s="51"/>
      <c r="P1906" s="51"/>
      <c r="Q1906" s="51"/>
      <c r="R1906" s="51"/>
      <c r="S1906" s="194"/>
      <c r="T1906" s="51"/>
    </row>
    <row r="1907" spans="1:20" ht="12.75">
      <c r="A1907" s="80"/>
      <c r="B1907" s="46"/>
      <c r="C1907" s="107"/>
      <c r="D1907" s="107"/>
      <c r="E1907" s="107"/>
      <c r="F1907" s="108"/>
      <c r="G1907" s="108"/>
      <c r="H1907" s="118"/>
      <c r="I1907" s="118"/>
      <c r="J1907" s="50"/>
      <c r="K1907" s="51"/>
      <c r="L1907" s="51"/>
      <c r="M1907" s="51"/>
      <c r="N1907" s="51"/>
      <c r="O1907" s="51"/>
      <c r="P1907" s="51"/>
      <c r="Q1907" s="51"/>
      <c r="R1907" s="51"/>
      <c r="S1907" s="194"/>
      <c r="T1907" s="51"/>
    </row>
    <row r="1908" spans="1:20" ht="12.75">
      <c r="A1908" s="80"/>
      <c r="B1908" s="46"/>
      <c r="C1908" s="109"/>
      <c r="D1908" s="109"/>
      <c r="E1908" s="109"/>
      <c r="F1908" s="110"/>
      <c r="G1908" s="110"/>
      <c r="H1908" s="111"/>
      <c r="I1908" s="111"/>
      <c r="J1908" s="50"/>
      <c r="K1908" s="51"/>
      <c r="L1908" s="51"/>
      <c r="M1908" s="51"/>
      <c r="N1908" s="51"/>
      <c r="O1908" s="51"/>
      <c r="P1908" s="51"/>
      <c r="Q1908" s="51"/>
      <c r="R1908" s="51"/>
      <c r="S1908" s="194"/>
      <c r="T1908" s="51"/>
    </row>
    <row r="1909" spans="1:20" ht="12.75">
      <c r="A1909" s="80"/>
      <c r="B1909" s="46"/>
      <c r="C1909" s="109"/>
      <c r="D1909" s="109"/>
      <c r="E1909" s="109"/>
      <c r="F1909" s="110"/>
      <c r="G1909" s="110"/>
      <c r="H1909" s="111"/>
      <c r="I1909" s="111"/>
      <c r="J1909" s="50"/>
      <c r="K1909" s="51"/>
      <c r="L1909" s="51"/>
      <c r="M1909" s="51"/>
      <c r="N1909" s="51"/>
      <c r="O1909" s="51"/>
      <c r="P1909" s="51"/>
      <c r="Q1909" s="51"/>
      <c r="R1909" s="51"/>
      <c r="S1909" s="194"/>
      <c r="T1909" s="51"/>
    </row>
    <row r="1910" spans="1:20" ht="12.75">
      <c r="A1910" s="80"/>
      <c r="B1910" s="46"/>
      <c r="C1910" s="109"/>
      <c r="D1910" s="109"/>
      <c r="E1910" s="109"/>
      <c r="F1910" s="110"/>
      <c r="G1910" s="110"/>
      <c r="H1910" s="111"/>
      <c r="I1910" s="111"/>
      <c r="J1910" s="50"/>
      <c r="K1910" s="51"/>
      <c r="L1910" s="51"/>
      <c r="M1910" s="51"/>
      <c r="N1910" s="51"/>
      <c r="O1910" s="51"/>
      <c r="P1910" s="51"/>
      <c r="Q1910" s="51"/>
      <c r="R1910" s="51"/>
      <c r="S1910" s="194"/>
      <c r="T1910" s="51"/>
    </row>
    <row r="1911" spans="1:20" ht="12.75">
      <c r="A1911" s="80"/>
      <c r="B1911" s="46"/>
      <c r="C1911" s="109"/>
      <c r="D1911" s="109"/>
      <c r="E1911" s="109"/>
      <c r="F1911" s="110"/>
      <c r="G1911" s="110"/>
      <c r="H1911" s="111"/>
      <c r="I1911" s="111"/>
      <c r="J1911" s="50"/>
      <c r="K1911" s="51"/>
      <c r="L1911" s="51"/>
      <c r="M1911" s="51"/>
      <c r="N1911" s="51"/>
      <c r="O1911" s="51"/>
      <c r="P1911" s="51"/>
      <c r="Q1911" s="51"/>
      <c r="R1911" s="51"/>
      <c r="S1911" s="194"/>
      <c r="T1911" s="51"/>
    </row>
    <row r="1912" spans="1:20" ht="12.75">
      <c r="A1912" s="80"/>
      <c r="B1912" s="46"/>
      <c r="C1912" s="109"/>
      <c r="D1912" s="109"/>
      <c r="E1912" s="109"/>
      <c r="F1912" s="110"/>
      <c r="G1912" s="110"/>
      <c r="H1912" s="111"/>
      <c r="I1912" s="111"/>
      <c r="J1912" s="50"/>
      <c r="K1912" s="164"/>
      <c r="L1912" s="51"/>
      <c r="M1912" s="51"/>
      <c r="N1912" s="51"/>
      <c r="O1912" s="51"/>
      <c r="P1912" s="51"/>
      <c r="Q1912" s="51"/>
      <c r="R1912" s="51"/>
      <c r="S1912" s="194"/>
      <c r="T1912" s="51"/>
    </row>
    <row r="1913" spans="1:20" ht="12.75">
      <c r="A1913" s="80"/>
      <c r="B1913" s="46"/>
      <c r="C1913" s="109"/>
      <c r="D1913" s="109"/>
      <c r="E1913" s="109"/>
      <c r="F1913" s="110"/>
      <c r="G1913" s="110"/>
      <c r="H1913" s="111"/>
      <c r="I1913" s="111"/>
      <c r="J1913" s="50"/>
      <c r="K1913" s="51"/>
      <c r="L1913" s="51"/>
      <c r="M1913" s="51"/>
      <c r="N1913" s="51"/>
      <c r="O1913" s="51"/>
      <c r="P1913" s="51"/>
      <c r="Q1913" s="51"/>
      <c r="R1913" s="51"/>
      <c r="S1913" s="194"/>
      <c r="T1913" s="51"/>
    </row>
    <row r="1914" spans="1:20" ht="12.75">
      <c r="A1914" s="80"/>
      <c r="B1914" s="46"/>
      <c r="C1914" s="109"/>
      <c r="D1914" s="109"/>
      <c r="E1914" s="109"/>
      <c r="F1914" s="110"/>
      <c r="G1914" s="110"/>
      <c r="H1914" s="111"/>
      <c r="I1914" s="111"/>
      <c r="J1914" s="50"/>
      <c r="K1914" s="167"/>
      <c r="L1914" s="51"/>
      <c r="M1914" s="51"/>
      <c r="N1914" s="51"/>
      <c r="O1914" s="51"/>
      <c r="P1914" s="51"/>
      <c r="Q1914" s="51"/>
      <c r="R1914" s="51"/>
      <c r="S1914" s="194"/>
      <c r="T1914" s="51"/>
    </row>
    <row r="1915" spans="1:20" ht="12.75">
      <c r="A1915" s="80"/>
      <c r="B1915" s="46"/>
      <c r="C1915" s="109"/>
      <c r="D1915" s="109"/>
      <c r="E1915" s="109"/>
      <c r="F1915" s="110"/>
      <c r="G1915" s="110"/>
      <c r="H1915" s="111"/>
      <c r="I1915" s="111"/>
      <c r="J1915" s="50"/>
      <c r="K1915" s="113"/>
      <c r="L1915" s="51"/>
      <c r="M1915" s="51"/>
      <c r="N1915" s="51"/>
      <c r="O1915" s="51"/>
      <c r="P1915" s="51"/>
      <c r="Q1915" s="51"/>
      <c r="R1915" s="51"/>
      <c r="S1915" s="194"/>
      <c r="T1915" s="51"/>
    </row>
    <row r="1916" spans="1:20" ht="12.75">
      <c r="A1916" s="80"/>
      <c r="B1916" s="46"/>
      <c r="C1916" s="109"/>
      <c r="D1916" s="109"/>
      <c r="E1916" s="109"/>
      <c r="F1916" s="110"/>
      <c r="G1916" s="110"/>
      <c r="H1916" s="111"/>
      <c r="I1916" s="111"/>
      <c r="J1916" s="50"/>
      <c r="K1916" s="111"/>
      <c r="L1916" s="51"/>
      <c r="M1916" s="51"/>
      <c r="N1916" s="51"/>
      <c r="O1916" s="51"/>
      <c r="P1916" s="51"/>
      <c r="Q1916" s="51"/>
      <c r="R1916" s="51"/>
      <c r="S1916" s="194"/>
      <c r="T1916" s="51"/>
    </row>
    <row r="1917" spans="1:20" ht="12.75">
      <c r="A1917" s="80"/>
      <c r="B1917" s="46"/>
      <c r="C1917" s="109"/>
      <c r="D1917" s="109"/>
      <c r="E1917" s="109"/>
      <c r="F1917" s="110"/>
      <c r="G1917" s="110"/>
      <c r="H1917" s="111"/>
      <c r="I1917" s="111"/>
      <c r="J1917" s="50"/>
      <c r="K1917" s="111"/>
      <c r="L1917" s="51"/>
      <c r="M1917" s="51"/>
      <c r="N1917" s="51"/>
      <c r="O1917" s="51"/>
      <c r="P1917" s="51"/>
      <c r="Q1917" s="51"/>
      <c r="R1917" s="51"/>
      <c r="S1917" s="194"/>
      <c r="T1917" s="51"/>
    </row>
    <row r="1918" spans="1:20" ht="12.75">
      <c r="A1918" s="80"/>
      <c r="B1918" s="46"/>
      <c r="C1918" s="109"/>
      <c r="D1918" s="109"/>
      <c r="E1918" s="109"/>
      <c r="F1918" s="110"/>
      <c r="G1918" s="110"/>
      <c r="H1918" s="111"/>
      <c r="I1918" s="111"/>
      <c r="J1918" s="50"/>
      <c r="K1918" s="113"/>
      <c r="L1918" s="51"/>
      <c r="M1918" s="51"/>
      <c r="N1918" s="51"/>
      <c r="O1918" s="51"/>
      <c r="P1918" s="51"/>
      <c r="Q1918" s="51"/>
      <c r="R1918" s="51"/>
      <c r="S1918" s="194"/>
      <c r="T1918" s="51"/>
    </row>
    <row r="1919" spans="1:20" ht="12.75">
      <c r="A1919" s="80"/>
      <c r="B1919" s="46"/>
      <c r="C1919" s="109"/>
      <c r="D1919" s="109"/>
      <c r="E1919" s="109"/>
      <c r="F1919" s="110"/>
      <c r="G1919" s="110"/>
      <c r="H1919" s="111"/>
      <c r="I1919" s="111"/>
      <c r="J1919" s="50"/>
      <c r="K1919" s="51"/>
      <c r="L1919" s="51"/>
      <c r="M1919" s="51"/>
      <c r="N1919" s="51"/>
      <c r="O1919" s="51"/>
      <c r="P1919" s="51"/>
      <c r="Q1919" s="51"/>
      <c r="R1919" s="51"/>
      <c r="S1919" s="194"/>
      <c r="T1919" s="51"/>
    </row>
    <row r="1920" spans="1:20" ht="12.75">
      <c r="A1920" s="80"/>
      <c r="B1920" s="46"/>
      <c r="C1920" s="109"/>
      <c r="D1920" s="109"/>
      <c r="E1920" s="109"/>
      <c r="F1920" s="110"/>
      <c r="G1920" s="110"/>
      <c r="H1920" s="111"/>
      <c r="I1920" s="111"/>
      <c r="J1920" s="50"/>
      <c r="K1920" s="129"/>
      <c r="L1920" s="51"/>
      <c r="M1920" s="51"/>
      <c r="N1920" s="51"/>
      <c r="O1920" s="51"/>
      <c r="P1920" s="51"/>
      <c r="Q1920" s="51"/>
      <c r="R1920" s="51"/>
      <c r="S1920" s="194"/>
      <c r="T1920" s="51"/>
    </row>
    <row r="1921" spans="1:20" ht="12.75">
      <c r="A1921" s="80"/>
      <c r="B1921" s="46"/>
      <c r="C1921" s="109"/>
      <c r="D1921" s="109"/>
      <c r="E1921" s="109"/>
      <c r="F1921" s="110"/>
      <c r="G1921" s="110"/>
      <c r="H1921" s="111"/>
      <c r="I1921" s="111"/>
      <c r="J1921" s="50"/>
      <c r="K1921" s="51"/>
      <c r="L1921" s="51"/>
      <c r="M1921" s="51"/>
      <c r="N1921" s="51"/>
      <c r="O1921" s="51"/>
      <c r="P1921" s="51"/>
      <c r="Q1921" s="51"/>
      <c r="R1921" s="51"/>
      <c r="S1921" s="194"/>
      <c r="T1921" s="51"/>
    </row>
    <row r="1922" spans="1:20" ht="12.75">
      <c r="A1922" s="80"/>
      <c r="B1922" s="46"/>
      <c r="C1922" s="109"/>
      <c r="D1922" s="109"/>
      <c r="E1922" s="109"/>
      <c r="F1922" s="110"/>
      <c r="G1922" s="110"/>
      <c r="H1922" s="111"/>
      <c r="I1922" s="111"/>
      <c r="J1922" s="50"/>
      <c r="K1922" s="51"/>
      <c r="L1922" s="51"/>
      <c r="M1922" s="51"/>
      <c r="N1922" s="51"/>
      <c r="O1922" s="51"/>
      <c r="P1922" s="51"/>
      <c r="Q1922" s="51"/>
      <c r="R1922" s="51"/>
      <c r="S1922" s="194"/>
      <c r="T1922" s="51"/>
    </row>
    <row r="1923" spans="1:20" ht="12.75">
      <c r="A1923" s="80"/>
      <c r="B1923" s="46"/>
      <c r="C1923" s="109"/>
      <c r="D1923" s="109"/>
      <c r="E1923" s="109"/>
      <c r="F1923" s="110"/>
      <c r="G1923" s="110"/>
      <c r="H1923" s="111"/>
      <c r="I1923" s="111"/>
      <c r="J1923" s="50"/>
      <c r="K1923" s="51"/>
      <c r="L1923" s="51"/>
      <c r="M1923" s="51"/>
      <c r="N1923" s="51"/>
      <c r="O1923" s="51"/>
      <c r="P1923" s="51"/>
      <c r="Q1923" s="51"/>
      <c r="R1923" s="51"/>
      <c r="S1923" s="194"/>
      <c r="T1923" s="51"/>
    </row>
    <row r="1924" spans="1:20" ht="12.75">
      <c r="A1924" s="80"/>
      <c r="B1924" s="46"/>
      <c r="C1924" s="109"/>
      <c r="D1924" s="109"/>
      <c r="E1924" s="109"/>
      <c r="F1924" s="110"/>
      <c r="G1924" s="110"/>
      <c r="H1924" s="111"/>
      <c r="I1924" s="111"/>
      <c r="J1924" s="50"/>
      <c r="K1924" s="51"/>
      <c r="L1924" s="51"/>
      <c r="M1924" s="51"/>
      <c r="N1924" s="51"/>
      <c r="O1924" s="51"/>
      <c r="P1924" s="51"/>
      <c r="Q1924" s="51"/>
      <c r="R1924" s="51"/>
      <c r="S1924" s="194"/>
      <c r="T1924" s="51"/>
    </row>
    <row r="1925" spans="1:20" ht="12.75">
      <c r="A1925" s="80"/>
      <c r="B1925" s="46"/>
      <c r="C1925" s="109"/>
      <c r="D1925" s="109"/>
      <c r="E1925" s="109"/>
      <c r="F1925" s="110"/>
      <c r="G1925" s="110"/>
      <c r="H1925" s="111"/>
      <c r="I1925" s="111"/>
      <c r="J1925" s="50"/>
      <c r="K1925" s="51"/>
      <c r="L1925" s="51"/>
      <c r="M1925" s="51"/>
      <c r="N1925" s="51"/>
      <c r="O1925" s="51"/>
      <c r="P1925" s="51"/>
      <c r="Q1925" s="51"/>
      <c r="R1925" s="51"/>
      <c r="S1925" s="194"/>
      <c r="T1925" s="51"/>
    </row>
    <row r="1926" spans="1:20" ht="12.75">
      <c r="A1926" s="80"/>
      <c r="B1926" s="46"/>
      <c r="C1926" s="109"/>
      <c r="D1926" s="109"/>
      <c r="E1926" s="109"/>
      <c r="F1926" s="110"/>
      <c r="G1926" s="110"/>
      <c r="H1926" s="111"/>
      <c r="I1926" s="111"/>
      <c r="J1926" s="50"/>
      <c r="K1926" s="51"/>
      <c r="L1926" s="51"/>
      <c r="M1926" s="51"/>
      <c r="N1926" s="51"/>
      <c r="O1926" s="51"/>
      <c r="P1926" s="51"/>
      <c r="Q1926" s="51"/>
      <c r="R1926" s="51"/>
      <c r="S1926" s="194"/>
      <c r="T1926" s="51"/>
    </row>
    <row r="1927" spans="1:20" ht="12.75">
      <c r="A1927" s="80"/>
      <c r="B1927" s="46"/>
      <c r="C1927" s="109"/>
      <c r="D1927" s="109"/>
      <c r="E1927" s="109"/>
      <c r="F1927" s="110"/>
      <c r="G1927" s="110"/>
      <c r="H1927" s="111"/>
      <c r="I1927" s="111"/>
      <c r="J1927" s="50"/>
      <c r="K1927" s="51"/>
      <c r="L1927" s="51"/>
      <c r="M1927" s="51"/>
      <c r="N1927" s="51"/>
      <c r="O1927" s="51"/>
      <c r="P1927" s="51"/>
      <c r="Q1927" s="51"/>
      <c r="R1927" s="51"/>
      <c r="S1927" s="194"/>
      <c r="T1927" s="51"/>
    </row>
    <row r="1928" spans="1:20" ht="12.75">
      <c r="A1928" s="80"/>
      <c r="B1928" s="46"/>
      <c r="C1928" s="109"/>
      <c r="D1928" s="109"/>
      <c r="E1928" s="109"/>
      <c r="F1928" s="110"/>
      <c r="G1928" s="110"/>
      <c r="H1928" s="111"/>
      <c r="I1928" s="111"/>
      <c r="J1928" s="50"/>
      <c r="K1928" s="111"/>
      <c r="L1928" s="51"/>
      <c r="M1928" s="51"/>
      <c r="N1928" s="51"/>
      <c r="O1928" s="51"/>
      <c r="P1928" s="51"/>
      <c r="Q1928" s="51"/>
      <c r="R1928" s="51"/>
      <c r="S1928" s="194"/>
      <c r="T1928" s="51"/>
    </row>
    <row r="1929" spans="1:20" ht="12.75">
      <c r="A1929" s="80"/>
      <c r="B1929" s="46"/>
      <c r="C1929" s="109"/>
      <c r="D1929" s="109"/>
      <c r="E1929" s="109"/>
      <c r="F1929" s="110"/>
      <c r="G1929" s="110"/>
      <c r="H1929" s="111"/>
      <c r="I1929" s="111"/>
      <c r="J1929" s="50"/>
      <c r="K1929" s="111"/>
      <c r="L1929" s="51"/>
      <c r="M1929" s="51"/>
      <c r="N1929" s="51"/>
      <c r="O1929" s="51"/>
      <c r="P1929" s="51"/>
      <c r="Q1929" s="51"/>
      <c r="R1929" s="51"/>
      <c r="S1929" s="194"/>
      <c r="T1929" s="51"/>
    </row>
    <row r="1930" spans="1:20" ht="12.75">
      <c r="A1930" s="80"/>
      <c r="B1930" s="46"/>
      <c r="C1930" s="109"/>
      <c r="D1930" s="109"/>
      <c r="E1930" s="109"/>
      <c r="F1930" s="110"/>
      <c r="G1930" s="110"/>
      <c r="H1930" s="111"/>
      <c r="I1930" s="111"/>
      <c r="J1930" s="50"/>
      <c r="K1930" s="111"/>
      <c r="L1930" s="51"/>
      <c r="M1930" s="51"/>
      <c r="N1930" s="51"/>
      <c r="O1930" s="51"/>
      <c r="P1930" s="51"/>
      <c r="Q1930" s="51"/>
      <c r="R1930" s="51"/>
      <c r="S1930" s="194"/>
      <c r="T1930" s="51"/>
    </row>
    <row r="1931" spans="1:20" ht="12.75">
      <c r="A1931" s="80"/>
      <c r="B1931" s="46"/>
      <c r="C1931" s="109"/>
      <c r="D1931" s="109"/>
      <c r="E1931" s="109"/>
      <c r="F1931" s="110"/>
      <c r="G1931" s="110"/>
      <c r="H1931" s="111"/>
      <c r="I1931" s="111"/>
      <c r="J1931" s="50"/>
      <c r="K1931" s="51"/>
      <c r="L1931" s="51"/>
      <c r="M1931" s="51"/>
      <c r="N1931" s="51"/>
      <c r="O1931" s="51"/>
      <c r="P1931" s="51"/>
      <c r="Q1931" s="51"/>
      <c r="R1931" s="51"/>
      <c r="S1931" s="194"/>
      <c r="T1931" s="51"/>
    </row>
    <row r="1932" spans="1:20" ht="12.75">
      <c r="A1932" s="80"/>
      <c r="B1932" s="46"/>
      <c r="C1932" s="109"/>
      <c r="D1932" s="109"/>
      <c r="E1932" s="109"/>
      <c r="F1932" s="110"/>
      <c r="G1932" s="110"/>
      <c r="H1932" s="111"/>
      <c r="I1932" s="111"/>
      <c r="J1932" s="50"/>
      <c r="K1932" s="51"/>
      <c r="L1932" s="51"/>
      <c r="M1932" s="51"/>
      <c r="N1932" s="51"/>
      <c r="O1932" s="51"/>
      <c r="P1932" s="51"/>
      <c r="Q1932" s="51"/>
      <c r="R1932" s="51"/>
      <c r="S1932" s="194"/>
      <c r="T1932" s="51"/>
    </row>
    <row r="1933" spans="1:20" ht="12.75">
      <c r="A1933" s="80"/>
      <c r="B1933" s="46"/>
      <c r="C1933" s="109"/>
      <c r="D1933" s="109"/>
      <c r="E1933" s="109"/>
      <c r="F1933" s="110"/>
      <c r="G1933" s="110"/>
      <c r="H1933" s="111"/>
      <c r="I1933" s="111"/>
      <c r="J1933" s="50"/>
      <c r="K1933" s="51"/>
      <c r="L1933" s="51"/>
      <c r="M1933" s="51"/>
      <c r="N1933" s="51"/>
      <c r="O1933" s="51"/>
      <c r="P1933" s="51"/>
      <c r="Q1933" s="51"/>
      <c r="R1933" s="51"/>
      <c r="S1933" s="194"/>
      <c r="T1933" s="51"/>
    </row>
    <row r="1934" spans="1:20" ht="12.75">
      <c r="A1934" s="80"/>
      <c r="B1934" s="46"/>
      <c r="C1934" s="109"/>
      <c r="D1934" s="109"/>
      <c r="E1934" s="109"/>
      <c r="F1934" s="110"/>
      <c r="G1934" s="110"/>
      <c r="H1934" s="111"/>
      <c r="I1934" s="111"/>
      <c r="J1934" s="50"/>
      <c r="K1934" s="51"/>
      <c r="L1934" s="51"/>
      <c r="M1934" s="51"/>
      <c r="N1934" s="51"/>
      <c r="O1934" s="51"/>
      <c r="P1934" s="51"/>
      <c r="Q1934" s="51"/>
      <c r="R1934" s="51"/>
      <c r="S1934" s="194"/>
      <c r="T1934" s="51"/>
    </row>
    <row r="1935" spans="1:20" ht="12.75">
      <c r="A1935" s="80"/>
      <c r="B1935" s="46"/>
      <c r="C1935" s="109"/>
      <c r="D1935" s="109"/>
      <c r="E1935" s="109"/>
      <c r="F1935" s="110"/>
      <c r="G1935" s="110"/>
      <c r="H1935" s="111"/>
      <c r="I1935" s="111"/>
      <c r="J1935" s="50"/>
      <c r="K1935" s="51"/>
      <c r="L1935" s="51"/>
      <c r="M1935" s="51"/>
      <c r="N1935" s="51"/>
      <c r="O1935" s="51"/>
      <c r="P1935" s="51"/>
      <c r="Q1935" s="51"/>
      <c r="R1935" s="51"/>
      <c r="S1935" s="194"/>
      <c r="T1935" s="51"/>
    </row>
    <row r="1936" spans="1:20" ht="12.75">
      <c r="A1936" s="80"/>
      <c r="B1936" s="46"/>
      <c r="C1936" s="109"/>
      <c r="D1936" s="109"/>
      <c r="E1936" s="109"/>
      <c r="F1936" s="110"/>
      <c r="G1936" s="110"/>
      <c r="H1936" s="111"/>
      <c r="I1936" s="111"/>
      <c r="J1936" s="50"/>
      <c r="K1936" s="51"/>
      <c r="L1936" s="51"/>
      <c r="M1936" s="51"/>
      <c r="N1936" s="51"/>
      <c r="O1936" s="51"/>
      <c r="P1936" s="51"/>
      <c r="Q1936" s="51"/>
      <c r="R1936" s="51"/>
      <c r="S1936" s="194"/>
      <c r="T1936" s="51"/>
    </row>
    <row r="1937" spans="1:20" ht="12.75">
      <c r="A1937" s="80"/>
      <c r="B1937" s="46"/>
      <c r="C1937" s="109"/>
      <c r="D1937" s="109"/>
      <c r="E1937" s="109"/>
      <c r="F1937" s="110"/>
      <c r="G1937" s="110"/>
      <c r="H1937" s="111"/>
      <c r="I1937" s="111"/>
      <c r="J1937" s="50"/>
      <c r="K1937" s="51"/>
      <c r="L1937" s="51"/>
      <c r="M1937" s="51"/>
      <c r="N1937" s="51"/>
      <c r="O1937" s="51"/>
      <c r="P1937" s="51"/>
      <c r="Q1937" s="51"/>
      <c r="R1937" s="51"/>
      <c r="S1937" s="194"/>
      <c r="T1937" s="51"/>
    </row>
    <row r="1938" spans="1:20" ht="12.75">
      <c r="A1938" s="80"/>
      <c r="B1938" s="46"/>
      <c r="C1938" s="109"/>
      <c r="D1938" s="109"/>
      <c r="E1938" s="109"/>
      <c r="F1938" s="110"/>
      <c r="G1938" s="110"/>
      <c r="H1938" s="111"/>
      <c r="I1938" s="111"/>
      <c r="J1938" s="50"/>
      <c r="K1938" s="51"/>
      <c r="L1938" s="51"/>
      <c r="M1938" s="51"/>
      <c r="N1938" s="51"/>
      <c r="O1938" s="51"/>
      <c r="P1938" s="51"/>
      <c r="Q1938" s="51"/>
      <c r="R1938" s="51"/>
      <c r="S1938" s="194"/>
      <c r="T1938" s="51"/>
    </row>
    <row r="1939" spans="1:20" ht="12.75">
      <c r="A1939" s="80"/>
      <c r="B1939" s="46"/>
      <c r="C1939" s="109"/>
      <c r="D1939" s="109"/>
      <c r="E1939" s="109"/>
      <c r="F1939" s="110"/>
      <c r="G1939" s="110"/>
      <c r="H1939" s="111"/>
      <c r="I1939" s="111"/>
      <c r="J1939" s="50"/>
      <c r="K1939" s="51"/>
      <c r="L1939" s="51"/>
      <c r="M1939" s="51"/>
      <c r="N1939" s="51"/>
      <c r="O1939" s="51"/>
      <c r="P1939" s="51"/>
      <c r="Q1939" s="51"/>
      <c r="R1939" s="51"/>
      <c r="S1939" s="194"/>
      <c r="T1939" s="51"/>
    </row>
    <row r="1940" spans="1:20" ht="12.75">
      <c r="A1940" s="80"/>
      <c r="B1940" s="46"/>
      <c r="C1940" s="109"/>
      <c r="D1940" s="109"/>
      <c r="E1940" s="109"/>
      <c r="F1940" s="110"/>
      <c r="G1940" s="110"/>
      <c r="H1940" s="111"/>
      <c r="I1940" s="111"/>
      <c r="J1940" s="50"/>
      <c r="K1940" s="51"/>
      <c r="L1940" s="51"/>
      <c r="M1940" s="51"/>
      <c r="N1940" s="51"/>
      <c r="O1940" s="51"/>
      <c r="P1940" s="51"/>
      <c r="Q1940" s="51"/>
      <c r="R1940" s="51"/>
      <c r="S1940" s="194"/>
      <c r="T1940" s="51"/>
    </row>
    <row r="1941" spans="1:20" ht="12.75">
      <c r="A1941" s="80"/>
      <c r="B1941" s="46"/>
      <c r="C1941" s="109"/>
      <c r="D1941" s="109"/>
      <c r="E1941" s="109"/>
      <c r="F1941" s="110"/>
      <c r="G1941" s="110"/>
      <c r="H1941" s="111"/>
      <c r="I1941" s="111"/>
      <c r="J1941" s="50"/>
      <c r="K1941" s="111"/>
      <c r="L1941" s="51"/>
      <c r="M1941" s="51"/>
      <c r="N1941" s="51"/>
      <c r="O1941" s="51"/>
      <c r="P1941" s="51"/>
      <c r="Q1941" s="51"/>
      <c r="R1941" s="51"/>
      <c r="S1941" s="194"/>
      <c r="T1941" s="51"/>
    </row>
    <row r="1942" spans="1:20" ht="12.75">
      <c r="A1942" s="80"/>
      <c r="B1942" s="46"/>
      <c r="C1942" s="109"/>
      <c r="D1942" s="109"/>
      <c r="E1942" s="109"/>
      <c r="F1942" s="110"/>
      <c r="G1942" s="110"/>
      <c r="H1942" s="111"/>
      <c r="I1942" s="111"/>
      <c r="J1942" s="50"/>
      <c r="K1942" s="51"/>
      <c r="L1942" s="51"/>
      <c r="M1942" s="51"/>
      <c r="N1942" s="51"/>
      <c r="O1942" s="51"/>
      <c r="P1942" s="51"/>
      <c r="Q1942" s="51"/>
      <c r="R1942" s="51"/>
      <c r="S1942" s="194"/>
      <c r="T1942" s="51"/>
    </row>
    <row r="1943" spans="1:20" ht="12.75">
      <c r="A1943" s="80"/>
      <c r="B1943" s="46"/>
      <c r="C1943" s="109"/>
      <c r="D1943" s="109"/>
      <c r="E1943" s="109"/>
      <c r="F1943" s="110"/>
      <c r="G1943" s="110"/>
      <c r="H1943" s="111"/>
      <c r="I1943" s="111"/>
      <c r="J1943" s="50"/>
      <c r="K1943" s="51"/>
      <c r="L1943" s="51"/>
      <c r="M1943" s="51"/>
      <c r="N1943" s="51"/>
      <c r="O1943" s="51"/>
      <c r="P1943" s="51"/>
      <c r="Q1943" s="51"/>
      <c r="R1943" s="51"/>
      <c r="S1943" s="194"/>
      <c r="T1943" s="51"/>
    </row>
    <row r="1944" spans="1:20" ht="12.75">
      <c r="A1944" s="80"/>
      <c r="B1944" s="46"/>
      <c r="C1944" s="109"/>
      <c r="D1944" s="109"/>
      <c r="E1944" s="109"/>
      <c r="F1944" s="110"/>
      <c r="G1944" s="110"/>
      <c r="H1944" s="111"/>
      <c r="I1944" s="111"/>
      <c r="J1944" s="50"/>
      <c r="K1944" s="51"/>
      <c r="L1944" s="51"/>
      <c r="M1944" s="51"/>
      <c r="N1944" s="51"/>
      <c r="O1944" s="51"/>
      <c r="P1944" s="51"/>
      <c r="Q1944" s="51"/>
      <c r="R1944" s="51"/>
      <c r="S1944" s="194"/>
      <c r="T1944" s="51"/>
    </row>
    <row r="1945" spans="1:20" ht="12.75">
      <c r="A1945" s="80"/>
      <c r="B1945" s="46"/>
      <c r="C1945" s="109"/>
      <c r="D1945" s="109"/>
      <c r="E1945" s="109"/>
      <c r="F1945" s="110"/>
      <c r="G1945" s="110"/>
      <c r="H1945" s="111"/>
      <c r="I1945" s="111"/>
      <c r="J1945" s="50"/>
      <c r="K1945" s="51"/>
      <c r="L1945" s="51"/>
      <c r="M1945" s="51"/>
      <c r="N1945" s="51"/>
      <c r="O1945" s="51"/>
      <c r="P1945" s="51"/>
      <c r="Q1945" s="51"/>
      <c r="R1945" s="51"/>
      <c r="S1945" s="194"/>
      <c r="T1945" s="51"/>
    </row>
    <row r="1946" spans="1:20" ht="12.75">
      <c r="A1946" s="80"/>
      <c r="B1946" s="46"/>
      <c r="C1946" s="109"/>
      <c r="D1946" s="109"/>
      <c r="E1946" s="109"/>
      <c r="F1946" s="110"/>
      <c r="G1946" s="110"/>
      <c r="H1946" s="111"/>
      <c r="I1946" s="111"/>
      <c r="J1946" s="50"/>
      <c r="K1946" s="51"/>
      <c r="L1946" s="51"/>
      <c r="M1946" s="51"/>
      <c r="N1946" s="51"/>
      <c r="O1946" s="51"/>
      <c r="P1946" s="51"/>
      <c r="Q1946" s="51"/>
      <c r="R1946" s="51"/>
      <c r="S1946" s="194"/>
      <c r="T1946" s="51"/>
    </row>
    <row r="1947" spans="1:20" ht="12.75">
      <c r="A1947" s="80"/>
      <c r="B1947" s="46"/>
      <c r="C1947" s="109"/>
      <c r="D1947" s="109"/>
      <c r="E1947" s="109"/>
      <c r="F1947" s="110"/>
      <c r="G1947" s="110"/>
      <c r="H1947" s="111"/>
      <c r="I1947" s="111"/>
      <c r="J1947" s="50"/>
      <c r="K1947" s="51"/>
      <c r="L1947" s="51"/>
      <c r="M1947" s="51"/>
      <c r="N1947" s="51"/>
      <c r="O1947" s="51"/>
      <c r="P1947" s="51"/>
      <c r="Q1947" s="51"/>
      <c r="R1947" s="51"/>
      <c r="S1947" s="194"/>
      <c r="T1947" s="51"/>
    </row>
    <row r="1948" spans="1:20" ht="12.75">
      <c r="A1948" s="80"/>
      <c r="B1948" s="46"/>
      <c r="C1948" s="109"/>
      <c r="D1948" s="109"/>
      <c r="E1948" s="109"/>
      <c r="F1948" s="110"/>
      <c r="G1948" s="110"/>
      <c r="H1948" s="111"/>
      <c r="I1948" s="111"/>
      <c r="J1948" s="50"/>
      <c r="K1948" s="51"/>
      <c r="L1948" s="51"/>
      <c r="M1948" s="51"/>
      <c r="N1948" s="51"/>
      <c r="O1948" s="51"/>
      <c r="P1948" s="51"/>
      <c r="Q1948" s="51"/>
      <c r="R1948" s="51"/>
      <c r="S1948" s="194"/>
      <c r="T1948" s="51"/>
    </row>
    <row r="1949" spans="1:20" ht="12.75">
      <c r="A1949" s="80"/>
      <c r="B1949" s="46"/>
      <c r="C1949" s="109"/>
      <c r="D1949" s="109"/>
      <c r="E1949" s="109"/>
      <c r="F1949" s="110"/>
      <c r="G1949" s="110"/>
      <c r="H1949" s="111"/>
      <c r="I1949" s="111"/>
      <c r="J1949" s="50"/>
      <c r="K1949" s="51"/>
      <c r="L1949" s="51"/>
      <c r="M1949" s="51"/>
      <c r="N1949" s="51"/>
      <c r="O1949" s="51"/>
      <c r="P1949" s="51"/>
      <c r="Q1949" s="51"/>
      <c r="R1949" s="51"/>
      <c r="S1949" s="194"/>
      <c r="T1949" s="51"/>
    </row>
    <row r="1950" spans="1:20" ht="12.75">
      <c r="A1950" s="80"/>
      <c r="B1950" s="46"/>
      <c r="C1950" s="109"/>
      <c r="D1950" s="109"/>
      <c r="E1950" s="109"/>
      <c r="F1950" s="110"/>
      <c r="G1950" s="110"/>
      <c r="H1950" s="111"/>
      <c r="I1950" s="111"/>
      <c r="J1950" s="50"/>
      <c r="K1950" s="51"/>
      <c r="L1950" s="51"/>
      <c r="M1950" s="51"/>
      <c r="N1950" s="51"/>
      <c r="O1950" s="51"/>
      <c r="P1950" s="51"/>
      <c r="Q1950" s="51"/>
      <c r="R1950" s="51"/>
      <c r="S1950" s="194"/>
      <c r="T1950" s="51"/>
    </row>
    <row r="1951" spans="1:20" ht="12.75">
      <c r="A1951" s="80"/>
      <c r="B1951" s="46"/>
      <c r="C1951" s="109"/>
      <c r="D1951" s="109"/>
      <c r="E1951" s="109"/>
      <c r="F1951" s="110"/>
      <c r="G1951" s="110"/>
      <c r="H1951" s="111"/>
      <c r="I1951" s="111"/>
      <c r="J1951" s="50"/>
      <c r="K1951" s="51"/>
      <c r="L1951" s="51"/>
      <c r="M1951" s="51"/>
      <c r="N1951" s="51"/>
      <c r="O1951" s="51"/>
      <c r="P1951" s="51"/>
      <c r="Q1951" s="51"/>
      <c r="R1951" s="51"/>
      <c r="S1951" s="194"/>
      <c r="T1951" s="51"/>
    </row>
    <row r="1952" spans="1:20" ht="12.75">
      <c r="A1952" s="80"/>
      <c r="B1952" s="46"/>
      <c r="C1952" s="109"/>
      <c r="D1952" s="109"/>
      <c r="E1952" s="109"/>
      <c r="F1952" s="110"/>
      <c r="G1952" s="110"/>
      <c r="H1952" s="111"/>
      <c r="I1952" s="111"/>
      <c r="J1952" s="50"/>
      <c r="K1952" s="51"/>
      <c r="L1952" s="51"/>
      <c r="M1952" s="51"/>
      <c r="N1952" s="51"/>
      <c r="O1952" s="51"/>
      <c r="P1952" s="51"/>
      <c r="Q1952" s="51"/>
      <c r="R1952" s="51"/>
      <c r="S1952" s="194"/>
      <c r="T1952" s="51"/>
    </row>
    <row r="1953" spans="1:20" ht="12.75">
      <c r="A1953" s="80"/>
      <c r="B1953" s="46"/>
      <c r="C1953" s="109"/>
      <c r="D1953" s="109"/>
      <c r="E1953" s="109"/>
      <c r="F1953" s="110"/>
      <c r="G1953" s="110"/>
      <c r="H1953" s="111"/>
      <c r="I1953" s="111"/>
      <c r="J1953" s="50"/>
      <c r="K1953" s="51"/>
      <c r="L1953" s="51"/>
      <c r="M1953" s="51"/>
      <c r="N1953" s="51"/>
      <c r="O1953" s="51"/>
      <c r="P1953" s="51"/>
      <c r="Q1953" s="51"/>
      <c r="R1953" s="51"/>
      <c r="S1953" s="194"/>
      <c r="T1953" s="51"/>
    </row>
    <row r="1954" spans="1:20" ht="12.75">
      <c r="A1954" s="80"/>
      <c r="B1954" s="46"/>
      <c r="C1954" s="109"/>
      <c r="D1954" s="109"/>
      <c r="E1954" s="109"/>
      <c r="F1954" s="110"/>
      <c r="G1954" s="110"/>
      <c r="H1954" s="111"/>
      <c r="I1954" s="111"/>
      <c r="J1954" s="50"/>
      <c r="K1954" s="51"/>
      <c r="L1954" s="51"/>
      <c r="M1954" s="51"/>
      <c r="N1954" s="51"/>
      <c r="O1954" s="51"/>
      <c r="P1954" s="51"/>
      <c r="Q1954" s="51"/>
      <c r="R1954" s="51"/>
      <c r="S1954" s="194"/>
      <c r="T1954" s="51"/>
    </row>
    <row r="1955" spans="1:20" ht="12.75">
      <c r="A1955" s="80"/>
      <c r="B1955" s="46"/>
      <c r="C1955" s="109"/>
      <c r="D1955" s="109"/>
      <c r="E1955" s="109"/>
      <c r="F1955" s="110"/>
      <c r="G1955" s="110"/>
      <c r="H1955" s="111"/>
      <c r="I1955" s="111"/>
      <c r="J1955" s="50"/>
      <c r="K1955" s="51"/>
      <c r="L1955" s="51"/>
      <c r="M1955" s="51"/>
      <c r="N1955" s="51"/>
      <c r="O1955" s="51"/>
      <c r="P1955" s="51"/>
      <c r="Q1955" s="51"/>
      <c r="R1955" s="51"/>
      <c r="S1955" s="194"/>
      <c r="T1955" s="51"/>
    </row>
    <row r="1956" spans="1:20" ht="12.75">
      <c r="A1956" s="80"/>
      <c r="B1956" s="46"/>
      <c r="C1956" s="109"/>
      <c r="D1956" s="109"/>
      <c r="E1956" s="109"/>
      <c r="F1956" s="110"/>
      <c r="G1956" s="110"/>
      <c r="H1956" s="111"/>
      <c r="I1956" s="111"/>
      <c r="J1956" s="50"/>
      <c r="K1956" s="51"/>
      <c r="L1956" s="51"/>
      <c r="M1956" s="51"/>
      <c r="N1956" s="51"/>
      <c r="O1956" s="51"/>
      <c r="P1956" s="51"/>
      <c r="Q1956" s="51"/>
      <c r="R1956" s="51"/>
      <c r="S1956" s="194"/>
      <c r="T1956" s="51"/>
    </row>
    <row r="1957" spans="1:20" ht="12.75">
      <c r="A1957" s="80"/>
      <c r="B1957" s="46"/>
      <c r="C1957" s="109"/>
      <c r="D1957" s="109"/>
      <c r="E1957" s="109"/>
      <c r="F1957" s="110"/>
      <c r="G1957" s="110"/>
      <c r="H1957" s="111"/>
      <c r="I1957" s="111"/>
      <c r="J1957" s="50"/>
      <c r="K1957" s="51"/>
      <c r="L1957" s="51"/>
      <c r="M1957" s="51"/>
      <c r="N1957" s="51"/>
      <c r="O1957" s="51"/>
      <c r="P1957" s="51"/>
      <c r="Q1957" s="51"/>
      <c r="R1957" s="51"/>
      <c r="S1957" s="194"/>
      <c r="T1957" s="51"/>
    </row>
    <row r="1958" spans="1:20" ht="12.75">
      <c r="A1958" s="80"/>
      <c r="B1958" s="46"/>
      <c r="C1958" s="109"/>
      <c r="D1958" s="109"/>
      <c r="E1958" s="109"/>
      <c r="F1958" s="110"/>
      <c r="G1958" s="110"/>
      <c r="H1958" s="111"/>
      <c r="I1958" s="111"/>
      <c r="J1958" s="50"/>
      <c r="K1958" s="51"/>
      <c r="L1958" s="51"/>
      <c r="M1958" s="51"/>
      <c r="N1958" s="51"/>
      <c r="O1958" s="51"/>
      <c r="P1958" s="51"/>
      <c r="Q1958" s="51"/>
      <c r="R1958" s="51"/>
      <c r="S1958" s="194"/>
      <c r="T1958" s="51"/>
    </row>
    <row r="1959" spans="1:20" ht="12.75">
      <c r="A1959" s="80"/>
      <c r="B1959" s="46"/>
      <c r="C1959" s="109"/>
      <c r="D1959" s="109"/>
      <c r="E1959" s="109"/>
      <c r="F1959" s="110"/>
      <c r="G1959" s="110"/>
      <c r="H1959" s="111"/>
      <c r="I1959" s="111"/>
      <c r="J1959" s="50"/>
      <c r="K1959" s="51"/>
      <c r="L1959" s="51"/>
      <c r="M1959" s="51"/>
      <c r="N1959" s="51"/>
      <c r="O1959" s="51"/>
      <c r="P1959" s="51"/>
      <c r="Q1959" s="51"/>
      <c r="R1959" s="51"/>
      <c r="S1959" s="194"/>
      <c r="T1959" s="51"/>
    </row>
    <row r="1960" spans="1:20" ht="12.75">
      <c r="A1960" s="80"/>
      <c r="B1960" s="46"/>
      <c r="C1960" s="109"/>
      <c r="D1960" s="109"/>
      <c r="E1960" s="109"/>
      <c r="F1960" s="110"/>
      <c r="G1960" s="110"/>
      <c r="H1960" s="111"/>
      <c r="I1960" s="111"/>
      <c r="J1960" s="50"/>
      <c r="K1960" s="51"/>
      <c r="L1960" s="51"/>
      <c r="M1960" s="51"/>
      <c r="N1960" s="51"/>
      <c r="O1960" s="51"/>
      <c r="P1960" s="51"/>
      <c r="Q1960" s="51"/>
      <c r="R1960" s="51"/>
      <c r="S1960" s="194"/>
      <c r="T1960" s="51"/>
    </row>
    <row r="1961" spans="1:20" ht="12.75">
      <c r="A1961" s="80"/>
      <c r="B1961" s="46"/>
      <c r="C1961" s="109"/>
      <c r="D1961" s="109"/>
      <c r="E1961" s="109"/>
      <c r="F1961" s="110"/>
      <c r="G1961" s="110"/>
      <c r="H1961" s="111"/>
      <c r="I1961" s="111"/>
      <c r="J1961" s="50"/>
      <c r="K1961" s="51"/>
      <c r="L1961" s="51"/>
      <c r="M1961" s="51"/>
      <c r="N1961" s="51"/>
      <c r="O1961" s="51"/>
      <c r="P1961" s="51"/>
      <c r="Q1961" s="51"/>
      <c r="R1961" s="51"/>
      <c r="S1961" s="194"/>
      <c r="T1961" s="51"/>
    </row>
    <row r="1962" spans="1:20" ht="12.75">
      <c r="A1962" s="80"/>
      <c r="B1962" s="46"/>
      <c r="C1962" s="109"/>
      <c r="D1962" s="109"/>
      <c r="E1962" s="109"/>
      <c r="F1962" s="110"/>
      <c r="G1962" s="110"/>
      <c r="H1962" s="111"/>
      <c r="I1962" s="111"/>
      <c r="J1962" s="50"/>
      <c r="K1962" s="51"/>
      <c r="L1962" s="51"/>
      <c r="M1962" s="51"/>
      <c r="N1962" s="51"/>
      <c r="O1962" s="51"/>
      <c r="P1962" s="51"/>
      <c r="Q1962" s="51"/>
      <c r="R1962" s="51"/>
      <c r="S1962" s="194"/>
      <c r="T1962" s="51"/>
    </row>
    <row r="1963" spans="1:20" ht="12.75">
      <c r="A1963" s="80"/>
      <c r="B1963" s="46"/>
      <c r="C1963" s="109"/>
      <c r="D1963" s="109"/>
      <c r="E1963" s="109"/>
      <c r="F1963" s="110"/>
      <c r="G1963" s="110"/>
      <c r="H1963" s="111"/>
      <c r="I1963" s="111"/>
      <c r="J1963" s="50"/>
      <c r="K1963" s="51"/>
      <c r="L1963" s="51"/>
      <c r="M1963" s="51"/>
      <c r="N1963" s="51"/>
      <c r="O1963" s="51"/>
      <c r="P1963" s="51"/>
      <c r="Q1963" s="51"/>
      <c r="R1963" s="51"/>
      <c r="S1963" s="194"/>
      <c r="T1963" s="51"/>
    </row>
    <row r="1964" spans="1:20" ht="12.75">
      <c r="A1964" s="80"/>
      <c r="B1964" s="46"/>
      <c r="C1964" s="109"/>
      <c r="D1964" s="109"/>
      <c r="E1964" s="109"/>
      <c r="F1964" s="110"/>
      <c r="G1964" s="110"/>
      <c r="H1964" s="111"/>
      <c r="I1964" s="111"/>
      <c r="J1964" s="50"/>
      <c r="K1964" s="51"/>
      <c r="L1964" s="51"/>
      <c r="M1964" s="51"/>
      <c r="N1964" s="51"/>
      <c r="O1964" s="51"/>
      <c r="P1964" s="51"/>
      <c r="Q1964" s="51"/>
      <c r="R1964" s="51"/>
      <c r="S1964" s="194"/>
      <c r="T1964" s="51"/>
    </row>
    <row r="1965" spans="1:20" ht="12.75">
      <c r="A1965" s="80"/>
      <c r="B1965" s="46"/>
      <c r="C1965" s="109"/>
      <c r="D1965" s="109"/>
      <c r="E1965" s="109"/>
      <c r="F1965" s="110"/>
      <c r="G1965" s="110"/>
      <c r="H1965" s="111"/>
      <c r="I1965" s="111"/>
      <c r="J1965" s="50"/>
      <c r="K1965" s="51"/>
      <c r="L1965" s="51"/>
      <c r="M1965" s="51"/>
      <c r="N1965" s="51"/>
      <c r="O1965" s="51"/>
      <c r="P1965" s="51"/>
      <c r="Q1965" s="51"/>
      <c r="R1965" s="51"/>
      <c r="S1965" s="194"/>
      <c r="T1965" s="51"/>
    </row>
    <row r="1966" spans="1:20" ht="12.75">
      <c r="A1966" s="80"/>
      <c r="B1966" s="46"/>
      <c r="C1966" s="109"/>
      <c r="D1966" s="109"/>
      <c r="E1966" s="109"/>
      <c r="F1966" s="110"/>
      <c r="G1966" s="110"/>
      <c r="H1966" s="111"/>
      <c r="I1966" s="111"/>
      <c r="J1966" s="50"/>
      <c r="K1966" s="51"/>
      <c r="L1966" s="51"/>
      <c r="M1966" s="51"/>
      <c r="N1966" s="51"/>
      <c r="O1966" s="51"/>
      <c r="P1966" s="51"/>
      <c r="Q1966" s="51"/>
      <c r="R1966" s="51"/>
      <c r="S1966" s="194"/>
      <c r="T1966" s="51"/>
    </row>
    <row r="1967" spans="1:20" ht="12.75">
      <c r="A1967" s="80"/>
      <c r="B1967" s="46"/>
      <c r="C1967" s="109"/>
      <c r="D1967" s="109"/>
      <c r="E1967" s="109"/>
      <c r="F1967" s="110"/>
      <c r="G1967" s="110"/>
      <c r="H1967" s="111"/>
      <c r="I1967" s="111"/>
      <c r="J1967" s="50"/>
      <c r="K1967" s="51"/>
      <c r="L1967" s="51"/>
      <c r="M1967" s="51"/>
      <c r="N1967" s="51"/>
      <c r="O1967" s="51"/>
      <c r="P1967" s="51"/>
      <c r="Q1967" s="51"/>
      <c r="R1967" s="51"/>
      <c r="S1967" s="194"/>
      <c r="T1967" s="51"/>
    </row>
    <row r="1968" spans="1:20" ht="12.75">
      <c r="A1968" s="80"/>
      <c r="B1968" s="46"/>
      <c r="C1968" s="109"/>
      <c r="D1968" s="109"/>
      <c r="E1968" s="109"/>
      <c r="F1968" s="110"/>
      <c r="G1968" s="110"/>
      <c r="H1968" s="111"/>
      <c r="I1968" s="111"/>
      <c r="J1968" s="50"/>
      <c r="K1968" s="51"/>
      <c r="L1968" s="51"/>
      <c r="M1968" s="51"/>
      <c r="N1968" s="51"/>
      <c r="O1968" s="51"/>
      <c r="P1968" s="51"/>
      <c r="Q1968" s="51"/>
      <c r="R1968" s="51"/>
      <c r="S1968" s="194"/>
      <c r="T1968" s="51"/>
    </row>
    <row r="1969" spans="1:20" ht="12.75">
      <c r="A1969" s="80"/>
      <c r="B1969" s="46"/>
      <c r="C1969" s="109"/>
      <c r="D1969" s="109"/>
      <c r="E1969" s="109"/>
      <c r="F1969" s="110"/>
      <c r="G1969" s="110"/>
      <c r="H1969" s="111"/>
      <c r="I1969" s="111"/>
      <c r="J1969" s="50"/>
      <c r="K1969" s="51"/>
      <c r="L1969" s="51"/>
      <c r="M1969" s="51"/>
      <c r="N1969" s="51"/>
      <c r="O1969" s="51"/>
      <c r="P1969" s="51"/>
      <c r="Q1969" s="51"/>
      <c r="R1969" s="51"/>
      <c r="S1969" s="194"/>
      <c r="T1969" s="51"/>
    </row>
    <row r="1970" spans="1:20" ht="12.75">
      <c r="A1970" s="80"/>
      <c r="B1970" s="46"/>
      <c r="C1970" s="109"/>
      <c r="D1970" s="109"/>
      <c r="E1970" s="109"/>
      <c r="F1970" s="110"/>
      <c r="G1970" s="110"/>
      <c r="H1970" s="111"/>
      <c r="I1970" s="111"/>
      <c r="J1970" s="50"/>
      <c r="K1970" s="51"/>
      <c r="L1970" s="51"/>
      <c r="M1970" s="51"/>
      <c r="N1970" s="51"/>
      <c r="O1970" s="51"/>
      <c r="P1970" s="51"/>
      <c r="Q1970" s="51"/>
      <c r="R1970" s="51"/>
      <c r="S1970" s="194"/>
      <c r="T1970" s="51"/>
    </row>
    <row r="1971" spans="1:20" ht="12.75">
      <c r="A1971" s="80"/>
      <c r="B1971" s="46"/>
      <c r="C1971" s="109"/>
      <c r="D1971" s="109"/>
      <c r="E1971" s="109"/>
      <c r="F1971" s="110"/>
      <c r="G1971" s="110"/>
      <c r="H1971" s="111"/>
      <c r="I1971" s="111"/>
      <c r="J1971" s="50"/>
      <c r="K1971" s="51"/>
      <c r="L1971" s="51"/>
      <c r="M1971" s="51"/>
      <c r="N1971" s="51"/>
      <c r="O1971" s="51"/>
      <c r="P1971" s="51"/>
      <c r="Q1971" s="51"/>
      <c r="R1971" s="51"/>
      <c r="S1971" s="194"/>
      <c r="T1971" s="51"/>
    </row>
    <row r="1972" spans="1:20" ht="12.75">
      <c r="A1972" s="80"/>
      <c r="B1972" s="46"/>
      <c r="C1972" s="109"/>
      <c r="D1972" s="109"/>
      <c r="E1972" s="109"/>
      <c r="F1972" s="110"/>
      <c r="G1972" s="110"/>
      <c r="H1972" s="111"/>
      <c r="I1972" s="111"/>
      <c r="J1972" s="50"/>
      <c r="K1972" s="51"/>
      <c r="L1972" s="51"/>
      <c r="M1972" s="51"/>
      <c r="N1972" s="51"/>
      <c r="O1972" s="51"/>
      <c r="P1972" s="51"/>
      <c r="Q1972" s="51"/>
      <c r="R1972" s="51"/>
      <c r="S1972" s="194"/>
      <c r="T1972" s="51"/>
    </row>
    <row r="1973" spans="1:20" ht="12.75">
      <c r="A1973" s="80"/>
      <c r="B1973" s="46"/>
      <c r="C1973" s="109"/>
      <c r="D1973" s="109"/>
      <c r="E1973" s="109"/>
      <c r="F1973" s="110"/>
      <c r="G1973" s="110"/>
      <c r="H1973" s="111"/>
      <c r="I1973" s="111"/>
      <c r="J1973" s="50"/>
      <c r="K1973" s="51"/>
      <c r="L1973" s="51"/>
      <c r="M1973" s="51"/>
      <c r="N1973" s="51"/>
      <c r="O1973" s="51"/>
      <c r="P1973" s="51"/>
      <c r="Q1973" s="51"/>
      <c r="R1973" s="51"/>
      <c r="S1973" s="194"/>
      <c r="T1973" s="51"/>
    </row>
    <row r="1974" spans="1:20" ht="12.75">
      <c r="A1974" s="80"/>
      <c r="B1974" s="46"/>
      <c r="C1974" s="109"/>
      <c r="D1974" s="109"/>
      <c r="E1974" s="109"/>
      <c r="F1974" s="110"/>
      <c r="G1974" s="110"/>
      <c r="H1974" s="111"/>
      <c r="I1974" s="111"/>
      <c r="J1974" s="50"/>
      <c r="K1974" s="51"/>
      <c r="L1974" s="51"/>
      <c r="M1974" s="51"/>
      <c r="N1974" s="51"/>
      <c r="O1974" s="51"/>
      <c r="P1974" s="51"/>
      <c r="Q1974" s="51"/>
      <c r="R1974" s="51"/>
      <c r="S1974" s="194"/>
      <c r="T1974" s="51"/>
    </row>
    <row r="1975" spans="1:20" ht="12.75">
      <c r="A1975" s="80"/>
      <c r="B1975" s="128"/>
      <c r="C1975" s="109"/>
      <c r="D1975" s="109"/>
      <c r="E1975" s="109"/>
      <c r="F1975" s="110"/>
      <c r="G1975" s="110"/>
      <c r="H1975" s="111"/>
      <c r="I1975" s="111"/>
      <c r="J1975" s="50"/>
      <c r="K1975" s="128"/>
      <c r="L1975" s="128"/>
      <c r="M1975" s="128"/>
      <c r="N1975" s="51"/>
      <c r="O1975" s="128"/>
      <c r="P1975" s="128"/>
      <c r="Q1975" s="128"/>
      <c r="R1975" s="128"/>
      <c r="S1975" s="195"/>
      <c r="T1975" s="128"/>
    </row>
    <row r="1976" spans="13:19" s="50" customFormat="1" ht="11.25">
      <c r="M1976" s="128"/>
      <c r="N1976" s="51"/>
      <c r="S1976" s="196"/>
    </row>
    <row r="1977" spans="13:19" s="50" customFormat="1" ht="11.25">
      <c r="M1977" s="128"/>
      <c r="N1977" s="51"/>
      <c r="S1977" s="196"/>
    </row>
    <row r="1978" spans="13:19" s="50" customFormat="1" ht="11.25">
      <c r="M1978" s="128"/>
      <c r="N1978" s="51"/>
      <c r="S1978" s="196"/>
    </row>
    <row r="1979" spans="13:19" s="50" customFormat="1" ht="11.25">
      <c r="M1979" s="128"/>
      <c r="N1979" s="51"/>
      <c r="S1979" s="196"/>
    </row>
    <row r="1980" spans="13:19" s="50" customFormat="1" ht="11.25">
      <c r="M1980" s="128"/>
      <c r="N1980" s="51"/>
      <c r="S1980" s="196"/>
    </row>
    <row r="1981" spans="13:19" s="50" customFormat="1" ht="11.25">
      <c r="M1981" s="128"/>
      <c r="N1981" s="51"/>
      <c r="S1981" s="196"/>
    </row>
    <row r="1982" spans="13:19" s="50" customFormat="1" ht="11.25">
      <c r="M1982" s="128"/>
      <c r="N1982" s="51"/>
      <c r="S1982" s="196"/>
    </row>
    <row r="1983" spans="13:19" s="50" customFormat="1" ht="11.25">
      <c r="M1983" s="128"/>
      <c r="N1983" s="51"/>
      <c r="S1983" s="196"/>
    </row>
    <row r="1984" spans="13:19" s="50" customFormat="1" ht="11.25">
      <c r="M1984" s="128"/>
      <c r="N1984" s="51"/>
      <c r="S1984" s="196"/>
    </row>
    <row r="1985" spans="13:19" s="50" customFormat="1" ht="11.25">
      <c r="M1985" s="128"/>
      <c r="N1985" s="51"/>
      <c r="S1985" s="196"/>
    </row>
    <row r="1986" spans="1:20" ht="12.75">
      <c r="A1986" s="80"/>
      <c r="B1986" s="46"/>
      <c r="C1986" s="109"/>
      <c r="D1986" s="109"/>
      <c r="E1986" s="109"/>
      <c r="F1986" s="110"/>
      <c r="G1986" s="110"/>
      <c r="H1986" s="111"/>
      <c r="I1986" s="111"/>
      <c r="J1986" s="50"/>
      <c r="K1986" s="51"/>
      <c r="L1986" s="51"/>
      <c r="M1986" s="51"/>
      <c r="N1986" s="51"/>
      <c r="O1986" s="51"/>
      <c r="P1986" s="51"/>
      <c r="Q1986" s="51"/>
      <c r="R1986" s="51"/>
      <c r="S1986" s="194"/>
      <c r="T1986" s="51"/>
    </row>
    <row r="1987" spans="1:20" ht="12.75">
      <c r="A1987" s="80"/>
      <c r="B1987" s="46"/>
      <c r="C1987" s="109"/>
      <c r="D1987" s="109"/>
      <c r="E1987" s="109"/>
      <c r="F1987" s="110"/>
      <c r="G1987" s="110"/>
      <c r="H1987" s="111"/>
      <c r="I1987" s="111"/>
      <c r="J1987" s="50"/>
      <c r="K1987" s="51"/>
      <c r="L1987" s="51"/>
      <c r="M1987" s="51"/>
      <c r="N1987" s="51"/>
      <c r="O1987" s="51"/>
      <c r="P1987" s="51"/>
      <c r="Q1987" s="51"/>
      <c r="R1987" s="51"/>
      <c r="S1987" s="194"/>
      <c r="T1987" s="51"/>
    </row>
    <row r="1988" spans="1:19" ht="11.25">
      <c r="A1988" s="80"/>
      <c r="B1988" s="163"/>
      <c r="C1988" s="163"/>
      <c r="D1988" s="163"/>
      <c r="E1988" s="163"/>
      <c r="F1988" s="163"/>
      <c r="G1988" s="163"/>
      <c r="H1988" s="163"/>
      <c r="I1988" s="163"/>
      <c r="J1988" s="163"/>
      <c r="K1988" s="163"/>
      <c r="L1988" s="163"/>
      <c r="M1988" s="51"/>
      <c r="N1988" s="163"/>
      <c r="O1988" s="51"/>
      <c r="P1988" s="51"/>
      <c r="S1988" s="197"/>
    </row>
    <row r="1989" s="51" customFormat="1" ht="11.25">
      <c r="S1989" s="194"/>
    </row>
    <row r="1990" s="51" customFormat="1" ht="11.25">
      <c r="S1990" s="194"/>
    </row>
    <row r="1991" s="51" customFormat="1" ht="11.25">
      <c r="S1991" s="194"/>
    </row>
    <row r="1992" s="51" customFormat="1" ht="11.25">
      <c r="S1992" s="194"/>
    </row>
    <row r="1993" s="51" customFormat="1" ht="11.25">
      <c r="S1993" s="194"/>
    </row>
    <row r="1994" s="51" customFormat="1" ht="11.25">
      <c r="S1994" s="194"/>
    </row>
    <row r="1995" s="51" customFormat="1" ht="11.25">
      <c r="S1995" s="194"/>
    </row>
    <row r="1996" spans="11:19" s="51" customFormat="1" ht="11.25">
      <c r="K1996" s="170"/>
      <c r="S1996" s="194"/>
    </row>
    <row r="1997" spans="11:19" s="51" customFormat="1" ht="11.25">
      <c r="K1997" s="171"/>
      <c r="S1997" s="194"/>
    </row>
    <row r="1998" spans="1:20" ht="12.75">
      <c r="A1998" s="80"/>
      <c r="B1998" s="46"/>
      <c r="C1998" s="109"/>
      <c r="D1998" s="109"/>
      <c r="E1998" s="109"/>
      <c r="F1998" s="110"/>
      <c r="G1998" s="110"/>
      <c r="H1998" s="111"/>
      <c r="I1998" s="111"/>
      <c r="J1998" s="50"/>
      <c r="K1998" s="51"/>
      <c r="L1998" s="51"/>
      <c r="M1998" s="51"/>
      <c r="N1998" s="51"/>
      <c r="O1998" s="51"/>
      <c r="P1998" s="51"/>
      <c r="Q1998" s="51"/>
      <c r="R1998" s="51"/>
      <c r="S1998" s="194"/>
      <c r="T1998" s="51"/>
    </row>
    <row r="1999" spans="1:19" ht="12.75">
      <c r="A1999" s="80"/>
      <c r="C1999" s="109"/>
      <c r="D1999" s="109"/>
      <c r="E1999" s="109"/>
      <c r="F1999" s="110"/>
      <c r="G1999" s="110"/>
      <c r="H1999" s="111"/>
      <c r="I1999" s="111"/>
      <c r="K1999" s="168"/>
      <c r="P1999" s="51"/>
      <c r="S1999" s="197"/>
    </row>
    <row r="2000" spans="10:19" s="51" customFormat="1" ht="11.25">
      <c r="J2000" s="172"/>
      <c r="K2000" s="163"/>
      <c r="S2000" s="194"/>
    </row>
    <row r="2001" spans="10:19" s="51" customFormat="1" ht="11.25">
      <c r="J2001" s="176"/>
      <c r="K2001" s="175"/>
      <c r="S2001" s="194"/>
    </row>
    <row r="2002" s="51" customFormat="1" ht="11.25">
      <c r="S2002" s="194"/>
    </row>
    <row r="2003" spans="10:19" s="51" customFormat="1" ht="11.25">
      <c r="J2003" s="50"/>
      <c r="S2003" s="194"/>
    </row>
    <row r="2004" s="51" customFormat="1" ht="11.25">
      <c r="S2004" s="194"/>
    </row>
    <row r="2005" spans="11:19" s="51" customFormat="1" ht="11.25">
      <c r="K2005" s="171"/>
      <c r="S2005" s="194"/>
    </row>
    <row r="2006" spans="1:19" ht="11.25">
      <c r="A2006" s="51"/>
      <c r="B2006" s="51"/>
      <c r="C2006" s="51"/>
      <c r="D2006" s="51"/>
      <c r="E2006" s="51"/>
      <c r="F2006" s="51"/>
      <c r="G2006" s="51"/>
      <c r="H2006" s="51"/>
      <c r="I2006" s="51"/>
      <c r="J2006" s="51"/>
      <c r="K2006" s="51"/>
      <c r="L2006" s="51"/>
      <c r="M2006" s="51"/>
      <c r="N2006" s="51"/>
      <c r="O2006" s="51"/>
      <c r="S2006" s="197"/>
    </row>
    <row r="2007" s="51" customFormat="1" ht="11.25">
      <c r="S2007" s="194"/>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K566:K1020 K1272:K1723 K1725:K1975 A2007:IV2007 K289:K403 H529:I529 K3:K66 C3:I492 I666 C550:I665 H734:I734 C666 C669:I732 B2:B1032 C2:N2 J3:J1975 C735:I1024 A2:A1975 B1033:I1975 O2:T1975 K68:K268 K1022:K1260 K405:K564 K274:K287 K270:K272 L3:L1672 M3:N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8">
    <dataValidation type="list" allowBlank="1" showInputMessage="1" showErrorMessage="1" error="Must be &quot;Editor To Do&quot;, &quot;Done&quot;, &quot;Can't Do&quot;" sqref="M2006 M1991:M1994 L105 M2:M475 N860 M477: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1274:K1309 K1992 K1474 K1470:K1472 K1607 K1600 K1622:K1623 K1625 K1777:K1779 K997 K1156 K1435:K1449 K1895:K1913 K1477 K1328:K1401 K1457 K1256:K1260 K1583:K1597 K1609 K1627 K1762 K1781 K1995 K1318:K1323 K1923:K1927 K1196:K1254 K1403:K1414 K1617:K1618 K1270 K1698:K1723 K1088:K1109 K1158:K1184 K1085:K1086 K1766:K1773 K1479:K1487 K1262:K1268 K1459:K1468 K1640:K1696 K1325 K505 K1790:K1792 K1804:K1813 K1041:K1077 K1272 K1815:K1867 K555:K556 K173:K174 K446:K452 K899:K900 K364:K368 K392:K395 K870:K871 K176:K180 K931:K951 K1000:K1005 K513:K528 K9 K191 K67:K69 K193 K685 K558:K564 K907:K917 K2 K317:K323 K270 K507:K511 K41:K59 K458:K482 K669:K672 K182:K189 K333:K343 K38:K39 K988:K995 K433:K434 K120:K127 N20 K292:K298 K22:K23 K348:K349"/>
    <dataValidation allowBlank="1" showInputMessage="1" showErrorMessage="1" error="Comment can only be &quot;Accepted&quot;, &quot;Declined&quot;, or Blank" sqref="K530:K538 K829:K842 K11:K19 K83:K86 K5:K6 K1007:K1020 K345:K346 K145:K170 K617:K628 K664:K666 K846:K858 K633:K635 K383:K389 K242:K258 K278:K287 K313 K501 K260:K268 K491:K496 K630:K631 K26:K31 K77:K81 K223:K231 K200:K201 K272 K639:K645 K131:K132 K503 K1029:K1036 K423 K234:K240 K110:K118 K370:K376 K577:K586 K103:K108 K484:K489 K98:K99 K307:K311 K358:K360 K919:K923 K844 K674 K657 K729:K777 K88:K92 K826:K827 K875:K897 K352:K355 K398 K699:K727 K134:K143 K205:K221 K315 K289 K454:K456 K823:K824 K860 K325:K331 K540:K550 K862:K867 K400:K403 K425:K431 K203 K300:K302 K304:K305 K378:K380 K405:K406 K101 K409:K421 K566:K571 K573:K574 K588:K609 K611:K615 K649 K652 K662 K687:K697 K779:K783 K805:K821 K785:K803 K904 K953:K955 K959 K1023:K1026 K437:K443 K33:K36 K873 K961:K986 K676:K683 K925:K929"/>
    <dataValidation allowBlank="1" showInputMessage="1" showErrorMessage="1" error="Must be &quot;Editor To Do&quot;, &quot;Done&quot;, &quot;Can't Do&quot;" sqref="N1992 P930 K314 K529 O74:O1975 K181 N2:N8 O2:O56 N11:N19 O69:O72 O61 O58:O59 O64:O67 K399 K324 K646:K648 K144 P172 K312 M476 N861:N1985 N21:N859"/>
    <dataValidation type="whole" allowBlank="1" showErrorMessage="1" error="This must be a comment number between 1 and 2000" sqref="L1533:L1975 L2:L104 L106:L1531">
      <formula1>1</formula1>
      <formula2>2000</formula2>
    </dataValidation>
    <dataValidation allowBlank="1" showInputMessage="1" sqref="S1:S65536"/>
    <dataValidation allowBlank="1" showInputMessage="1" showErrorMessage="1" error="Comment can only be &quot;Accepted&quot;, &quot;Declined&quot;, &quot;Counter&quot;, &quot;Deferred&quot;, or Blank" sqref="K778 K500 K539"/>
    <dataValidation type="list" allowBlank="1" showInputMessage="1" showErrorMessage="1" error="Comment can only be &quot;Accepted&quot;, &quot;Declined&quot;, &quot;Counter&quot;, &quot;Deferred&quot;, or Blank" sqref="J1:J65536">
      <formula1>"Accepted, Declined, Counter,Withdrawn, Deferred"</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3"/>
  <sheetViews>
    <sheetView workbookViewId="0" topLeftCell="A1">
      <selection activeCell="J10" sqref="J10"/>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2114</v>
      </c>
      <c r="B1" s="86" t="s">
        <v>2117</v>
      </c>
      <c r="C1" s="87" t="s">
        <v>2120</v>
      </c>
      <c r="D1" s="87" t="s">
        <v>2148</v>
      </c>
      <c r="E1" s="87" t="s">
        <v>2121</v>
      </c>
      <c r="F1" s="87" t="s">
        <v>2119</v>
      </c>
      <c r="G1" s="87" t="s">
        <v>2660</v>
      </c>
      <c r="H1" s="88" t="s">
        <v>2661</v>
      </c>
      <c r="I1" s="89" t="s">
        <v>2146</v>
      </c>
      <c r="J1" s="90" t="s">
        <v>2145</v>
      </c>
      <c r="K1" s="91" t="s">
        <v>2092</v>
      </c>
      <c r="L1" s="87" t="s">
        <v>2087</v>
      </c>
      <c r="M1" s="17"/>
      <c r="N1" s="60"/>
      <c r="O1" s="17"/>
      <c r="P1" s="17"/>
      <c r="Q1" s="17"/>
      <c r="R1" s="17"/>
      <c r="S1" s="17"/>
      <c r="T1" s="17"/>
      <c r="U1" s="17"/>
      <c r="V1" s="17"/>
      <c r="W1" s="17"/>
      <c r="X1" s="17"/>
      <c r="Y1" s="17"/>
      <c r="Z1" s="17"/>
      <c r="AA1" s="17"/>
    </row>
    <row r="2" spans="1:27" ht="11.25" customHeight="1">
      <c r="A2" s="100" t="s">
        <v>840</v>
      </c>
      <c r="B2" s="101">
        <f>COUNTIF('LB123 Comments'!P$2:'LB123 Comments'!P$1974,A2)</f>
        <v>63</v>
      </c>
      <c r="C2" s="101">
        <f>SUMPRODUCT(('LB123 Comments'!$P$1:'LB123 Comments'!$R$1974=$A2)*('LB123 Comments'!$J$1:'LB123 Comments'!$J$1974=C$1))</f>
        <v>30</v>
      </c>
      <c r="D2" s="101">
        <f>SUMPRODUCT(('LB123 Comments'!$P$1:'LB123 Comments'!$R$1974=$A2)*('LB123 Comments'!$J$1:'LB123 Comments'!$J$1974=D$1))</f>
        <v>17</v>
      </c>
      <c r="E2" s="101">
        <f>SUMPRODUCT(('LB123 Comments'!$P$1:'LB123 Comments'!$R$1974=$A2)*('LB123 Comments'!$J$1:'LB123 Comments'!$J$1974=E$1))</f>
        <v>15</v>
      </c>
      <c r="F2" s="101">
        <f>SUMPRODUCT(('LB123 Comments'!$P$1:'LB123 Comments'!$R$1974=$A2)*('LB123 Comments'!$J$1:'LB123 Comments'!$J$1974=F$1))</f>
        <v>0</v>
      </c>
      <c r="G2" s="101">
        <f>SUMPRODUCT(('LB123 Comments'!$P$1:'LB123 Comments'!$R$1974=$A2)*('LB123 Comments'!$J$1:'LB123 Comments'!$J$1974=""))</f>
        <v>0</v>
      </c>
      <c r="H2" s="101">
        <f>SUMPRODUCT(('LB123 Comments'!$P$1:'LB123 Comments'!$R$1974=$A2)*('LB123 Comments'!$J$1:'LB123 Comments'!$J$1974=""))</f>
        <v>0</v>
      </c>
      <c r="I2" s="103">
        <f>SUMPRODUCT(('LB123 Comments'!$P$1:'LB123 Comments'!$R$1974=$A2)*('LB123 Comments'!$M$1:'LB123 Comments'!$M$1974="Editor To Do"))</f>
        <v>0</v>
      </c>
      <c r="J2" s="104">
        <f>SUMPRODUCT(('LB123 Comments'!$P$1:'LB123 Comments'!$R$1974=$A2)*('LB123 Comments'!$M$1:'LB123 Comments'!$M$1974="Done"))</f>
        <v>46</v>
      </c>
      <c r="K2" s="105"/>
      <c r="L2" s="106"/>
      <c r="M2" s="17"/>
      <c r="N2" s="60"/>
      <c r="O2" s="17"/>
      <c r="P2" s="17"/>
      <c r="Q2" s="17"/>
      <c r="R2" s="17"/>
      <c r="S2" s="17"/>
      <c r="T2" s="17"/>
      <c r="U2" s="17"/>
      <c r="V2" s="17"/>
      <c r="W2" s="17"/>
      <c r="X2" s="17"/>
      <c r="Y2" s="17"/>
      <c r="Z2" s="17"/>
      <c r="AA2" s="17"/>
    </row>
    <row r="3" spans="1:27" ht="11.25" customHeight="1">
      <c r="A3" s="100" t="s">
        <v>2669</v>
      </c>
      <c r="B3" s="101">
        <f>COUNTIF('LB123 Comments'!P$2:'LB123 Comments'!P$1974,A3)</f>
        <v>69</v>
      </c>
      <c r="C3" s="101">
        <f>SUMPRODUCT(('LB123 Comments'!$P$1:'LB123 Comments'!$R$1974=$A3)*('LB123 Comments'!$J$1:'LB123 Comments'!$J$1974=C$1))</f>
        <v>35</v>
      </c>
      <c r="D3" s="101">
        <f>SUMPRODUCT(('LB123 Comments'!$P$1:'LB123 Comments'!$R$1974=$A3)*('LB123 Comments'!$J$1:'LB123 Comments'!$J$1974=D$1))</f>
        <v>18</v>
      </c>
      <c r="E3" s="101">
        <f>SUMPRODUCT(('LB123 Comments'!$P$1:'LB123 Comments'!$R$1974=$A3)*('LB123 Comments'!$J$1:'LB123 Comments'!$J$1974=E$1))</f>
        <v>16</v>
      </c>
      <c r="F3" s="101">
        <f>SUMPRODUCT(('LB123 Comments'!$P$1:'LB123 Comments'!$R$1974=$A3)*('LB123 Comments'!$J$1:'LB123 Comments'!$J$1974=F$1))</f>
        <v>0</v>
      </c>
      <c r="G3" s="101">
        <f>SUMPRODUCT(('LB123 Comments'!$P$1:'LB123 Comments'!$R$1974=$A3)*('LB123 Comments'!$J$1:'LB123 Comments'!$J$1974=""))</f>
        <v>0</v>
      </c>
      <c r="H3" s="101">
        <f aca="true" t="shared" si="0" ref="H3:H19">SUM(F3,G3)</f>
        <v>0</v>
      </c>
      <c r="I3" s="103">
        <f>SUMPRODUCT(('LB123 Comments'!$P$1:'LB123 Comments'!$R$1974=$A3)*('LB123 Comments'!$M$1:'LB123 Comments'!$M$1974="Editor To Do"))</f>
        <v>0</v>
      </c>
      <c r="J3" s="104">
        <f>SUMPRODUCT(('LB123 Comments'!$P$1:'LB123 Comments'!$R$1974=$A3)*('LB123 Comments'!$M$1:'LB123 Comments'!$M$1974="Done"))</f>
        <v>51</v>
      </c>
      <c r="K3" s="105"/>
      <c r="L3" s="106"/>
      <c r="M3" s="17"/>
      <c r="N3" s="60"/>
      <c r="O3" s="17"/>
      <c r="P3" s="17"/>
      <c r="Q3" s="17"/>
      <c r="R3" s="17"/>
      <c r="S3" s="17"/>
      <c r="T3" s="17"/>
      <c r="U3" s="17"/>
      <c r="V3" s="17"/>
      <c r="W3" s="17"/>
      <c r="X3" s="17"/>
      <c r="Y3" s="17"/>
      <c r="Z3" s="17"/>
      <c r="AA3" s="17"/>
    </row>
    <row r="4" spans="1:27" ht="11.25" customHeight="1">
      <c r="A4" s="100" t="s">
        <v>2672</v>
      </c>
      <c r="B4" s="101">
        <f>COUNTIF('LB123 Comments'!P$2:'LB123 Comments'!P$1974,A4)</f>
        <v>50</v>
      </c>
      <c r="C4" s="101">
        <f>SUMPRODUCT(('LB123 Comments'!$P$1:'LB123 Comments'!$R$1974=$A4)*('LB123 Comments'!$J$1:'LB123 Comments'!$J$1974=C$1))</f>
        <v>23</v>
      </c>
      <c r="D4" s="101">
        <f>SUMPRODUCT(('LB123 Comments'!$P$1:'LB123 Comments'!$R$1974=$A4)*('LB123 Comments'!$J$1:'LB123 Comments'!$J$1974=D$1))</f>
        <v>12</v>
      </c>
      <c r="E4" s="101">
        <f>SUMPRODUCT(('LB123 Comments'!$P$1:'LB123 Comments'!$R$1974=$A4)*('LB123 Comments'!$J$1:'LB123 Comments'!$J$1974=E$1))</f>
        <v>15</v>
      </c>
      <c r="F4" s="101">
        <f>SUMPRODUCT(('LB123 Comments'!$P$1:'LB123 Comments'!$R$1974=$A4)*('LB123 Comments'!$J$1:'LB123 Comments'!$J$1974=F$1))</f>
        <v>0</v>
      </c>
      <c r="G4" s="101">
        <f>SUMPRODUCT(('LB123 Comments'!$P$1:'LB123 Comments'!$R$1974=$A4)*('LB123 Comments'!$J$1:'LB123 Comments'!$J$1974=""))</f>
        <v>0</v>
      </c>
      <c r="H4" s="101">
        <f t="shared" si="0"/>
        <v>0</v>
      </c>
      <c r="I4" s="103">
        <f>SUMPRODUCT(('LB123 Comments'!$P$1:'LB123 Comments'!$R$1974=$A4)*('LB123 Comments'!$M$1:'LB123 Comments'!$M$1974="Editor To Do"))</f>
        <v>0</v>
      </c>
      <c r="J4" s="104">
        <f>SUMPRODUCT(('LB123 Comments'!$P$1:'LB123 Comments'!$R$1974=$A4)*('LB123 Comments'!$M$1:'LB123 Comments'!$M$1974="Done"))</f>
        <v>38</v>
      </c>
      <c r="K4" s="105"/>
      <c r="L4" s="106"/>
      <c r="M4" s="17"/>
      <c r="N4" s="60"/>
      <c r="O4" s="17"/>
      <c r="P4" s="17"/>
      <c r="Q4" s="17"/>
      <c r="R4" s="17"/>
      <c r="S4" s="17"/>
      <c r="T4" s="17"/>
      <c r="U4" s="17"/>
      <c r="V4" s="17"/>
      <c r="W4" s="17"/>
      <c r="X4" s="17"/>
      <c r="Y4" s="17"/>
      <c r="Z4" s="17"/>
      <c r="AA4" s="17"/>
    </row>
    <row r="5" spans="1:27" ht="11.25" customHeight="1">
      <c r="A5" s="100" t="s">
        <v>2671</v>
      </c>
      <c r="B5" s="101">
        <f>COUNTIF('LB123 Comments'!P$2:'LB123 Comments'!P$1974,A5)</f>
        <v>42</v>
      </c>
      <c r="C5" s="101">
        <f>SUMPRODUCT(('LB123 Comments'!$P$1:'LB123 Comments'!$R$1974=$A5)*('LB123 Comments'!$J$1:'LB123 Comments'!$J$1974=C$1))</f>
        <v>12</v>
      </c>
      <c r="D5" s="101">
        <f>SUMPRODUCT(('LB123 Comments'!$P$1:'LB123 Comments'!$R$1974=$A5)*('LB123 Comments'!$J$1:'LB123 Comments'!$J$1974=D$1))</f>
        <v>14</v>
      </c>
      <c r="E5" s="101">
        <f>SUMPRODUCT(('LB123 Comments'!$P$1:'LB123 Comments'!$R$1974=$A5)*('LB123 Comments'!$J$1:'LB123 Comments'!$J$1974=E$1))</f>
        <v>16</v>
      </c>
      <c r="F5" s="101">
        <f>SUMPRODUCT(('LB123 Comments'!$P$1:'LB123 Comments'!$R$1974=$A5)*('LB123 Comments'!$J$1:'LB123 Comments'!$J$1974=F$1))</f>
        <v>0</v>
      </c>
      <c r="G5" s="101">
        <f>SUMPRODUCT(('LB123 Comments'!$P$1:'LB123 Comments'!$R$1974=$A5)*('LB123 Comments'!$J$1:'LB123 Comments'!$J$1974=""))</f>
        <v>0</v>
      </c>
      <c r="H5" s="101">
        <f t="shared" si="0"/>
        <v>0</v>
      </c>
      <c r="I5" s="103">
        <f>SUMPRODUCT(('LB123 Comments'!$P$1:'LB123 Comments'!$R$1974=$A5)*('LB123 Comments'!$M$1:'LB123 Comments'!$M$1974="Editor To Do"))</f>
        <v>0</v>
      </c>
      <c r="J5" s="104">
        <f>SUMPRODUCT(('LB123 Comments'!$P$1:'LB123 Comments'!$R$1974=$A5)*('LB123 Comments'!$M$1:'LB123 Comments'!$M$1974="Done"))</f>
        <v>28</v>
      </c>
      <c r="K5" s="105"/>
      <c r="L5" s="106"/>
      <c r="M5" s="17"/>
      <c r="N5" s="60"/>
      <c r="O5" s="17"/>
      <c r="P5" s="17"/>
      <c r="Q5" s="17"/>
      <c r="R5" s="17"/>
      <c r="S5" s="17"/>
      <c r="T5" s="17"/>
      <c r="U5" s="17"/>
      <c r="V5" s="17"/>
      <c r="W5" s="17"/>
      <c r="X5" s="17"/>
      <c r="Y5" s="17"/>
      <c r="Z5" s="17"/>
      <c r="AA5" s="17"/>
    </row>
    <row r="6" spans="1:27" ht="11.25" customHeight="1">
      <c r="A6" s="100" t="s">
        <v>2084</v>
      </c>
      <c r="B6" s="101">
        <f>COUNTIF('LB123 Comments'!P$2:'LB123 Comments'!P$1974,A6)</f>
        <v>46</v>
      </c>
      <c r="C6" s="101">
        <f>SUMPRODUCT(('LB123 Comments'!$P$1:'LB123 Comments'!$R$1974=$A6)*('LB123 Comments'!$J$1:'LB123 Comments'!$J$1974=C$1))</f>
        <v>25</v>
      </c>
      <c r="D6" s="101">
        <f>SUMPRODUCT(('LB123 Comments'!$P$1:'LB123 Comments'!$R$1974=$A6)*('LB123 Comments'!$J$1:'LB123 Comments'!$J$1974=D$1))</f>
        <v>1</v>
      </c>
      <c r="E6" s="101">
        <f>SUMPRODUCT(('LB123 Comments'!$P$1:'LB123 Comments'!$R$1974=$A6)*('LB123 Comments'!$J$1:'LB123 Comments'!$J$1974=E$1))</f>
        <v>20</v>
      </c>
      <c r="F6" s="101">
        <f>SUMPRODUCT(('LB123 Comments'!$P$1:'LB123 Comments'!$R$1974=$A6)*('LB123 Comments'!$J$1:'LB123 Comments'!$J$1974=F$1))</f>
        <v>0</v>
      </c>
      <c r="G6" s="101">
        <f>SUMPRODUCT(('LB123 Comments'!$P$1:'LB123 Comments'!$R$1974=$A6)*('LB123 Comments'!$J$1:'LB123 Comments'!$J$1974=""))</f>
        <v>0</v>
      </c>
      <c r="H6" s="101">
        <f t="shared" si="0"/>
        <v>0</v>
      </c>
      <c r="I6" s="103">
        <f>SUMPRODUCT(('LB123 Comments'!$P$1:'LB123 Comments'!$R$1974=$A6)*('LB123 Comments'!$M$1:'LB123 Comments'!$M$1974="Editor To Do"))</f>
        <v>0</v>
      </c>
      <c r="J6" s="104">
        <f>SUMPRODUCT(('LB123 Comments'!$P$1:'LB123 Comments'!$R$1974=$A6)*('LB123 Comments'!$M$1:'LB123 Comments'!$M$1974="Done"))</f>
        <v>44</v>
      </c>
      <c r="K6" s="105"/>
      <c r="L6" s="106"/>
      <c r="M6" s="17"/>
      <c r="N6" s="60"/>
      <c r="O6" s="17"/>
      <c r="P6" s="17"/>
      <c r="Q6" s="17"/>
      <c r="R6" s="17"/>
      <c r="S6" s="17"/>
      <c r="T6" s="17"/>
      <c r="U6" s="17"/>
      <c r="V6" s="17"/>
      <c r="W6" s="17"/>
      <c r="X6" s="17"/>
      <c r="Y6" s="17"/>
      <c r="Z6" s="17"/>
      <c r="AA6" s="17"/>
    </row>
    <row r="7" spans="1:27" ht="11.25" customHeight="1">
      <c r="A7" s="100" t="s">
        <v>2670</v>
      </c>
      <c r="B7" s="101">
        <f>COUNTIF('LB123 Comments'!P$2:'LB123 Comments'!P$1974,A7)</f>
        <v>76</v>
      </c>
      <c r="C7" s="101">
        <f>SUMPRODUCT(('LB123 Comments'!$P$1:'LB123 Comments'!$R$1974=$A7)*('LB123 Comments'!$J$1:'LB123 Comments'!$J$1974=C$1))</f>
        <v>31</v>
      </c>
      <c r="D7" s="101">
        <f>SUMPRODUCT(('LB123 Comments'!$P$1:'LB123 Comments'!$R$1974=$A7)*('LB123 Comments'!$J$1:'LB123 Comments'!$J$1974=D$1))</f>
        <v>9</v>
      </c>
      <c r="E7" s="101">
        <f>SUMPRODUCT(('LB123 Comments'!$P$1:'LB123 Comments'!$R$1974=$A7)*('LB123 Comments'!$J$1:'LB123 Comments'!$J$1974=E$1))</f>
        <v>36</v>
      </c>
      <c r="F7" s="101">
        <f>SUMPRODUCT(('LB123 Comments'!$P$1:'LB123 Comments'!$R$1974=$A7)*('LB123 Comments'!$J$1:'LB123 Comments'!$J$1974=F$1))</f>
        <v>0</v>
      </c>
      <c r="G7" s="101">
        <f>SUMPRODUCT(('LB123 Comments'!$P$1:'LB123 Comments'!$R$1974=$A7)*('LB123 Comments'!$J$1:'LB123 Comments'!$J$1974=""))</f>
        <v>0</v>
      </c>
      <c r="H7" s="101">
        <f t="shared" si="0"/>
        <v>0</v>
      </c>
      <c r="I7" s="103">
        <f>SUMPRODUCT(('LB123 Comments'!$P$1:'LB123 Comments'!$R$1974=$A7)*('LB123 Comments'!$M$1:'LB123 Comments'!$M$1974="Editor To Do"))</f>
        <v>0</v>
      </c>
      <c r="J7" s="104">
        <f>SUMPRODUCT(('LB123 Comments'!$P$1:'LB123 Comments'!$R$1974=$A7)*('LB123 Comments'!$M$1:'LB123 Comments'!$M$1974="Done"))</f>
        <v>67</v>
      </c>
      <c r="K7" s="105"/>
      <c r="L7" s="106"/>
      <c r="M7" s="12"/>
      <c r="N7" s="60"/>
      <c r="O7" s="17"/>
      <c r="P7" s="17"/>
      <c r="Q7" s="17"/>
      <c r="R7" s="17"/>
      <c r="S7" s="17"/>
      <c r="T7" s="17"/>
      <c r="U7" s="17"/>
      <c r="V7" s="17"/>
      <c r="W7" s="17"/>
      <c r="X7" s="17"/>
      <c r="Y7" s="17"/>
      <c r="Z7" s="17"/>
      <c r="AA7" s="17"/>
    </row>
    <row r="8" spans="1:27" ht="11.25" customHeight="1">
      <c r="A8" s="100" t="s">
        <v>2493</v>
      </c>
      <c r="B8" s="101">
        <f>COUNTIF('LB123 Comments'!P$2:'LB123 Comments'!P$1974,A8)</f>
        <v>199</v>
      </c>
      <c r="C8" s="101">
        <f>SUMPRODUCT(('LB123 Comments'!$P$1:'LB123 Comments'!$R$1974=$A8)*('LB123 Comments'!$J$1:'LB123 Comments'!$J$1974=C$1))</f>
        <v>48</v>
      </c>
      <c r="D8" s="101">
        <f>SUMPRODUCT(('LB123 Comments'!$P$1:'LB123 Comments'!$R$1974=$A8)*('LB123 Comments'!$J$1:'LB123 Comments'!$J$1974=D$1))</f>
        <v>53</v>
      </c>
      <c r="E8" s="101">
        <f>SUMPRODUCT(('LB123 Comments'!$P$1:'LB123 Comments'!$R$1974=$A8)*('LB123 Comments'!$J$1:'LB123 Comments'!$J$1974=E$1))</f>
        <v>98</v>
      </c>
      <c r="F8" s="101">
        <f>SUMPRODUCT(('LB123 Comments'!$P$1:'LB123 Comments'!$R$1974=$A8)*('LB123 Comments'!$J$1:'LB123 Comments'!$J$1974=F$1))</f>
        <v>0</v>
      </c>
      <c r="G8" s="101">
        <f>SUMPRODUCT(('LB123 Comments'!$P$1:'LB123 Comments'!$R$1974=$A8)*('LB123 Comments'!$J$1:'LB123 Comments'!$J$1974=""))</f>
        <v>0</v>
      </c>
      <c r="H8" s="101">
        <f t="shared" si="0"/>
        <v>0</v>
      </c>
      <c r="I8" s="103">
        <f>SUMPRODUCT(('LB123 Comments'!$P$1:'LB123 Comments'!$R$1974=$A7)*('LB123 Comments'!$M$1:'LB123 Comments'!$M$1974="Editor To Do"))</f>
        <v>0</v>
      </c>
      <c r="J8" s="104">
        <f>SUMPRODUCT(('LB123 Comments'!$P$1:'LB123 Comments'!$R$1974=$A8)*('LB123 Comments'!$M$1:'LB123 Comments'!$M$1974="Done"))</f>
        <v>147</v>
      </c>
      <c r="K8" s="105"/>
      <c r="L8" s="106"/>
      <c r="M8" s="17"/>
      <c r="N8" s="60"/>
      <c r="O8" s="17"/>
      <c r="P8" s="17"/>
      <c r="Q8" s="17"/>
      <c r="R8" s="17"/>
      <c r="S8" s="17"/>
      <c r="T8" s="17"/>
      <c r="U8" s="17"/>
      <c r="V8" s="17"/>
      <c r="W8" s="17"/>
      <c r="X8" s="17"/>
      <c r="Y8" s="17"/>
      <c r="Z8" s="17"/>
      <c r="AA8" s="17"/>
    </row>
    <row r="9" spans="1:27" ht="11.25" customHeight="1">
      <c r="A9" s="100" t="s">
        <v>2667</v>
      </c>
      <c r="B9" s="101">
        <f>COUNTIF('LB123 Comments'!P$2:'LB123 Comments'!P$1974,A9)</f>
        <v>28</v>
      </c>
      <c r="C9" s="101">
        <f>SUMPRODUCT(('LB123 Comments'!$P$1:'LB123 Comments'!$R$1974=$A9)*('LB123 Comments'!$J$1:'LB123 Comments'!$J$1974=C$1))</f>
        <v>11</v>
      </c>
      <c r="D9" s="101">
        <f>SUMPRODUCT(('LB123 Comments'!$P$1:'LB123 Comments'!$R$1974=$A9)*('LB123 Comments'!$J$1:'LB123 Comments'!$J$1974=D$1))</f>
        <v>7</v>
      </c>
      <c r="E9" s="101">
        <f>SUMPRODUCT(('LB123 Comments'!$P$1:'LB123 Comments'!$R$1974=$A9)*('LB123 Comments'!$J$1:'LB123 Comments'!$J$1974=E$1))</f>
        <v>10</v>
      </c>
      <c r="F9" s="101">
        <f>SUMPRODUCT(('LB123 Comments'!$P$1:'LB123 Comments'!$R$1974=$A9)*('LB123 Comments'!$J$1:'LB123 Comments'!$J$1974=F$1))</f>
        <v>0</v>
      </c>
      <c r="G9" s="101">
        <f>SUMPRODUCT(('LB123 Comments'!$P$1:'LB123 Comments'!$R$1974=$A9)*('LB123 Comments'!$J$1:'LB123 Comments'!$J$1974=""))</f>
        <v>0</v>
      </c>
      <c r="H9" s="101">
        <f t="shared" si="0"/>
        <v>0</v>
      </c>
      <c r="I9" s="103">
        <f>SUMPRODUCT(('LB123 Comments'!$P$1:'LB123 Comments'!$R$1974=$A9)*('LB123 Comments'!$M$1:'LB123 Comments'!$M$1974="Editor To Do"))</f>
        <v>0</v>
      </c>
      <c r="J9" s="104">
        <f>SUMPRODUCT(('LB123 Comments'!$P$1:'LB123 Comments'!$R$1974=$A9)*('LB123 Comments'!$M$1:'LB123 Comments'!$M$1974="Done"))</f>
        <v>21</v>
      </c>
      <c r="K9" s="105"/>
      <c r="L9" s="106"/>
      <c r="M9" s="12"/>
      <c r="N9" s="14"/>
      <c r="O9" s="59"/>
      <c r="P9" s="17"/>
      <c r="Q9" s="17"/>
      <c r="R9" s="17"/>
      <c r="S9" s="17"/>
      <c r="T9" s="17"/>
      <c r="U9" s="17"/>
      <c r="V9" s="17"/>
      <c r="W9" s="17"/>
      <c r="X9" s="17"/>
      <c r="Y9" s="17"/>
      <c r="Z9" s="17"/>
      <c r="AA9" s="17"/>
    </row>
    <row r="10" spans="1:27" ht="11.25" customHeight="1">
      <c r="A10" s="100" t="s">
        <v>2082</v>
      </c>
      <c r="B10" s="101">
        <f>COUNTIF('LB123 Comments'!P$2:'LB123 Comments'!P$1974,A10)</f>
        <v>0</v>
      </c>
      <c r="C10" s="101">
        <f>SUMPRODUCT(('LB123 Comments'!$P$1:'LB123 Comments'!$R$1974=$A10)*('LB123 Comments'!$J$1:'LB123 Comments'!$J$1974=C$1))</f>
        <v>0</v>
      </c>
      <c r="D10" s="101">
        <f>SUMPRODUCT(('LB123 Comments'!$P$1:'LB123 Comments'!$R$1974=$A10)*('LB123 Comments'!$J$1:'LB123 Comments'!$J$1974=D$1))</f>
        <v>0</v>
      </c>
      <c r="E10" s="101">
        <f>SUMPRODUCT(('LB123 Comments'!$P$1:'LB123 Comments'!$R$1974=$A10)*('LB123 Comments'!$J$1:'LB123 Comments'!$J$1974=E$1))</f>
        <v>0</v>
      </c>
      <c r="F10" s="101">
        <f>SUMPRODUCT(('LB123 Comments'!$P$1:'LB123 Comments'!$R$1974=$A10)*('LB123 Comments'!$J$1:'LB123 Comments'!$J$1974=F$1))</f>
        <v>0</v>
      </c>
      <c r="G10" s="101">
        <f>SUMPRODUCT(('LB123 Comments'!$P$1:'LB123 Comments'!$R$1974=$A10)*('LB123 Comments'!$J$1:'LB123 Comments'!$J$1974=""))</f>
        <v>0</v>
      </c>
      <c r="H10" s="101">
        <f t="shared" si="0"/>
        <v>0</v>
      </c>
      <c r="I10" s="103">
        <f>SUMPRODUCT(('LB123 Comments'!$P$1:'LB123 Comments'!$R$1974=$A10)*('LB123 Comments'!$M$1:'LB123 Comments'!$M$1974="Editor To Do"))</f>
        <v>0</v>
      </c>
      <c r="J10" s="104">
        <f>SUMPRODUCT(('LB123 Comments'!$P$1:'LB123 Comments'!$R$1974=$A10)*('LB123 Comments'!$M$1:'LB123 Comments'!$M$1974="Done"))</f>
        <v>0</v>
      </c>
      <c r="K10" s="105"/>
      <c r="L10" s="106"/>
      <c r="N10" s="61"/>
      <c r="O10" s="58"/>
      <c r="P10" s="17"/>
      <c r="Q10" s="17"/>
      <c r="R10" s="17"/>
      <c r="S10" s="17"/>
      <c r="T10" s="17"/>
      <c r="U10" s="17"/>
      <c r="V10" s="17"/>
      <c r="W10" s="17"/>
      <c r="X10" s="17"/>
      <c r="Y10" s="17"/>
      <c r="Z10" s="17"/>
      <c r="AA10" s="17"/>
    </row>
    <row r="11" spans="1:27" ht="11.25" customHeight="1">
      <c r="A11" s="100" t="s">
        <v>2668</v>
      </c>
      <c r="B11" s="101">
        <f>COUNTIF('LB123 Comments'!P$2:'LB123 Comments'!P$1974,A11)</f>
        <v>72</v>
      </c>
      <c r="C11" s="101">
        <f>SUMPRODUCT(('LB123 Comments'!$P$1:'LB123 Comments'!$R$1974=$A11)*('LB123 Comments'!$J$1:'LB123 Comments'!$J$1974=C$1))</f>
        <v>22</v>
      </c>
      <c r="D11" s="101">
        <f>SUMPRODUCT(('LB123 Comments'!$P$1:'LB123 Comments'!$R$1974=$A11)*('LB123 Comments'!$J$1:'LB123 Comments'!$J$1974=D$1))</f>
        <v>15</v>
      </c>
      <c r="E11" s="101">
        <f>SUMPRODUCT(('LB123 Comments'!$P$1:'LB123 Comments'!$R$1974=$A11)*('LB123 Comments'!$J$1:'LB123 Comments'!$J$1974=E$1))</f>
        <v>35</v>
      </c>
      <c r="F11" s="101">
        <f>SUMPRODUCT(('LB123 Comments'!$P$1:'LB123 Comments'!$R$1974=$A11)*('LB123 Comments'!$J$1:'LB123 Comments'!$J$1974=F$1))</f>
        <v>0</v>
      </c>
      <c r="G11" s="101">
        <f>SUMPRODUCT(('LB123 Comments'!$P$1:'LB123 Comments'!$R$1974=$A11)*('LB123 Comments'!$J$1:'LB123 Comments'!$J$1974=""))</f>
        <v>0</v>
      </c>
      <c r="H11" s="101">
        <f t="shared" si="0"/>
        <v>0</v>
      </c>
      <c r="I11" s="103">
        <f>SUMPRODUCT(('LB123 Comments'!$P$1:'LB123 Comments'!$R$1974=$A11)*('LB123 Comments'!$M$1:'LB123 Comments'!$M$1974="Editor To Do"))</f>
        <v>0</v>
      </c>
      <c r="J11" s="104">
        <f>SUMPRODUCT(('LB123 Comments'!$P$1:'LB123 Comments'!$R$1974=$A11)*('LB123 Comments'!$M$1:'LB123 Comments'!$M$1974="Done"))</f>
        <v>57</v>
      </c>
      <c r="K11" s="105"/>
      <c r="L11" s="106"/>
      <c r="N11" s="61"/>
      <c r="O11" s="58"/>
      <c r="P11" s="17"/>
      <c r="Q11" s="17"/>
      <c r="R11" s="17"/>
      <c r="S11" s="17"/>
      <c r="T11" s="17"/>
      <c r="U11" s="17"/>
      <c r="V11" s="17"/>
      <c r="W11" s="17"/>
      <c r="X11" s="17"/>
      <c r="Y11" s="17"/>
      <c r="Z11" s="17"/>
      <c r="AA11" s="17"/>
    </row>
    <row r="12" spans="1:27" ht="11.25" customHeight="1">
      <c r="A12" s="100" t="s">
        <v>2094</v>
      </c>
      <c r="B12" s="101">
        <f>COUNTIF('LB123 Comments'!P$2:'LB123 Comments'!P$1974,A12)</f>
        <v>24</v>
      </c>
      <c r="C12" s="101">
        <f>SUMPRODUCT(('LB123 Comments'!$P$1:'LB123 Comments'!$R$1974=$A12)*('LB123 Comments'!$J$1:'LB123 Comments'!$J$1974=C$1))</f>
        <v>11</v>
      </c>
      <c r="D12" s="101">
        <f>SUMPRODUCT(('LB123 Comments'!$P$1:'LB123 Comments'!$R$1974=$A12)*('LB123 Comments'!$J$1:'LB123 Comments'!$J$1974=D$1))</f>
        <v>4</v>
      </c>
      <c r="E12" s="101">
        <f>SUMPRODUCT(('LB123 Comments'!$P$1:'LB123 Comments'!$R$1974=$A12)*('LB123 Comments'!$J$1:'LB123 Comments'!$J$1974=E$1))</f>
        <v>9</v>
      </c>
      <c r="F12" s="101">
        <f>SUMPRODUCT(('LB123 Comments'!$P$1:'LB123 Comments'!$R$1974=$A12)*('LB123 Comments'!$J$1:'LB123 Comments'!$J$1974=F$1))</f>
        <v>0</v>
      </c>
      <c r="G12" s="101">
        <f>SUMPRODUCT(('LB123 Comments'!$P$1:'LB123 Comments'!$R$1974=$A12)*('LB123 Comments'!$J$1:'LB123 Comments'!$J$1974=""))</f>
        <v>0</v>
      </c>
      <c r="H12" s="101">
        <f>SUM(F12,G12)</f>
        <v>0</v>
      </c>
      <c r="I12" s="103">
        <f>SUMPRODUCT(('LB123 Comments'!$P$1:'LB123 Comments'!$R$1974=$A12)*('LB123 Comments'!$M$1:'LB123 Comments'!$M$1974="Editor To Do"))</f>
        <v>0</v>
      </c>
      <c r="J12" s="104">
        <f>SUMPRODUCT(('LB123 Comments'!$P$1:'LB123 Comments'!$R$1974=$A12)*('LB123 Comments'!$M$1:'LB123 Comments'!$M$1974="Done"))</f>
        <v>20</v>
      </c>
      <c r="K12" s="105"/>
      <c r="L12" s="106"/>
      <c r="M12" s="12"/>
      <c r="N12" s="14"/>
      <c r="O12" s="59"/>
      <c r="P12" s="17"/>
      <c r="Q12" s="17"/>
      <c r="R12" s="17"/>
      <c r="S12" s="17"/>
      <c r="T12" s="17"/>
      <c r="U12" s="17"/>
      <c r="V12" s="17"/>
      <c r="W12" s="17"/>
      <c r="X12" s="17"/>
      <c r="Y12" s="17"/>
      <c r="Z12" s="17"/>
      <c r="AA12" s="17"/>
    </row>
    <row r="13" spans="1:27" ht="11.25" customHeight="1">
      <c r="A13" s="100" t="s">
        <v>2058</v>
      </c>
      <c r="B13" s="101">
        <f>COUNTIF('LB123 Comments'!P$2:'LB123 Comments'!P$1974,A13)</f>
        <v>32</v>
      </c>
      <c r="C13" s="101">
        <f>SUMPRODUCT(('LB123 Comments'!$P$1:'LB123 Comments'!$R$1974=$A13)*('LB123 Comments'!$J$1:'LB123 Comments'!$J$1974=C$1))</f>
        <v>13</v>
      </c>
      <c r="D13" s="101">
        <f>SUMPRODUCT(('LB123 Comments'!$P$1:'LB123 Comments'!$R$1974=$A13)*('LB123 Comments'!$J$1:'LB123 Comments'!$J$1974=D$1))</f>
        <v>11</v>
      </c>
      <c r="E13" s="101">
        <f>SUMPRODUCT(('LB123 Comments'!$P$1:'LB123 Comments'!$R$1974=$A13)*('LB123 Comments'!$J$1:'LB123 Comments'!$J$1974=E$1))</f>
        <v>8</v>
      </c>
      <c r="F13" s="101">
        <f>SUMPRODUCT(('LB123 Comments'!$P$1:'LB123 Comments'!$R$1974=$A13)*('LB123 Comments'!$J$1:'LB123 Comments'!$J$1974=F$1))</f>
        <v>0</v>
      </c>
      <c r="G13" s="101">
        <f>SUMPRODUCT(('LB123 Comments'!$P$1:'LB123 Comments'!$R$1974=$A13)*('LB123 Comments'!$J$1:'LB123 Comments'!$J$1974=""))</f>
        <v>0</v>
      </c>
      <c r="H13" s="101">
        <f>SUM(F13,G13)</f>
        <v>0</v>
      </c>
      <c r="I13" s="103">
        <f>SUMPRODUCT(('LB123 Comments'!$P$1:'LB123 Comments'!$R$1974=$A13)*('LB123 Comments'!$M$1:'LB123 Comments'!$M$1974="Editor To Do"))</f>
        <v>0</v>
      </c>
      <c r="J13" s="104">
        <f>SUMPRODUCT(('LB123 Comments'!$P$1:'LB123 Comments'!$R$1974=$A13)*('LB123 Comments'!$M$1:'LB123 Comments'!$M$1974="Done"))</f>
        <v>21</v>
      </c>
      <c r="K13" s="105"/>
      <c r="L13" s="106"/>
      <c r="N13" s="61"/>
      <c r="O13" s="58"/>
      <c r="P13" s="17"/>
      <c r="Q13" s="17"/>
      <c r="R13" s="17"/>
      <c r="S13" s="17"/>
      <c r="T13" s="17"/>
      <c r="U13" s="17"/>
      <c r="V13" s="17"/>
      <c r="W13" s="17"/>
      <c r="X13" s="17"/>
      <c r="Y13" s="17"/>
      <c r="Z13" s="17"/>
      <c r="AA13" s="17"/>
    </row>
    <row r="14" spans="1:27" ht="11.25" customHeight="1">
      <c r="A14" s="100" t="s">
        <v>1112</v>
      </c>
      <c r="B14" s="101">
        <f>COUNTIF('LB123 Comments'!P$2:'LB123 Comments'!P$1974,A14)</f>
        <v>23</v>
      </c>
      <c r="C14" s="101">
        <f>SUMPRODUCT(('LB123 Comments'!$P$1:'LB123 Comments'!$R$1974=$A14)*('LB123 Comments'!$J$1:'LB123 Comments'!$J$1974=C$1))</f>
        <v>9</v>
      </c>
      <c r="D14" s="101">
        <f>SUMPRODUCT(('LB123 Comments'!$P$1:'LB123 Comments'!$R$1974=$A14)*('LB123 Comments'!$J$1:'LB123 Comments'!$J$1974=D$1))</f>
        <v>7</v>
      </c>
      <c r="E14" s="101">
        <f>SUMPRODUCT(('LB123 Comments'!$P$1:'LB123 Comments'!$R$1974=$A14)*('LB123 Comments'!$J$1:'LB123 Comments'!$J$1974=E$1))</f>
        <v>7</v>
      </c>
      <c r="F14" s="101">
        <f>SUMPRODUCT(('LB123 Comments'!$P$1:'LB123 Comments'!$R$1974=$A14)*('LB123 Comments'!$J$1:'LB123 Comments'!$J$1974=F$1))</f>
        <v>0</v>
      </c>
      <c r="G14" s="101">
        <f>SUMPRODUCT(('LB123 Comments'!$P$1:'LB123 Comments'!$R$1974=$A14)*('LB123 Comments'!$J$1:'LB123 Comments'!$J$1974=""))</f>
        <v>0</v>
      </c>
      <c r="H14" s="101">
        <f>SUM(F14,G14)</f>
        <v>0</v>
      </c>
      <c r="I14" s="103">
        <f>SUMPRODUCT(('LB123 Comments'!$P$1:'LB123 Comments'!$R$1974=$A14)*('LB123 Comments'!$M$1:'LB123 Comments'!$M$1974="Editor To Do"))</f>
        <v>0</v>
      </c>
      <c r="J14" s="104">
        <f>SUMPRODUCT(('LB123 Comments'!$P$1:'LB123 Comments'!$R$1974=$A14)*('LB123 Comments'!$M$1:'LB123 Comments'!$M$1974="Done"))</f>
        <v>16</v>
      </c>
      <c r="K14" s="105"/>
      <c r="L14" s="106"/>
      <c r="N14" s="61"/>
      <c r="O14" s="58"/>
      <c r="P14" s="17"/>
      <c r="Q14" s="17"/>
      <c r="R14" s="17"/>
      <c r="S14" s="17"/>
      <c r="T14" s="17"/>
      <c r="U14" s="17"/>
      <c r="V14" s="17"/>
      <c r="W14" s="17"/>
      <c r="X14" s="17"/>
      <c r="Y14" s="17"/>
      <c r="Z14" s="17"/>
      <c r="AA14" s="17"/>
    </row>
    <row r="15" spans="1:27" ht="11.25" customHeight="1">
      <c r="A15" s="100" t="s">
        <v>2059</v>
      </c>
      <c r="B15" s="101">
        <f>COUNTIF('LB123 Comments'!P$2:'LB123 Comments'!P$1974,A15)</f>
        <v>48</v>
      </c>
      <c r="C15" s="101">
        <f>SUMPRODUCT(('LB123 Comments'!$P$1:'LB123 Comments'!$R$1974=$A15)*('LB123 Comments'!$J$1:'LB123 Comments'!$J$1974=C$1))</f>
        <v>25</v>
      </c>
      <c r="D15" s="101">
        <f>SUMPRODUCT(('LB123 Comments'!$P$1:'LB123 Comments'!$R$1974=$A15)*('LB123 Comments'!$J$1:'LB123 Comments'!$J$1974=D$1))</f>
        <v>14</v>
      </c>
      <c r="E15" s="101">
        <f>SUMPRODUCT(('LB123 Comments'!$P$1:'LB123 Comments'!$R$1974=$A15)*('LB123 Comments'!$J$1:'LB123 Comments'!$J$1974=E$1))</f>
        <v>9</v>
      </c>
      <c r="F15" s="101">
        <f>SUMPRODUCT(('LB123 Comments'!$P$1:'LB123 Comments'!$R$1974=$A15)*('LB123 Comments'!$J$1:'LB123 Comments'!$J$1974=F$1))</f>
        <v>0</v>
      </c>
      <c r="G15" s="101">
        <f>SUMPRODUCT(('LB123 Comments'!$P$1:'LB123 Comments'!$R$1974=$A15)*('LB123 Comments'!$J$1:'LB123 Comments'!$J$1974=""))</f>
        <v>0</v>
      </c>
      <c r="H15" s="101">
        <f>SUM(F15,G15)</f>
        <v>0</v>
      </c>
      <c r="I15" s="103">
        <f>SUMPRODUCT(('LB123 Comments'!$P$1:'LB123 Comments'!$R$1974=$A15)*('LB123 Comments'!$M$1:'LB123 Comments'!$M$1974="Editor To Do"))</f>
        <v>0</v>
      </c>
      <c r="J15" s="104">
        <f>SUMPRODUCT(('LB123 Comments'!$P$1:'LB123 Comments'!$R$1974=$A15)*('LB123 Comments'!$M$1:'LB123 Comments'!$M$1974="Done"))</f>
        <v>34</v>
      </c>
      <c r="K15" s="105"/>
      <c r="L15" s="106"/>
      <c r="N15" s="61"/>
      <c r="O15" s="58"/>
      <c r="P15" s="17"/>
      <c r="Q15" s="17"/>
      <c r="R15" s="17"/>
      <c r="S15" s="17"/>
      <c r="T15" s="17"/>
      <c r="U15" s="17"/>
      <c r="V15" s="17"/>
      <c r="W15" s="17"/>
      <c r="X15" s="17"/>
      <c r="Y15" s="17"/>
      <c r="Z15" s="17"/>
      <c r="AA15" s="17"/>
    </row>
    <row r="16" spans="1:27" ht="11.25" customHeight="1">
      <c r="A16" s="100" t="s">
        <v>2081</v>
      </c>
      <c r="B16" s="101">
        <f>COUNTIF('LB123 Comments'!P$2:'LB123 Comments'!P$1974,A16)</f>
        <v>14</v>
      </c>
      <c r="C16" s="101">
        <f>SUMPRODUCT(('LB123 Comments'!$P$1:'LB123 Comments'!$R$1974=$A16)*('LB123 Comments'!$J$1:'LB123 Comments'!$J$1974=C$1))</f>
        <v>7</v>
      </c>
      <c r="D16" s="101">
        <f>SUMPRODUCT(('LB123 Comments'!$P$1:'LB123 Comments'!$R$1974=$A16)*('LB123 Comments'!$J$1:'LB123 Comments'!$J$1974=D$1))</f>
        <v>3</v>
      </c>
      <c r="E16" s="101">
        <f>SUMPRODUCT(('LB123 Comments'!$P$1:'LB123 Comments'!$R$1974=$A16)*('LB123 Comments'!$J$1:'LB123 Comments'!$J$1974=E$1))</f>
        <v>4</v>
      </c>
      <c r="F16" s="101">
        <f>SUMPRODUCT(('LB123 Comments'!$P$1:'LB123 Comments'!$R$1974=$A16)*('LB123 Comments'!$J$1:'LB123 Comments'!$J$1974=F$1))</f>
        <v>0</v>
      </c>
      <c r="G16" s="101">
        <f>SUMPRODUCT(('LB123 Comments'!$P$1:'LB123 Comments'!$R$1974=$A16)*('LB123 Comments'!$J$1:'LB123 Comments'!$J$1974=""))</f>
        <v>0</v>
      </c>
      <c r="H16" s="101">
        <f t="shared" si="0"/>
        <v>0</v>
      </c>
      <c r="I16" s="103">
        <f>SUMPRODUCT(('LB123 Comments'!$P$1:'LB123 Comments'!$R$1974=$A16)*('LB123 Comments'!$M$1:'LB123 Comments'!$M$1974="Editor To Do"))</f>
        <v>0</v>
      </c>
      <c r="J16" s="104">
        <f>SUMPRODUCT(('LB123 Comments'!$P$1:'LB123 Comments'!$R$1974=$A16)*('LB123 Comments'!$M$1:'LB123 Comments'!$M$1974="Done"))</f>
        <v>11</v>
      </c>
      <c r="K16" s="105"/>
      <c r="L16" s="106"/>
      <c r="N16" s="61"/>
      <c r="O16" s="58"/>
      <c r="P16" s="17"/>
      <c r="Q16" s="17"/>
      <c r="R16" s="17"/>
      <c r="S16" s="17"/>
      <c r="T16" s="17"/>
      <c r="U16" s="17"/>
      <c r="V16" s="17"/>
      <c r="W16" s="17"/>
      <c r="X16" s="17"/>
      <c r="Y16" s="17"/>
      <c r="Z16" s="17"/>
      <c r="AA16" s="17"/>
    </row>
    <row r="17" spans="1:27" ht="11.25" customHeight="1">
      <c r="A17" s="100" t="s">
        <v>2678</v>
      </c>
      <c r="B17" s="101">
        <f>COUNTIF('LB123 Comments'!P$2:'LB123 Comments'!P$1974,A17)</f>
        <v>26</v>
      </c>
      <c r="C17" s="101">
        <f>SUMPRODUCT(('LB123 Comments'!$P$1:'LB123 Comments'!$R$1974=$A17)*('LB123 Comments'!$J$1:'LB123 Comments'!$J$1974=C$1))</f>
        <v>11</v>
      </c>
      <c r="D17" s="101">
        <f>SUMPRODUCT(('LB123 Comments'!$P$1:'LB123 Comments'!$R$1974=$A17)*('LB123 Comments'!$J$1:'LB123 Comments'!$J$1974=D$1))</f>
        <v>5</v>
      </c>
      <c r="E17" s="101">
        <f>SUMPRODUCT(('LB123 Comments'!$P$1:'LB123 Comments'!$R$1974=$A17)*('LB123 Comments'!$J$1:'LB123 Comments'!$J$1974=E$1))</f>
        <v>10</v>
      </c>
      <c r="F17" s="101">
        <f>SUMPRODUCT(('LB123 Comments'!$P$1:'LB123 Comments'!$R$1974=$A17)*('LB123 Comments'!$J$1:'LB123 Comments'!$J$1974=F$1))</f>
        <v>0</v>
      </c>
      <c r="G17" s="101">
        <f>SUMPRODUCT(('LB123 Comments'!$P$1:'LB123 Comments'!$R$1974=$A17)*('LB123 Comments'!$J$1:'LB123 Comments'!$J$1974=""))</f>
        <v>0</v>
      </c>
      <c r="H17" s="101">
        <f t="shared" si="0"/>
        <v>0</v>
      </c>
      <c r="I17" s="103">
        <f>SUMPRODUCT(('LB123 Comments'!$P$1:'LB123 Comments'!$R$1974=$A17)*('LB123 Comments'!$M$1:'LB123 Comments'!$M$1974="Editor To Do"))</f>
        <v>0</v>
      </c>
      <c r="J17" s="104">
        <f>SUMPRODUCT(('LB123 Comments'!$P$1:'LB123 Comments'!$R$1974=$A17)*('LB123 Comments'!$M$1:'LB123 Comments'!$M$1974="Done"))</f>
        <v>21</v>
      </c>
      <c r="K17" s="105"/>
      <c r="L17" s="106"/>
      <c r="N17" s="61"/>
      <c r="O17" s="58"/>
      <c r="P17" s="17"/>
      <c r="Q17" s="17"/>
      <c r="R17" s="17"/>
      <c r="S17" s="17"/>
      <c r="T17" s="17"/>
      <c r="U17" s="17"/>
      <c r="V17" s="17"/>
      <c r="W17" s="17"/>
      <c r="X17" s="17"/>
      <c r="Y17" s="17"/>
      <c r="Z17" s="17"/>
      <c r="AA17" s="17"/>
    </row>
    <row r="18" spans="1:27" ht="11.25" customHeight="1">
      <c r="A18" s="100" t="s">
        <v>2679</v>
      </c>
      <c r="B18" s="101">
        <f>COUNTIF('LB123 Comments'!P$2:'LB123 Comments'!P$1974,A18)</f>
        <v>6</v>
      </c>
      <c r="C18" s="101">
        <f>SUMPRODUCT(('LB123 Comments'!$P$1:'LB123 Comments'!$R$1974=$A18)*('LB123 Comments'!$J$1:'LB123 Comments'!$J$1974=C$1))</f>
        <v>2</v>
      </c>
      <c r="D18" s="101">
        <f>SUMPRODUCT(('LB123 Comments'!$P$1:'LB123 Comments'!$R$1974=$A18)*('LB123 Comments'!$J$1:'LB123 Comments'!$J$1974=D$1))</f>
        <v>0</v>
      </c>
      <c r="E18" s="101">
        <f>SUMPRODUCT(('LB123 Comments'!$P$1:'LB123 Comments'!$R$1974=$A18)*('LB123 Comments'!$J$1:'LB123 Comments'!$J$1974=E$1))</f>
        <v>4</v>
      </c>
      <c r="F18" s="101">
        <f>SUMPRODUCT(('LB123 Comments'!$P$1:'LB123 Comments'!$R$1974=$A18)*('LB123 Comments'!$J$1:'LB123 Comments'!$J$1974=F$1))</f>
        <v>0</v>
      </c>
      <c r="G18" s="101">
        <f>SUMPRODUCT(('LB123 Comments'!$P$1:'LB123 Comments'!$R$1974=$A18)*('LB123 Comments'!$J$1:'LB123 Comments'!$J$1974=""))</f>
        <v>0</v>
      </c>
      <c r="H18" s="101">
        <f t="shared" si="0"/>
        <v>0</v>
      </c>
      <c r="I18" s="103">
        <f>SUMPRODUCT(('LB123 Comments'!$P$1:'LB123 Comments'!$R$1974=$A18)*('LB123 Comments'!$M$1:'LB123 Comments'!$M$1974="Editor To Do"))</f>
        <v>0</v>
      </c>
      <c r="J18" s="104">
        <f>SUMPRODUCT(('LB123 Comments'!$P$1:'LB123 Comments'!$R$1974=$A18)*('LB123 Comments'!$M$1:'LB123 Comments'!$M$1974="Done"))</f>
        <v>6</v>
      </c>
      <c r="K18" s="105"/>
      <c r="L18" s="106"/>
      <c r="O18" s="17"/>
      <c r="P18" s="17"/>
      <c r="Q18" s="17"/>
      <c r="R18" s="17"/>
      <c r="S18" s="17"/>
      <c r="T18" s="17"/>
      <c r="U18" s="17"/>
      <c r="V18" s="17"/>
      <c r="W18" s="17"/>
      <c r="X18" s="17"/>
      <c r="Y18" s="17"/>
      <c r="Z18" s="17"/>
      <c r="AA18" s="17"/>
    </row>
    <row r="19" spans="1:27" ht="11.25" customHeight="1">
      <c r="A19" s="100" t="s">
        <v>2990</v>
      </c>
      <c r="B19" s="101">
        <f>COUNTIF('LB123 Comments'!P$2:'LB123 Comments'!P$1974,A19)</f>
        <v>24</v>
      </c>
      <c r="C19" s="101">
        <f>SUMPRODUCT(('LB123 Comments'!$P$1:'LB123 Comments'!$R$1974=$A19)*('LB123 Comments'!$J$1:'LB123 Comments'!$J$1974=C$1))</f>
        <v>8</v>
      </c>
      <c r="D19" s="101">
        <f>SUMPRODUCT(('LB123 Comments'!$P$1:'LB123 Comments'!$R$1974=$A19)*('LB123 Comments'!$J$1:'LB123 Comments'!$J$1974=D$1))</f>
        <v>6</v>
      </c>
      <c r="E19" s="101">
        <f>SUMPRODUCT(('LB123 Comments'!$P$1:'LB123 Comments'!$R$1974=$A19)*('LB123 Comments'!$J$1:'LB123 Comments'!$J$1974=E$1))</f>
        <v>10</v>
      </c>
      <c r="F19" s="101">
        <f>SUMPRODUCT(('LB123 Comments'!$P$1:'LB123 Comments'!$R$1974=$A19)*('LB123 Comments'!$J$1:'LB123 Comments'!$J$1974=F$1))</f>
        <v>0</v>
      </c>
      <c r="G19" s="101">
        <f>SUMPRODUCT(('LB123 Comments'!$P$1:'LB123 Comments'!$R$1974=$A19)*('LB123 Comments'!$J$1:'LB123 Comments'!$J$1974=""))</f>
        <v>0</v>
      </c>
      <c r="H19" s="101">
        <f t="shared" si="0"/>
        <v>0</v>
      </c>
      <c r="I19" s="103">
        <f>SUMPRODUCT(('LB123 Comments'!$P$1:'LB123 Comments'!$R$1974=$A19)*('LB123 Comments'!$M$1:'LB123 Comments'!$M$1974="Editor To Do"))</f>
        <v>0</v>
      </c>
      <c r="J19" s="104">
        <f>SUMPRODUCT(('LB123 Comments'!$P$1:'LB123 Comments'!$R$1974=$A19)*('LB123 Comments'!$M$1:'LB123 Comments'!$M$1974="Done"))</f>
        <v>18</v>
      </c>
      <c r="K19" s="105"/>
      <c r="L19" s="106"/>
      <c r="O19" s="17"/>
      <c r="P19" s="17"/>
      <c r="Q19" s="17"/>
      <c r="R19" s="17"/>
      <c r="S19" s="17"/>
      <c r="T19" s="17"/>
      <c r="U19" s="17"/>
      <c r="V19" s="17"/>
      <c r="W19" s="17"/>
      <c r="X19" s="17"/>
      <c r="Y19" s="17"/>
      <c r="Z19" s="17"/>
      <c r="AA19" s="17"/>
    </row>
    <row r="20" spans="1:27" ht="11.25" customHeight="1">
      <c r="A20" s="100"/>
      <c r="B20" s="101"/>
      <c r="C20" s="101"/>
      <c r="D20" s="101"/>
      <c r="E20" s="101"/>
      <c r="F20" s="101"/>
      <c r="G20" s="101"/>
      <c r="H20" s="102"/>
      <c r="I20" s="103"/>
      <c r="J20" s="104"/>
      <c r="K20" s="105"/>
      <c r="L20" s="106"/>
      <c r="P20" s="17"/>
      <c r="Q20" s="17"/>
      <c r="R20" s="17"/>
      <c r="S20" s="17"/>
      <c r="T20" s="17"/>
      <c r="U20" s="17"/>
      <c r="V20" s="17"/>
      <c r="W20" s="17"/>
      <c r="X20" s="17"/>
      <c r="Y20" s="17"/>
      <c r="Z20" s="17"/>
      <c r="AA20" s="17"/>
    </row>
    <row r="21" spans="1:12" ht="11.25" customHeight="1">
      <c r="A21" s="92" t="s">
        <v>2117</v>
      </c>
      <c r="B21" s="93">
        <f aca="true" t="shared" si="1" ref="B21:J21">SUM(B2:B20)</f>
        <v>842</v>
      </c>
      <c r="C21" s="93">
        <f t="shared" si="1"/>
        <v>323</v>
      </c>
      <c r="D21" s="93">
        <f t="shared" si="1"/>
        <v>196</v>
      </c>
      <c r="E21" s="93">
        <f t="shared" si="1"/>
        <v>322</v>
      </c>
      <c r="F21" s="93">
        <f t="shared" si="1"/>
        <v>0</v>
      </c>
      <c r="G21" s="93">
        <f t="shared" si="1"/>
        <v>0</v>
      </c>
      <c r="H21" s="93">
        <f t="shared" si="1"/>
        <v>0</v>
      </c>
      <c r="I21" s="93">
        <f t="shared" si="1"/>
        <v>0</v>
      </c>
      <c r="J21" s="93">
        <f t="shared" si="1"/>
        <v>646</v>
      </c>
      <c r="K21" s="94"/>
      <c r="L21" s="95"/>
    </row>
    <row r="23" spans="1:14" ht="12.75">
      <c r="A23" s="18" t="s">
        <v>2663</v>
      </c>
      <c r="B23" s="19" t="s">
        <v>2664</v>
      </c>
      <c r="F23" s="56" t="s">
        <v>2108</v>
      </c>
      <c r="G23" s="19" t="s">
        <v>2117</v>
      </c>
      <c r="H23" s="19" t="s">
        <v>2086</v>
      </c>
      <c r="J23" s="18" t="s">
        <v>2103</v>
      </c>
      <c r="K23" s="75" t="s">
        <v>2104</v>
      </c>
      <c r="L23" s="76"/>
      <c r="N23"/>
    </row>
    <row r="24" spans="1:14" ht="12.75">
      <c r="A24" s="22" t="s">
        <v>2117</v>
      </c>
      <c r="B24" s="21">
        <f>COUNTA('LB123 Comments'!B$2:'LB123 Comments'!B$1500)</f>
        <v>1034</v>
      </c>
      <c r="C24" s="16"/>
      <c r="F24" s="22"/>
      <c r="G24" s="21">
        <f aca="true" t="shared" si="2" ref="G24:G34">SUMIF(K$2:K$20,F24,B$2:B$20)</f>
        <v>0</v>
      </c>
      <c r="H24" s="21">
        <f aca="true" t="shared" si="3" ref="H24:H34">SUMIF(K$2:K$20,F24,H$2:H$20)</f>
        <v>0</v>
      </c>
      <c r="J24" s="63"/>
      <c r="K24" s="73"/>
      <c r="L24" s="74"/>
      <c r="N24"/>
    </row>
    <row r="25" spans="1:14" ht="12.75">
      <c r="A25" s="22" t="s">
        <v>2662</v>
      </c>
      <c r="B25" s="21">
        <f>COUNTIF('LB123 Comments'!F$2:'LB123 Comments'!F$1500,"T")</f>
        <v>820</v>
      </c>
      <c r="F25" s="22"/>
      <c r="G25" s="21">
        <f t="shared" si="2"/>
        <v>0</v>
      </c>
      <c r="H25" s="21">
        <f t="shared" si="3"/>
        <v>0</v>
      </c>
      <c r="J25" s="70"/>
      <c r="K25" s="73"/>
      <c r="L25" s="74"/>
      <c r="N25"/>
    </row>
    <row r="26" spans="1:14" ht="12.75">
      <c r="A26" s="22" t="s">
        <v>2115</v>
      </c>
      <c r="B26" s="21">
        <f>COUNTIF('LB123 Comments'!F$2:'LB123 Comments'!F$1500,"E")</f>
        <v>214</v>
      </c>
      <c r="D26" s="15"/>
      <c r="F26" s="22"/>
      <c r="G26" s="21">
        <f t="shared" si="2"/>
        <v>0</v>
      </c>
      <c r="H26" s="21">
        <f t="shared" si="3"/>
        <v>0</v>
      </c>
      <c r="J26" s="71"/>
      <c r="K26" s="73"/>
      <c r="L26" s="74"/>
      <c r="N26"/>
    </row>
    <row r="27" spans="1:14" ht="12.75">
      <c r="A27" s="22" t="s">
        <v>2120</v>
      </c>
      <c r="B27" s="21">
        <f>COUNTIF('LB123 Comments'!J$2:'LB123 Comments'!J$1974,A27)</f>
        <v>469</v>
      </c>
      <c r="D27" s="15"/>
      <c r="F27" s="22"/>
      <c r="G27" s="21">
        <f t="shared" si="2"/>
        <v>0</v>
      </c>
      <c r="H27" s="21">
        <f t="shared" si="3"/>
        <v>0</v>
      </c>
      <c r="J27" s="72"/>
      <c r="K27" s="73"/>
      <c r="L27" s="74"/>
      <c r="N27"/>
    </row>
    <row r="28" spans="1:14" ht="12.75">
      <c r="A28" s="22" t="s">
        <v>2121</v>
      </c>
      <c r="B28" s="21">
        <f>COUNTIF('LB123 Comments'!J$2:'LB123 Comments'!J$2007,A28)</f>
        <v>357</v>
      </c>
      <c r="D28" s="15"/>
      <c r="F28" s="22"/>
      <c r="G28" s="21">
        <f t="shared" si="2"/>
        <v>0</v>
      </c>
      <c r="H28" s="21">
        <f t="shared" si="3"/>
        <v>0</v>
      </c>
      <c r="J28" s="77"/>
      <c r="K28" s="78"/>
      <c r="L28" s="79"/>
      <c r="N28"/>
    </row>
    <row r="29" spans="1:14" ht="12.75">
      <c r="A29" s="22" t="s">
        <v>2148</v>
      </c>
      <c r="B29" s="21">
        <f>COUNTIF('LB123 Comments'!J$2:'LB123 Comments'!J$2007,A29)</f>
        <v>207</v>
      </c>
      <c r="F29" s="22"/>
      <c r="G29" s="21">
        <f t="shared" si="2"/>
        <v>0</v>
      </c>
      <c r="H29" s="21">
        <f t="shared" si="3"/>
        <v>0</v>
      </c>
      <c r="J29" s="21"/>
      <c r="K29" s="73"/>
      <c r="L29" s="74"/>
      <c r="N29"/>
    </row>
    <row r="30" spans="1:14" ht="12.75">
      <c r="A30" s="22" t="s">
        <v>2119</v>
      </c>
      <c r="B30" s="21">
        <f>COUNTIF('LB123 Comments'!J$2:'LB123 Comments'!J$2007,A30)</f>
        <v>0</v>
      </c>
      <c r="D30" s="15"/>
      <c r="F30" s="22"/>
      <c r="G30" s="21">
        <f t="shared" si="2"/>
        <v>0</v>
      </c>
      <c r="H30" s="21">
        <f t="shared" si="3"/>
        <v>0</v>
      </c>
      <c r="J30" s="23"/>
      <c r="K30" s="73"/>
      <c r="L30" s="74"/>
      <c r="N30"/>
    </row>
    <row r="31" spans="1:14" ht="12.75">
      <c r="A31" s="22" t="s">
        <v>2101</v>
      </c>
      <c r="B31" s="21">
        <f>COUNTA('LB123 Comments'!L$2:'LB123 Comments'!L$2007)</f>
        <v>112</v>
      </c>
      <c r="D31" s="15"/>
      <c r="F31" s="22"/>
      <c r="G31" s="21">
        <f t="shared" si="2"/>
        <v>0</v>
      </c>
      <c r="H31" s="21">
        <f t="shared" si="3"/>
        <v>0</v>
      </c>
      <c r="K31" s="15"/>
      <c r="N31"/>
    </row>
    <row r="32" spans="1:14" ht="12.75">
      <c r="A32" s="22" t="s">
        <v>2090</v>
      </c>
      <c r="B32" s="21">
        <f>COUNTIF('LB123 Comments'!M$2:'LB123 Comments'!M$2007,"Editor To Do")</f>
        <v>2</v>
      </c>
      <c r="D32" s="15"/>
      <c r="F32" s="22"/>
      <c r="G32" s="21">
        <f t="shared" si="2"/>
        <v>0</v>
      </c>
      <c r="H32" s="21">
        <f t="shared" si="3"/>
        <v>0</v>
      </c>
      <c r="K32" s="15"/>
      <c r="N32"/>
    </row>
    <row r="33" spans="1:14" ht="12.75">
      <c r="A33" s="22" t="s">
        <v>2079</v>
      </c>
      <c r="B33" s="21">
        <f>COUNTIF('LB123 Comments'!M$2:'LB123 Comments'!M$2007,"Can't do")</f>
        <v>0</v>
      </c>
      <c r="D33" s="15"/>
      <c r="F33" s="22"/>
      <c r="G33" s="21">
        <f t="shared" si="2"/>
        <v>0</v>
      </c>
      <c r="H33" s="21">
        <f t="shared" si="3"/>
        <v>0</v>
      </c>
      <c r="K33" s="15"/>
      <c r="N33"/>
    </row>
    <row r="34" spans="1:14" ht="12.75">
      <c r="A34" s="22" t="s">
        <v>2147</v>
      </c>
      <c r="B34" s="21">
        <f>COUNTIF('LB123 Comments'!M$2:'LB123 Comments'!M$2007,"Done")</f>
        <v>825</v>
      </c>
      <c r="C34" s="52"/>
      <c r="D34" s="15"/>
      <c r="F34" s="22"/>
      <c r="G34" s="21">
        <f t="shared" si="2"/>
        <v>0</v>
      </c>
      <c r="H34" s="21">
        <f t="shared" si="3"/>
        <v>0</v>
      </c>
      <c r="K34" s="15"/>
      <c r="N34"/>
    </row>
    <row r="35" spans="1:14" ht="12.75">
      <c r="A35" s="22" t="s">
        <v>2660</v>
      </c>
      <c r="B35" s="21">
        <f>COUNTIF('LB123 Comments'!J$2:'LB123 Comments'!J$7,"")</f>
        <v>0</v>
      </c>
      <c r="F35" s="57" t="s">
        <v>2118</v>
      </c>
      <c r="G35" s="23">
        <f>SUM(G24:G34)</f>
        <v>0</v>
      </c>
      <c r="H35" s="23">
        <f>SUM(H24:H34)</f>
        <v>0</v>
      </c>
      <c r="N35"/>
    </row>
    <row r="36" spans="6:8" ht="12.75">
      <c r="F36" s="96"/>
      <c r="G36" s="97"/>
      <c r="H36" s="97"/>
    </row>
    <row r="41" ht="13.5" thickBot="1"/>
    <row r="42" ht="12.75">
      <c r="L42" s="68" t="s">
        <v>2666</v>
      </c>
    </row>
    <row r="43" ht="12.75">
      <c r="L43" s="69" t="s">
        <v>2147</v>
      </c>
    </row>
    <row r="44" ht="13.5" thickBot="1">
      <c r="L44" s="67">
        <f>(B34+B33+B30)/B24</f>
        <v>0.7978723404255319</v>
      </c>
    </row>
    <row r="47" ht="12.75">
      <c r="L47" s="98"/>
    </row>
    <row r="48" ht="12.75">
      <c r="L48" s="98"/>
    </row>
    <row r="68" spans="1:6" ht="12.75">
      <c r="A68" s="25" t="s">
        <v>2083</v>
      </c>
      <c r="B68" s="26"/>
      <c r="C68" s="26"/>
      <c r="D68" s="65"/>
      <c r="E68" s="65"/>
      <c r="F68" s="27"/>
    </row>
    <row r="69" spans="1:6" ht="12.75">
      <c r="A69" s="28" t="s">
        <v>2107</v>
      </c>
      <c r="B69" s="29"/>
      <c r="C69" s="29"/>
      <c r="D69" s="64"/>
      <c r="E69" s="64"/>
      <c r="F69" s="30"/>
    </row>
    <row r="70" spans="1:6" ht="12.75">
      <c r="A70" s="31" t="s">
        <v>2126</v>
      </c>
      <c r="B70" s="29"/>
      <c r="C70" s="29"/>
      <c r="D70" s="64"/>
      <c r="E70" s="64"/>
      <c r="F70" s="30"/>
    </row>
    <row r="71" spans="1:6" ht="12.75">
      <c r="A71" s="28" t="s">
        <v>2123</v>
      </c>
      <c r="B71" s="29"/>
      <c r="C71" s="29"/>
      <c r="D71" s="64"/>
      <c r="E71" s="64"/>
      <c r="F71" s="30"/>
    </row>
    <row r="72" spans="1:6" ht="12.75">
      <c r="A72" s="32" t="s">
        <v>2134</v>
      </c>
      <c r="B72" s="29"/>
      <c r="C72" s="29"/>
      <c r="D72" s="64"/>
      <c r="E72" s="64"/>
      <c r="F72" s="30"/>
    </row>
    <row r="73" spans="1:6" ht="12.75">
      <c r="A73" s="32" t="s">
        <v>2135</v>
      </c>
      <c r="B73" s="29"/>
      <c r="C73" s="29"/>
      <c r="D73" s="64"/>
      <c r="E73" s="64"/>
      <c r="F73" s="30"/>
    </row>
    <row r="74" spans="1:6" ht="12.75">
      <c r="A74" s="33" t="s">
        <v>2127</v>
      </c>
      <c r="B74" s="29"/>
      <c r="C74" s="29"/>
      <c r="D74" s="64"/>
      <c r="E74" s="64"/>
      <c r="F74" s="30"/>
    </row>
    <row r="75" spans="1:6" ht="12.75">
      <c r="A75" s="28" t="s">
        <v>2141</v>
      </c>
      <c r="B75" s="29"/>
      <c r="C75" s="29"/>
      <c r="D75" s="64"/>
      <c r="E75" s="64"/>
      <c r="F75" s="30"/>
    </row>
    <row r="76" spans="1:6" ht="12.75">
      <c r="A76" s="32" t="s">
        <v>2125</v>
      </c>
      <c r="B76" s="29"/>
      <c r="C76" s="29"/>
      <c r="D76" s="64"/>
      <c r="E76" s="64"/>
      <c r="F76" s="30"/>
    </row>
    <row r="77" spans="1:6" ht="12.75">
      <c r="A77" s="32" t="s">
        <v>2130</v>
      </c>
      <c r="B77" s="29"/>
      <c r="C77" s="29"/>
      <c r="D77" s="64"/>
      <c r="E77" s="64"/>
      <c r="F77" s="30"/>
    </row>
    <row r="78" spans="1:6" ht="12.75">
      <c r="A78" s="32" t="s">
        <v>2131</v>
      </c>
      <c r="B78" s="29"/>
      <c r="C78" s="29"/>
      <c r="D78" s="64"/>
      <c r="E78" s="64"/>
      <c r="F78" s="30"/>
    </row>
    <row r="79" spans="1:6" ht="12.75">
      <c r="A79" s="34" t="s">
        <v>2124</v>
      </c>
      <c r="B79" s="35"/>
      <c r="C79" s="35"/>
      <c r="D79" s="66"/>
      <c r="E79" s="66"/>
      <c r="F79" s="36"/>
    </row>
    <row r="80" ht="12.75">
      <c r="A80" s="13"/>
    </row>
    <row r="81" spans="1:6" ht="12.75">
      <c r="A81" s="25" t="s">
        <v>2106</v>
      </c>
      <c r="B81" s="26"/>
      <c r="C81" s="26"/>
      <c r="D81" s="65"/>
      <c r="E81" s="65"/>
      <c r="F81" s="27"/>
    </row>
    <row r="82" spans="1:6" ht="12.75">
      <c r="A82" s="28" t="s">
        <v>2137</v>
      </c>
      <c r="B82" s="29"/>
      <c r="C82" s="29"/>
      <c r="D82" s="64"/>
      <c r="E82" s="64"/>
      <c r="F82" s="30"/>
    </row>
    <row r="83" spans="1:6" ht="12.75">
      <c r="A83" s="28" t="s">
        <v>2138</v>
      </c>
      <c r="B83" s="29"/>
      <c r="C83" s="29"/>
      <c r="D83" s="64"/>
      <c r="E83" s="64"/>
      <c r="F83" s="30"/>
    </row>
    <row r="84" spans="1:6" ht="12.75">
      <c r="A84" s="32" t="s">
        <v>2143</v>
      </c>
      <c r="B84" s="29"/>
      <c r="C84" s="29"/>
      <c r="D84" s="64"/>
      <c r="E84" s="64"/>
      <c r="F84" s="30"/>
    </row>
    <row r="85" spans="1:6" ht="12.75">
      <c r="A85" s="32" t="s">
        <v>2142</v>
      </c>
      <c r="B85" s="29"/>
      <c r="C85" s="29"/>
      <c r="D85" s="64"/>
      <c r="E85" s="64"/>
      <c r="F85" s="30"/>
    </row>
    <row r="86" spans="1:6" ht="12.75">
      <c r="A86" s="32" t="s">
        <v>2128</v>
      </c>
      <c r="B86" s="29"/>
      <c r="C86" s="29"/>
      <c r="D86" s="64"/>
      <c r="E86" s="64"/>
      <c r="F86" s="30"/>
    </row>
    <row r="87" spans="1:6" ht="12.75">
      <c r="A87" s="28" t="s">
        <v>2129</v>
      </c>
      <c r="B87" s="29"/>
      <c r="C87" s="29"/>
      <c r="D87" s="64"/>
      <c r="E87" s="64"/>
      <c r="F87" s="30"/>
    </row>
    <row r="88" spans="1:6" ht="12.75">
      <c r="A88" s="28" t="s">
        <v>2141</v>
      </c>
      <c r="B88" s="29"/>
      <c r="C88" s="29"/>
      <c r="D88" s="64"/>
      <c r="E88" s="64"/>
      <c r="F88" s="30"/>
    </row>
    <row r="89" spans="1:6" ht="12.75">
      <c r="A89" s="32" t="s">
        <v>2140</v>
      </c>
      <c r="B89" s="29"/>
      <c r="C89" s="29"/>
      <c r="D89" s="64"/>
      <c r="E89" s="64"/>
      <c r="F89" s="30"/>
    </row>
    <row r="90" spans="1:6" ht="12.75">
      <c r="A90" s="32" t="s">
        <v>2139</v>
      </c>
      <c r="B90" s="29"/>
      <c r="C90" s="29"/>
      <c r="D90" s="64"/>
      <c r="E90" s="64"/>
      <c r="F90" s="30"/>
    </row>
    <row r="91" spans="1:6" ht="12.75">
      <c r="A91" s="32" t="s">
        <v>2130</v>
      </c>
      <c r="B91" s="29"/>
      <c r="C91" s="29"/>
      <c r="D91" s="64"/>
      <c r="E91" s="64"/>
      <c r="F91" s="30"/>
    </row>
    <row r="92" spans="1:6" ht="12.75">
      <c r="A92" s="32" t="s">
        <v>2131</v>
      </c>
      <c r="B92" s="29"/>
      <c r="C92" s="29"/>
      <c r="D92" s="64"/>
      <c r="E92" s="64"/>
      <c r="F92" s="30"/>
    </row>
    <row r="93" spans="1:6" ht="12.75">
      <c r="A93" s="34" t="s">
        <v>2124</v>
      </c>
      <c r="B93" s="35"/>
      <c r="C93" s="35"/>
      <c r="D93" s="66"/>
      <c r="E93" s="66"/>
      <c r="F93"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2665</v>
      </c>
      <c r="B1" s="20" t="s">
        <v>2657</v>
      </c>
      <c r="C1" s="18" t="s">
        <v>2091</v>
      </c>
      <c r="D1" s="18" t="s">
        <v>2658</v>
      </c>
      <c r="E1" s="18" t="s">
        <v>2100</v>
      </c>
      <c r="F1" s="18" t="s">
        <v>2085</v>
      </c>
      <c r="G1" s="81" t="s">
        <v>2078</v>
      </c>
    </row>
    <row r="2" spans="1:7" ht="38.25">
      <c r="A2" s="84">
        <v>0</v>
      </c>
      <c r="B2" s="84"/>
      <c r="C2" s="82" t="s">
        <v>1756</v>
      </c>
      <c r="D2" s="82" t="s">
        <v>2677</v>
      </c>
      <c r="E2" s="83">
        <v>39522</v>
      </c>
      <c r="F2" s="82"/>
      <c r="G2" s="82"/>
    </row>
    <row r="3" spans="1:7" ht="25.5">
      <c r="A3" s="84">
        <v>1</v>
      </c>
      <c r="B3" s="84"/>
      <c r="C3" s="82" t="s">
        <v>1416</v>
      </c>
      <c r="D3" s="82" t="s">
        <v>2677</v>
      </c>
      <c r="E3" s="83">
        <v>39524</v>
      </c>
      <c r="F3" s="82"/>
      <c r="G3" s="82"/>
    </row>
    <row r="4" spans="1:7" ht="12.75">
      <c r="A4" s="84">
        <v>2</v>
      </c>
      <c r="B4" s="84"/>
      <c r="C4" s="82" t="s">
        <v>970</v>
      </c>
      <c r="D4" s="82" t="s">
        <v>971</v>
      </c>
      <c r="E4" s="83">
        <v>39553</v>
      </c>
      <c r="F4" s="82"/>
      <c r="G4" s="82"/>
    </row>
    <row r="5" spans="1:7" ht="12.75">
      <c r="A5" s="84"/>
      <c r="B5" s="84"/>
      <c r="C5" s="82"/>
      <c r="D5" s="82"/>
      <c r="E5" s="83"/>
      <c r="F5" s="82"/>
      <c r="G5" s="82"/>
    </row>
    <row r="6" spans="1:7" ht="12.75">
      <c r="A6" s="84"/>
      <c r="B6" s="84"/>
      <c r="C6" s="82"/>
      <c r="D6" s="82"/>
      <c r="E6" s="83"/>
      <c r="F6" s="82"/>
      <c r="G6" s="82"/>
    </row>
    <row r="7" spans="1:7" ht="12.75">
      <c r="A7" s="84"/>
      <c r="B7" s="84"/>
      <c r="C7" s="82"/>
      <c r="D7" s="82"/>
      <c r="E7" s="83"/>
      <c r="F7" s="82"/>
      <c r="G7" s="82"/>
    </row>
    <row r="8" spans="1:7" ht="12.75">
      <c r="A8" s="84"/>
      <c r="B8" s="84"/>
      <c r="C8" s="82"/>
      <c r="D8" s="82"/>
      <c r="E8" s="83"/>
      <c r="F8" s="82"/>
      <c r="G8" s="82"/>
    </row>
    <row r="9" spans="1:7" ht="12.75">
      <c r="A9" s="84"/>
      <c r="B9" s="84"/>
      <c r="C9" s="117"/>
      <c r="D9" s="117"/>
      <c r="E9" s="83"/>
      <c r="F9" s="82"/>
      <c r="G9" s="82"/>
    </row>
    <row r="10" spans="1:7" ht="12.75" customHeight="1">
      <c r="A10" s="84"/>
      <c r="B10" s="84"/>
      <c r="C10" s="82"/>
      <c r="D10" s="82"/>
      <c r="E10" s="83"/>
      <c r="F10" s="82"/>
      <c r="G10" s="82"/>
    </row>
    <row r="11" spans="1:7" ht="12.75">
      <c r="A11" s="84"/>
      <c r="B11" s="84"/>
      <c r="C11" s="82"/>
      <c r="D11" s="82"/>
      <c r="E11" s="83"/>
      <c r="F11" s="82"/>
      <c r="G11" s="82"/>
    </row>
    <row r="12" spans="1:7" ht="12.75">
      <c r="A12" s="84"/>
      <c r="B12" s="84"/>
      <c r="C12" s="82"/>
      <c r="D12" s="82"/>
      <c r="E12" s="83"/>
      <c r="F12" s="82"/>
      <c r="G12" s="82"/>
    </row>
    <row r="13" spans="1:7" ht="12.75">
      <c r="A13" s="84"/>
      <c r="B13" s="84"/>
      <c r="C13" s="82"/>
      <c r="D13" s="82"/>
      <c r="E13" s="83"/>
      <c r="F13" s="82"/>
      <c r="G13" s="82"/>
    </row>
    <row r="14" spans="1:7" ht="12.75">
      <c r="A14" s="84"/>
      <c r="B14" s="84"/>
      <c r="C14" s="82"/>
      <c r="D14" s="82"/>
      <c r="E14" s="83"/>
      <c r="F14" s="82"/>
      <c r="G14" s="82"/>
    </row>
    <row r="15" spans="1:7" ht="12.75">
      <c r="A15" s="84"/>
      <c r="B15" s="84"/>
      <c r="C15" s="82"/>
      <c r="D15" s="82"/>
      <c r="E15" s="83"/>
      <c r="F15" s="82"/>
      <c r="G15" s="82"/>
    </row>
    <row r="16" spans="1:7" ht="12.75">
      <c r="A16" s="84"/>
      <c r="B16" s="84"/>
      <c r="C16" s="82"/>
      <c r="D16" s="82"/>
      <c r="E16" s="83"/>
      <c r="F16" s="82"/>
      <c r="G16" s="82"/>
    </row>
    <row r="17" spans="1:7" ht="12.75">
      <c r="A17" s="84"/>
      <c r="B17" s="84"/>
      <c r="C17" s="82"/>
      <c r="D17" s="82"/>
      <c r="E17" s="83"/>
      <c r="F17" s="82"/>
      <c r="G17" s="82"/>
    </row>
    <row r="18" spans="1:7" ht="12.75">
      <c r="A18" s="84"/>
      <c r="B18" s="84"/>
      <c r="C18" s="82"/>
      <c r="D18" s="82"/>
      <c r="E18" s="83"/>
      <c r="F18" s="82"/>
      <c r="G18" s="82"/>
    </row>
    <row r="19" spans="1:7" ht="12.75">
      <c r="A19" s="84"/>
      <c r="B19" s="84"/>
      <c r="C19" s="82"/>
      <c r="D19" s="82"/>
      <c r="E19" s="83"/>
      <c r="F19" s="82"/>
      <c r="G19" s="82"/>
    </row>
    <row r="20" spans="1:7" ht="12.75">
      <c r="A20" s="84"/>
      <c r="B20" s="84"/>
      <c r="C20" s="82"/>
      <c r="D20" s="82"/>
      <c r="E20" s="83"/>
      <c r="F20" s="82"/>
      <c r="G20" s="82"/>
    </row>
    <row r="21" spans="1:7" ht="12.75">
      <c r="A21" s="84"/>
      <c r="B21" s="84"/>
      <c r="C21" s="82"/>
      <c r="D21" s="82"/>
      <c r="E21" s="83"/>
      <c r="F21" s="82"/>
      <c r="G21" s="82"/>
    </row>
    <row r="22" spans="1:7" ht="12.75">
      <c r="A22" s="84"/>
      <c r="B22" s="84"/>
      <c r="C22" s="82"/>
      <c r="D22" s="82"/>
      <c r="E22" s="83"/>
      <c r="F22" s="82"/>
      <c r="G22" s="82"/>
    </row>
    <row r="23" spans="1:7" ht="12.75">
      <c r="A23" s="84"/>
      <c r="B23" s="84"/>
      <c r="C23" s="82"/>
      <c r="D23" s="82"/>
      <c r="E23" s="83"/>
      <c r="F23" s="82"/>
      <c r="G23" s="82"/>
    </row>
    <row r="24" spans="1:7" ht="12.75">
      <c r="A24" s="84"/>
      <c r="B24" s="84"/>
      <c r="C24" s="82"/>
      <c r="D24" s="82"/>
      <c r="E24" s="83"/>
      <c r="F24" s="82"/>
      <c r="G24" s="82"/>
    </row>
    <row r="25" spans="1:7" ht="12.75">
      <c r="A25" s="84"/>
      <c r="B25" s="84"/>
      <c r="C25" s="82"/>
      <c r="D25" s="82"/>
      <c r="E25" s="83"/>
      <c r="F25" s="82"/>
      <c r="G25" s="82"/>
    </row>
    <row r="26" spans="1:7" ht="12.75">
      <c r="A26" s="84"/>
      <c r="B26" s="84"/>
      <c r="C26" s="82"/>
      <c r="D26" s="82"/>
      <c r="E26" s="83"/>
      <c r="F26" s="82"/>
      <c r="G26" s="82"/>
    </row>
    <row r="27" spans="1:7" ht="12.75">
      <c r="A27" s="84"/>
      <c r="B27" s="84"/>
      <c r="C27" s="82"/>
      <c r="D27" s="82"/>
      <c r="E27" s="83"/>
      <c r="F27" s="82"/>
      <c r="G27" s="82"/>
    </row>
    <row r="28" spans="1:7" ht="12.75">
      <c r="A28" s="84"/>
      <c r="B28" s="84"/>
      <c r="C28" s="82"/>
      <c r="D28" s="82"/>
      <c r="E28" s="83"/>
      <c r="F28" s="82"/>
      <c r="G28" s="82"/>
    </row>
    <row r="29" spans="1:7" ht="12.75">
      <c r="A29" s="84"/>
      <c r="B29" s="84"/>
      <c r="C29" s="82"/>
      <c r="D29" s="82"/>
      <c r="E29" s="83"/>
      <c r="F29" s="82"/>
      <c r="G29" s="82"/>
    </row>
    <row r="30" spans="1:7" ht="12.75">
      <c r="A30" s="84"/>
      <c r="B30" s="84"/>
      <c r="C30" s="82"/>
      <c r="D30" s="82"/>
      <c r="E30" s="83"/>
      <c r="F30" s="82"/>
      <c r="G30" s="82"/>
    </row>
    <row r="31" spans="1:7" ht="12.75">
      <c r="A31" s="84"/>
      <c r="B31" s="84"/>
      <c r="C31" s="82"/>
      <c r="D31" s="82"/>
      <c r="E31" s="83"/>
      <c r="F31" s="82"/>
      <c r="G31" s="82"/>
    </row>
    <row r="32" spans="1:7" ht="12.75">
      <c r="A32" s="84"/>
      <c r="B32" s="84"/>
      <c r="C32" s="82"/>
      <c r="D32" s="82"/>
      <c r="E32" s="83"/>
      <c r="F32" s="82"/>
      <c r="G32" s="82"/>
    </row>
    <row r="33" spans="1:7" ht="12.75">
      <c r="A33" s="84"/>
      <c r="B33" s="84"/>
      <c r="C33" s="82"/>
      <c r="D33" s="82"/>
      <c r="E33" s="83"/>
      <c r="F33" s="82"/>
      <c r="G33" s="82"/>
    </row>
    <row r="34" spans="1:7" ht="12.75">
      <c r="A34" s="84"/>
      <c r="B34" s="84"/>
      <c r="C34" s="82"/>
      <c r="D34" s="82"/>
      <c r="E34" s="83"/>
      <c r="F34" s="82"/>
      <c r="G34" s="82"/>
    </row>
    <row r="35" spans="1:7" ht="12.75">
      <c r="A35" s="84"/>
      <c r="B35" s="84"/>
      <c r="C35" s="82"/>
      <c r="D35" s="82"/>
      <c r="E35" s="83"/>
      <c r="F35" s="82"/>
      <c r="G35" s="82"/>
    </row>
    <row r="36" spans="1:7" ht="12.75">
      <c r="A36" s="84"/>
      <c r="B36" s="84"/>
      <c r="C36" s="82"/>
      <c r="D36" s="82"/>
      <c r="E36" s="83"/>
      <c r="F36" s="82"/>
      <c r="G36" s="82"/>
    </row>
    <row r="37" spans="1:7" ht="12.75">
      <c r="A37" s="84"/>
      <c r="B37" s="84"/>
      <c r="C37" s="82"/>
      <c r="D37" s="82"/>
      <c r="E37" s="83"/>
      <c r="F37" s="82"/>
      <c r="G37" s="82"/>
    </row>
    <row r="38" spans="1:7" ht="12.75">
      <c r="A38" s="84"/>
      <c r="B38" s="84"/>
      <c r="C38" s="82"/>
      <c r="D38" s="82"/>
      <c r="E38" s="83"/>
      <c r="F38" s="82"/>
      <c r="G38" s="82"/>
    </row>
    <row r="39" spans="1:7" ht="12.75">
      <c r="A39" s="84"/>
      <c r="B39" s="84"/>
      <c r="C39" s="82"/>
      <c r="D39" s="82"/>
      <c r="E39" s="83"/>
      <c r="F39" s="82"/>
      <c r="G39" s="82"/>
    </row>
    <row r="40" spans="1:7" ht="12.75">
      <c r="A40" s="84"/>
      <c r="B40" s="84"/>
      <c r="C40" s="82"/>
      <c r="D40" s="82"/>
      <c r="E40" s="83"/>
      <c r="F40" s="82"/>
      <c r="G40" s="82"/>
    </row>
    <row r="41" spans="1:7" ht="12.75">
      <c r="A41" s="84"/>
      <c r="B41" s="84"/>
      <c r="C41" s="82"/>
      <c r="D41" s="82"/>
      <c r="E41" s="83"/>
      <c r="F41" s="82"/>
      <c r="G41" s="82"/>
    </row>
    <row r="42" spans="1:7" ht="12.75">
      <c r="A42" s="84"/>
      <c r="B42" s="84"/>
      <c r="C42" s="82"/>
      <c r="D42" s="82"/>
      <c r="E42" s="83"/>
      <c r="F42" s="82"/>
      <c r="G42" s="82"/>
    </row>
    <row r="43" spans="1:7" ht="12.75">
      <c r="A43" s="84"/>
      <c r="B43" s="84"/>
      <c r="C43" s="82"/>
      <c r="D43" s="82"/>
      <c r="E43" s="83"/>
      <c r="F43" s="82"/>
      <c r="G43" s="82"/>
    </row>
    <row r="44" spans="1:7" ht="12.75">
      <c r="A44" s="84"/>
      <c r="B44" s="84"/>
      <c r="C44" s="82"/>
      <c r="D44" s="82"/>
      <c r="E44" s="83"/>
      <c r="F44" s="82"/>
      <c r="G44" s="82"/>
    </row>
    <row r="45" spans="1:7" ht="12.75">
      <c r="A45" s="84"/>
      <c r="B45" s="84"/>
      <c r="C45" s="82"/>
      <c r="D45" s="82"/>
      <c r="E45" s="83"/>
      <c r="F45" s="82"/>
      <c r="G45" s="82"/>
    </row>
    <row r="46" spans="1:7" ht="12.75">
      <c r="A46" s="84"/>
      <c r="B46" s="84"/>
      <c r="C46" s="82"/>
      <c r="D46" s="82"/>
      <c r="E46" s="83"/>
      <c r="F46" s="82"/>
      <c r="G46" s="82"/>
    </row>
    <row r="47" spans="1:7" ht="12.75">
      <c r="A47" s="84"/>
      <c r="B47" s="84"/>
      <c r="C47" s="82"/>
      <c r="D47" s="82"/>
      <c r="E47" s="83"/>
      <c r="F47" s="82"/>
      <c r="G47" s="82"/>
    </row>
    <row r="48" spans="1:7" ht="12.75">
      <c r="A48" s="84"/>
      <c r="B48" s="84"/>
      <c r="C48" s="82"/>
      <c r="D48" s="82"/>
      <c r="E48" s="83"/>
      <c r="F48" s="82"/>
      <c r="G48" s="82"/>
    </row>
    <row r="49" spans="1:7" ht="12.75">
      <c r="A49" s="84"/>
      <c r="B49" s="84"/>
      <c r="C49" s="82"/>
      <c r="D49" s="82"/>
      <c r="E49" s="83"/>
      <c r="F49" s="82"/>
      <c r="G49" s="82"/>
    </row>
    <row r="50" spans="1:7" ht="12.75">
      <c r="A50" s="84"/>
      <c r="B50" s="84"/>
      <c r="C50" s="82"/>
      <c r="D50" s="82"/>
      <c r="E50" s="83"/>
      <c r="F50" s="82"/>
      <c r="G50" s="82"/>
    </row>
    <row r="51" spans="1:7" ht="12.75">
      <c r="A51" s="84"/>
      <c r="B51" s="84"/>
      <c r="C51" s="82"/>
      <c r="D51" s="82"/>
      <c r="E51" s="83"/>
      <c r="F51" s="82"/>
      <c r="G51" s="82"/>
    </row>
    <row r="52" spans="1:7" ht="12.75">
      <c r="A52" s="84"/>
      <c r="B52" s="84"/>
      <c r="C52" s="82"/>
      <c r="D52" s="82"/>
      <c r="E52" s="83"/>
      <c r="F52" s="82"/>
      <c r="G52" s="82"/>
    </row>
    <row r="53" spans="1:7" ht="12.75">
      <c r="A53" s="84"/>
      <c r="B53" s="84"/>
      <c r="C53" s="82"/>
      <c r="D53" s="82"/>
      <c r="E53" s="83"/>
      <c r="F53" s="82"/>
      <c r="G53" s="82"/>
    </row>
    <row r="54" spans="1:7" ht="12.75">
      <c r="A54" s="84"/>
      <c r="B54" s="84"/>
      <c r="C54" s="82"/>
      <c r="D54" s="82"/>
      <c r="E54" s="83"/>
      <c r="F54" s="82"/>
      <c r="G54" s="82"/>
    </row>
    <row r="55" spans="1:7" ht="12.75">
      <c r="A55" s="84"/>
      <c r="B55" s="84"/>
      <c r="C55" s="82"/>
      <c r="D55" s="82"/>
      <c r="E55" s="83"/>
      <c r="F55" s="82"/>
      <c r="G55" s="82"/>
    </row>
    <row r="56" spans="1:7" ht="12.75">
      <c r="A56" s="84"/>
      <c r="B56" s="84"/>
      <c r="C56" s="82"/>
      <c r="D56" s="82"/>
      <c r="E56" s="83"/>
      <c r="F56" s="82"/>
      <c r="G56" s="82"/>
    </row>
    <row r="57" spans="1:7" ht="12.75">
      <c r="A57" s="84"/>
      <c r="B57" s="84"/>
      <c r="C57" s="82"/>
      <c r="D57" s="82"/>
      <c r="E57" s="83"/>
      <c r="F57" s="82"/>
      <c r="G57" s="82"/>
    </row>
    <row r="58" spans="1:7" ht="12.75">
      <c r="A58" s="84"/>
      <c r="B58" s="84"/>
      <c r="C58" s="82"/>
      <c r="D58" s="82"/>
      <c r="E58" s="83"/>
      <c r="F58" s="82"/>
      <c r="G58" s="82"/>
    </row>
    <row r="59" spans="1:7" ht="12.75">
      <c r="A59" s="84"/>
      <c r="B59" s="84"/>
      <c r="C59" s="82"/>
      <c r="D59" s="82"/>
      <c r="E59" s="83"/>
      <c r="F59" s="82"/>
      <c r="G59" s="82"/>
    </row>
    <row r="60" spans="1:7" ht="12.75">
      <c r="A60" s="84"/>
      <c r="B60" s="84"/>
      <c r="C60" s="82"/>
      <c r="D60" s="82"/>
      <c r="E60" s="83"/>
      <c r="F60" s="82"/>
      <c r="G60" s="82"/>
    </row>
    <row r="61" spans="1:7" ht="12.75">
      <c r="A61" s="84"/>
      <c r="B61" s="84"/>
      <c r="C61" s="82"/>
      <c r="D61" s="82"/>
      <c r="E61" s="83"/>
      <c r="F61" s="82"/>
      <c r="G61" s="82"/>
    </row>
    <row r="62" spans="1:7" ht="12.75">
      <c r="A62" s="84"/>
      <c r="B62" s="84"/>
      <c r="C62" s="82"/>
      <c r="D62" s="82"/>
      <c r="E62" s="83"/>
      <c r="F62" s="82"/>
      <c r="G62" s="82"/>
    </row>
    <row r="63" spans="1:7" ht="12.75">
      <c r="A63" s="84"/>
      <c r="B63" s="84"/>
      <c r="C63" s="82"/>
      <c r="D63" s="82"/>
      <c r="E63" s="83"/>
      <c r="F63" s="82"/>
      <c r="G63" s="82"/>
    </row>
    <row r="64" spans="1:7" ht="12.75">
      <c r="A64" s="84"/>
      <c r="B64" s="84"/>
      <c r="C64" s="82"/>
      <c r="D64" s="82"/>
      <c r="E64" s="83"/>
      <c r="F64" s="82"/>
      <c r="G64" s="82"/>
    </row>
    <row r="65" spans="1:7" ht="12.75">
      <c r="A65" s="84"/>
      <c r="B65" s="84"/>
      <c r="C65" s="82"/>
      <c r="D65" s="82"/>
      <c r="E65" s="83"/>
      <c r="F65" s="82"/>
      <c r="G65" s="82"/>
    </row>
    <row r="66" spans="1:7" ht="12.75">
      <c r="A66" s="84"/>
      <c r="B66" s="84"/>
      <c r="C66" s="82"/>
      <c r="D66" s="82"/>
      <c r="E66" s="83"/>
      <c r="F66" s="82"/>
      <c r="G66" s="82"/>
    </row>
    <row r="67" spans="1:7" ht="12.75">
      <c r="A67" s="84"/>
      <c r="B67" s="84"/>
      <c r="C67" s="82"/>
      <c r="D67" s="82"/>
      <c r="E67" s="83"/>
      <c r="F67" s="82"/>
      <c r="G67" s="82"/>
    </row>
    <row r="68" spans="1:7" ht="12.75">
      <c r="A68" s="84"/>
      <c r="B68" s="84"/>
      <c r="C68" s="82"/>
      <c r="D68" s="82"/>
      <c r="E68" s="83"/>
      <c r="F68" s="82"/>
      <c r="G68" s="82"/>
    </row>
    <row r="69" spans="1:7" ht="12.75">
      <c r="A69" s="84"/>
      <c r="B69" s="84"/>
      <c r="C69" s="82"/>
      <c r="D69" s="82"/>
      <c r="E69" s="83"/>
      <c r="F69" s="82"/>
      <c r="G69" s="82"/>
    </row>
    <row r="70" spans="1:7" ht="12.75">
      <c r="A70" s="84"/>
      <c r="B70" s="84"/>
      <c r="C70" s="82"/>
      <c r="D70" s="82"/>
      <c r="E70" s="83"/>
      <c r="F70" s="82"/>
      <c r="G70" s="82"/>
    </row>
    <row r="71" spans="1:7" ht="12.75">
      <c r="A71" s="84"/>
      <c r="B71" s="84"/>
      <c r="C71" s="82"/>
      <c r="D71" s="82"/>
      <c r="E71" s="83"/>
      <c r="F71" s="82"/>
      <c r="G71" s="82"/>
    </row>
    <row r="72" spans="1:7" ht="12.75">
      <c r="A72" s="84"/>
      <c r="B72" s="84"/>
      <c r="C72" s="82"/>
      <c r="D72" s="82"/>
      <c r="E72" s="83"/>
      <c r="F72" s="82"/>
      <c r="G72" s="82"/>
    </row>
    <row r="73" spans="1:7" ht="12.75">
      <c r="A73" s="84"/>
      <c r="B73" s="84"/>
      <c r="C73" s="82"/>
      <c r="D73" s="82"/>
      <c r="E73" s="83"/>
      <c r="F73" s="82"/>
      <c r="G73" s="82"/>
    </row>
    <row r="74" spans="1:7" ht="12.75">
      <c r="A74" s="84"/>
      <c r="B74" s="84"/>
      <c r="C74" s="82"/>
      <c r="D74" s="82"/>
      <c r="E74" s="83"/>
      <c r="F74" s="82"/>
      <c r="G74" s="82"/>
    </row>
    <row r="75" spans="1:7" ht="12.75">
      <c r="A75" s="84"/>
      <c r="B75" s="84"/>
      <c r="C75" s="82"/>
      <c r="D75" s="82"/>
      <c r="E75" s="83"/>
      <c r="F75" s="82"/>
      <c r="G75" s="82"/>
    </row>
    <row r="76" spans="1:7" ht="12.75">
      <c r="A76" s="84"/>
      <c r="B76" s="84"/>
      <c r="C76" s="82"/>
      <c r="D76" s="82"/>
      <c r="E76" s="83"/>
      <c r="F76" s="82"/>
      <c r="G76" s="82"/>
    </row>
    <row r="77" spans="1:7" ht="12.75">
      <c r="A77" s="84"/>
      <c r="B77" s="84"/>
      <c r="C77" s="82"/>
      <c r="D77" s="82"/>
      <c r="E77" s="83"/>
      <c r="F77" s="82"/>
      <c r="G77" s="82"/>
    </row>
    <row r="87" spans="3:5" ht="12.75">
      <c r="C87" s="99"/>
      <c r="D87" s="99"/>
      <c r="E87" s="15"/>
    </row>
    <row r="88" spans="3:5" ht="12.75">
      <c r="C88" s="99"/>
      <c r="D88" s="99"/>
      <c r="E88" s="15"/>
    </row>
    <row r="89" spans="3:5" ht="12.75">
      <c r="C89" s="99"/>
      <c r="D89" s="99"/>
      <c r="E89" s="15"/>
    </row>
    <row r="90" spans="3:5" ht="12.75">
      <c r="C90" s="99"/>
      <c r="D90" s="99"/>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2133</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2008-05-28T15:50:53Z</dcterms:modified>
  <cp:category/>
  <cp:version/>
  <cp:contentType/>
  <cp:contentStatus/>
</cp:coreProperties>
</file>