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8325" windowHeight="6585" activeTab="0"/>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'Master'!$A$1:$V$554</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35"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9"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<sst xmlns="http://schemas.openxmlformats.org/spreadsheetml/2006/main" count="6161" uniqueCount="1459">
  <si>
    <t>Accepted (accepted in principle) - An On-demand beacon can be transmited to a STA receiver to provide timing synchronization and thus, does not require the WSIE to be included in the On-demand beacon.  The WAVE Advertisement definition proposal, in Clause 2 of 11-07-2673, clarifies the concern of CID #198.  Table 7-8 will be corrected accordingly.</t>
  </si>
  <si>
    <t>General / Admin</t>
  </si>
  <si>
    <t>General / Document</t>
  </si>
  <si>
    <t>MLME SAP interface</t>
  </si>
  <si>
    <t>Kain</t>
  </si>
  <si>
    <t>Roebuck</t>
  </si>
  <si>
    <t>Annex A</t>
  </si>
  <si>
    <t>Noens</t>
  </si>
  <si>
    <t>Annex D</t>
  </si>
  <si>
    <t>NO</t>
  </si>
  <si>
    <t>Sort 2</t>
  </si>
  <si>
    <t>LB92 Comment Spreadsheet</t>
  </si>
  <si>
    <t xml:space="preserve">Clause 3. </t>
  </si>
  <si>
    <t xml:space="preserve">Clause 4. </t>
  </si>
  <si>
    <t xml:space="preserve">Clause 5. </t>
  </si>
  <si>
    <t xml:space="preserve">Clause 5.2 </t>
  </si>
  <si>
    <t xml:space="preserve">Clause 5.4 </t>
  </si>
  <si>
    <t xml:space="preserve">Clause 7. </t>
  </si>
  <si>
    <t xml:space="preserve">Clause 7.1 </t>
  </si>
  <si>
    <t xml:space="preserve">Clause 7.3 </t>
  </si>
  <si>
    <t xml:space="preserve">Clause 9. </t>
  </si>
  <si>
    <t xml:space="preserve">Clause 10. </t>
  </si>
  <si>
    <t xml:space="preserve">Clause 10.3 </t>
  </si>
  <si>
    <t xml:space="preserve">Clause 11. </t>
  </si>
  <si>
    <t xml:space="preserve">Clause 17. </t>
  </si>
  <si>
    <t>Annex I</t>
  </si>
  <si>
    <t>Annex J</t>
  </si>
  <si>
    <t>General Description</t>
  </si>
  <si>
    <t>Components of the IEEE 802.11 architecture</t>
  </si>
  <si>
    <t>Overview of the services</t>
  </si>
  <si>
    <t>Frame formats</t>
  </si>
  <si>
    <t>MAC frame formats</t>
  </si>
  <si>
    <t>Management frame body components</t>
  </si>
  <si>
    <t>MAC sublayer functional description</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</si>
  <si>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</si>
  <si>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</si>
  <si>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</si>
  <si>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</si>
  <si>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</si>
  <si>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</si>
  <si>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</si>
  <si>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</si>
  <si>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</si>
  <si>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</si>
  <si>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</si>
  <si>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</si>
  <si>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</si>
  <si>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</si>
  <si>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</si>
  <si>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</si>
  <si>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</si>
  <si>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</si>
  <si>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</si>
  <si>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</si>
  <si>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</si>
  <si>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</si>
  <si>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Remaining</t>
  </si>
  <si>
    <t>same as</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</si>
  <si>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</si>
  <si>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</si>
  <si>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</si>
  <si>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</si>
  <si>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</si>
  <si>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</si>
  <si>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</si>
  <si>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</si>
  <si>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</si>
  <si>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</si>
  <si>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</si>
  <si>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</si>
  <si>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</si>
  <si>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</si>
  <si>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</si>
  <si>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</si>
  <si>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</si>
  <si>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</si>
  <si>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</si>
  <si>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</si>
  <si>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</si>
  <si>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</si>
  <si>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</si>
  <si>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</si>
  <si>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</si>
  <si>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</si>
  <si>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</si>
  <si>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</si>
  <si>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</si>
  <si>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</si>
  <si>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</si>
  <si>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</si>
  <si>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</si>
  <si>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t>ID</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</si>
  <si>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</si>
  <si>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</si>
  <si>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</si>
  <si>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</si>
  <si>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</si>
  <si>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</si>
  <si>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</si>
  <si>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McNew</t>
  </si>
  <si>
    <t>11-25 comments remaining</t>
  </si>
  <si>
    <t>6 - 10 comment remaining</t>
  </si>
  <si>
    <t>Assigned
To</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</si>
  <si>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</si>
  <si>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</si>
  <si>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</si>
  <si>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</si>
  <si>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</si>
  <si>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</si>
  <si>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</si>
  <si>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</si>
  <si>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</si>
  <si>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</si>
  <si>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</si>
  <si>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</si>
  <si>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</si>
  <si>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</si>
  <si>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</si>
  <si>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</si>
  <si>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</si>
  <si>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</si>
  <si>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</si>
  <si>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</si>
  <si>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</si>
  <si>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</si>
  <si>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</si>
  <si>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</si>
  <si>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</si>
  <si>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</si>
  <si>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</si>
  <si>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</si>
  <si>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</si>
  <si>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</si>
  <si>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</si>
  <si>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</si>
  <si>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</si>
  <si>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</si>
  <si>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</si>
  <si>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</si>
  <si>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</si>
  <si>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</si>
  <si>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</si>
  <si>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</si>
  <si>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</si>
  <si>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</si>
  <si>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</si>
  <si>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</si>
  <si>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</si>
  <si>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Process to following when merging LB81 comments</t>
  </si>
  <si>
    <t>General</t>
  </si>
  <si>
    <t>References, Errors</t>
  </si>
  <si>
    <t>Wfisher</t>
  </si>
  <si>
    <t>Merge original comments</t>
  </si>
  <si>
    <t>To Sort</t>
  </si>
  <si>
    <t xml:space="preserve"> </t>
  </si>
  <si>
    <t>Hart, Brian</t>
  </si>
  <si>
    <t>1</t>
  </si>
  <si>
    <t>TR</t>
  </si>
  <si>
    <t>Which present 802.11 services, frames, fields and elements are disallowed in WAVE?</t>
  </si>
  <si>
    <t>List</t>
  </si>
  <si>
    <t>How will future amendments determine which present services, frames, fields and elements should be disallowed by WAVE?</t>
  </si>
  <si>
    <t>Define a policy</t>
  </si>
  <si>
    <t>Caam-Winget, Nancy</t>
  </si>
  <si>
    <t>While small changes to the OFDM PHY specification are described, the core of the operations described are independent of 802.11.  This is an indication that perhaps it should not be an inherent amendment to 802.11.</t>
  </si>
  <si>
    <t>This specification seems better suited as a standalone specification and should be rewritten accordingly, and  bring in more overview and operation text that was in P1609.1</t>
  </si>
  <si>
    <t>Fischer, Matthew</t>
  </si>
  <si>
    <t>It is not clear to me how a STA is determined to be either a WAVE provider or a WAVE user. There should be something somewhere in the document that formalizes these terms, linking them to MIB values and subsequently, to behaviors.</t>
  </si>
  <si>
    <t>Clairfy which STA become WAVE providers and which become WAVE users versus neither of these and what causes these distinctions.</t>
  </si>
  <si>
    <t>Ecclesine, Peter</t>
  </si>
  <si>
    <t>Bracketed statement claims this text reflects Amendments 1 (11k D7.0), 2 (11r D6.0) and 3 (11y D3.0), but numerous parts of Annex I and J do not reflect the referenced draft Amendments 1 and 3.</t>
  </si>
  <si>
    <t>Update draft to reflect current baseline.</t>
  </si>
  <si>
    <t>This work should be a Standalone Standard to better have unchanged unambiguous meaning in the vehicular technology timeframe. The fact that the 11p draft is not tracking the baseline of 802.11 is testimony to the amount of coordination that would be imposed on the other 802.11 Task Groups to maintain WAVE mode unchanged over a decade or more. I haven't mentioned 11n and the VHT Study Group, but obviously they will make changes to Clauses 11 and 17.</t>
  </si>
  <si>
    <t>Change draft type to be a standard based on 802.11-2007, so that no other amendments or subsequent revised base standards are needed to completely specify WAVE mode.</t>
  </si>
  <si>
    <t>Myles, Andrew</t>
  </si>
  <si>
    <t>1.2</t>
  </si>
  <si>
    <t>2</t>
  </si>
  <si>
    <t>The text characterises the amendment as providing features for "rapidly varying environments"
One reading of this goal is that these features can be used for rapidly varying environments throughout the spectrum. In fact, the features are explicitly designed for the 5.9GHz band for use with the IEEE 1609 protocols. They are not applicable to the other bands</t>
  </si>
  <si>
    <t>Either be more explicit as the purpose of the amendment (in terms of spectrum) or move all of the amendment into a standalone standard</t>
  </si>
  <si>
    <t xml:space="preserve">Kumar, Rajneesh </t>
  </si>
  <si>
    <t>T</t>
  </si>
  <si>
    <t xml:space="preserve">The text uses "WAVE service provider" and "WAVE service user" However, neither term is used in the rest of the document or defined </t>
  </si>
  <si>
    <t>Define or remove "WAVE service provider" and
"WAVE service user" I note that "WBSS provider" and "WBSS user" are defined in 5.2.2a</t>
  </si>
  <si>
    <t>Rai, Vinuth</t>
  </si>
  <si>
    <t xml:space="preserve">1.2 </t>
  </si>
  <si>
    <t>7</t>
  </si>
  <si>
    <t>ER</t>
  </si>
  <si>
    <t>Modified sentence is unnecessarily long and could be clarified. For eg: the term 802.11 compliant devices is repeated twice, there are also some minor puncuation edits</t>
  </si>
  <si>
    <t>Describes the functions and services required by an IEEE 802.11™-compliant device to operate within ad hoc and infrastructure networks, including the aspects of STA mobility (transition) within those networks, and to operate in WAVE (Wireless Access in Vehicular Environments) mode.</t>
  </si>
  <si>
    <t>Durand, Roger</t>
  </si>
  <si>
    <t>8</t>
  </si>
  <si>
    <t>The term radiply varying environment is not defined or restricted. This terminology should be separted from the rest of 802.11</t>
  </si>
  <si>
    <t>When refering to this environment in this paragraph explictly call out the automotive 5.9 GHz band</t>
  </si>
  <si>
    <t>Noens, Richard</t>
  </si>
  <si>
    <t xml:space="preserve">Having four different bodies defining standards that are necessary for the WAVE market to develop without any formal coordination is problematic.  </t>
  </si>
  <si>
    <t>Move this activity to an IEEE area where work can be formally coordinated and concerns about disparate markets and life cycles can be addressed.</t>
  </si>
  <si>
    <t>Buttar, Alistair</t>
  </si>
  <si>
    <t>Move this activity to an IEEE area where work can be formally coordinated and concerns about disparate markets and product/technology life cycles can be addressed.</t>
  </si>
  <si>
    <t>Kavner, Doug</t>
  </si>
  <si>
    <t>E</t>
  </si>
  <si>
    <t>Confusing: "functions and services" is duplicated</t>
  </si>
  <si>
    <t>Split new text into a separate bullet for "Describes the functions and services required by an IEEE 802.11™-compliant device to operate in rapidly varying environments (Wireless Access in Vehicular Environments (WAVE))"</t>
  </si>
  <si>
    <t>&lt;Last Name&gt;, &lt;First Name&gt;</t>
  </si>
  <si>
    <t>11</t>
  </si>
  <si>
    <t>The introduction of WAVE should point to 11.14, where 'WAVE mode' is defined.</t>
  </si>
  <si>
    <t>Add reference to 11.14</t>
  </si>
  <si>
    <t>Emeott, Stephen</t>
  </si>
  <si>
    <t>The term "rapidly varying environments" is too encompasing, given the emphasis on the 5.85 to 5.925 band in the U.S. and potentially bands with similar rules elsewhere, and given no support for a variety of 802.11 services (e.g. security, power save, access point, etc.) already offered in other bands</t>
  </si>
  <si>
    <t>Replace with "short range automotive environments"</t>
  </si>
  <si>
    <t>Bai , Fan</t>
  </si>
  <si>
    <t xml:space="preserve">What is the real meaning of the 'rapid varying environment'? It either indicates rapidly changing wireless signal propagation environments (from perspective of PHY layer),  or indicates the quickly changing network topology (from perspective of MAC layer), or both. Please clearly elaborate the meanings of this term, or simply remove this clause. </t>
  </si>
  <si>
    <t>Remove the term "rapidly varying environment'. Suggested sentence would be "...and the functions and services required by an IEEE 802.11™-compliant device to operate in (Wireless Access in Vehicular Environments (WAVE)) Mode."</t>
  </si>
  <si>
    <t>The term "rapidly varying environments" is too broad, given the emphasis on the 5.85 to 5.925 band in the U.S. and potentially other similar bands, and given no support for a variety of 802.11 services (e.g. security, power save, access point, etc.) already offered in other bands</t>
  </si>
  <si>
    <t>Goodall, David</t>
  </si>
  <si>
    <t>12</t>
  </si>
  <si>
    <t>There is no Section 2 for Normative references.</t>
  </si>
  <si>
    <t>Insert a Normative Reference section that lists in particular the IEEE 1609.x standards that 802.11p depends on.</t>
  </si>
  <si>
    <t>Emmelmann, Marc</t>
  </si>
  <si>
    <t>3</t>
  </si>
  <si>
    <t>14</t>
  </si>
  <si>
    <t>If the term "On-Demand-Beacon" is used, it should be defined as it refers to a special meaning of a transmitted beacon.</t>
  </si>
  <si>
    <t>Add definition. Suggestion: "A Beacon Frame which is not transmitted at a regular time interval but on demand from higher layers. This On-Demand-Beacon is used to advertise the existence of WAVE BSSs."</t>
  </si>
  <si>
    <t>The document uses the term WAVE mode without having a concrete definition, we therefore require a concise definition of WAVE mode in this document. This would eliminate the need to refer to the MIB primitive every time the document refers to WAVE mode FYI: More comments on WAVE Mode and WAVE BSS are detailled in section 5.2.2a</t>
  </si>
  <si>
    <t xml:space="preserve">Add the following definition to Section 3, at the appropriate location:
3.168c WAVE mode:  The state of a station (STA) for which the MIB attribute dot11WAVEServicesEnabled is TRUE.  Two WAVE mode STAs may communicate within the context of a WBSS, or they may communicate without belonging to a BSS.
</t>
  </si>
  <si>
    <t>The document use the terms "on-demand beacon" and "wave advertisement frame". Document requires a definition of On-Demand Beacon. We also need to specify what constitues a Wave Advertisement Frame i.e specify whether atleast one WSIE should be included or not.</t>
  </si>
  <si>
    <t>Add the following definitions to Section 3, at the appropriate locations:
3.168d: A beacon frame for which the “On-demand beacon” bit of the Extended Capabilities information element (see 7.3.2.27) is set to 0b1.  An On-demand beacon is sent when requested by a higher layer. It is not generally sent at regular intervals</t>
  </si>
  <si>
    <t>Document requires definition of WAVE Advertisment Frame so we can understand how this frame is different from an on demand beacon. We should be able to explain that the WAVE advertisement Frame is a specific instance of an on-demand beacon</t>
  </si>
  <si>
    <t xml:space="preserve">Add the following definitions to Section 3, at the appropriate locations:
3.168e WAVE Advertisement frame:  An On-demand beacon frame sent by a WAVE mode STA to establish a WBSS.  The Wave Advertisement frame may include one or more Wave Service information elements (WSIEs).
</t>
  </si>
  <si>
    <t>3.16</t>
  </si>
  <si>
    <t>In 802.11 2007, Section 3.16 contains a BSS definition that is inconsistent with a WBSS. The main document definition is as follows: 3.16 basic service set (BSS): A set of stations (STAs) that have successfully synchronized using the JOIN
service primitives11 and one STA that has used the START primitive. Membership in a BSS does not imply
that wireless communication with all other members of the BSS is possible.  The use of the term "successfully synchronized" in the BSS definition implies that synchronization is required. This is definitely not the case for a WBSS. We should make an amendement to resolve this discrepency</t>
  </si>
  <si>
    <t>Insert 3.16 into ammendment document and indiacate the Change in the first sentence of definition in 3.16 as follows: A set of stations (STAs) that have successfully synchronized using the JOIN service primitives11 and one STA that has used either the START primitive or the ONDEMANDBEACON primitive</t>
  </si>
  <si>
    <t>This document avoided a formal definition of the "WAVE mode" and consequently has to use the phrase "… for which the MIB attribute dot11WAVEServiceEnabled is TRUE" throughout the document. This unnecessarily make the reading and understanding of this amendment difficult. It also is insufficient because a true value for a MIB entry does not answer what "WAVE mode" means at all.</t>
  </si>
  <si>
    <t xml:space="preserve">Add the following definition to Section 3, at the appropriate location:
3.168c WAVE mode:  The state of a station (STA) for which the MIB attribute dot11WAVEServicesEnabled is TRUE.  Two WAVE mode STAs may communicate while belonging to the same WBSS, or they may communicate without belonging to a BSS.
</t>
  </si>
  <si>
    <t>The WAVE advertisement Frame should be defined formally as a specific instance of an on-demand beacon</t>
  </si>
  <si>
    <t>19</t>
  </si>
  <si>
    <t xml:space="preserve">Note QBSS is deprecated -a QBSS is a BSS with QoS features added, so WBSS is probably also deprecated. </t>
  </si>
  <si>
    <t>Replace WBSS by a better term. Define relationship of QBSS to BSS, especially what services, frames, fields and elements should not be used, and what policy should be adopted if they are received?</t>
  </si>
  <si>
    <t>3.168a</t>
  </si>
  <si>
    <t>The text uses "WAVE service provider" and "WAVE service user"
However, neither term is used in the rest of the document or defined</t>
  </si>
  <si>
    <t>Define or remove "WAVE service provider" and "WAVE service user"
I note that "WBSS provider" and "WBSS user" are defined in 5.2.2a</t>
  </si>
  <si>
    <t xml:space="preserve">The definitions of several similar but different concepts are not clearly given. These concepts include: BSS, IBSS, WBSS, WAVE mode. Obviously, BSS and IBSS concepts are defined in the master document and WBSS concept is defined in 3.168a in 11p amendment, but concept of WAVE mode is not clearly defined (even though WAVE mode is widely used in the following part of document). </t>
  </si>
  <si>
    <t>1. Clearly define the concept of WAVE mode and describe the scope associated with this concept; 2. After the definition of WBSS, a statement of description nature should be given on the comparision of these four similar but different concepts: BSS, IBSS, WBSS and WAVE mode. For example, it would be better for readers/users to understand if the following descriptions could be included: (a) logical relationship among these concept (i.e., concept 1 is a peer to concept 2, while concept 3 is variation of concept 1, etc.); (b) under which context, which concept should be used; (c) difference among these concepts</t>
  </si>
  <si>
    <t xml:space="preserve">In the remaining part of this amendment, BSS, WBSS and WAVE concepts are interchangably used in several places, while the meanings of these concept are different. For example,  "BSS or WAVE BSS" in 10.3.37.3 and 10.3.37.4, it should be "WBSS"; </t>
  </si>
  <si>
    <t xml:space="preserve">Check the item above, clearly define the concept and stick to the same concept under the same context. </t>
  </si>
  <si>
    <t xml:space="preserve">The definition of WBSS states that it includes “none or more” WBSS users.  </t>
  </si>
  <si>
    <t>Change “none” to “zero”</t>
  </si>
  <si>
    <t>Chaplin, Clint</t>
  </si>
  <si>
    <t>20</t>
  </si>
  <si>
    <t>"consisting of a single WAVE service provider and none or more WAVE service users."  None or more?</t>
  </si>
  <si>
    <t>"consisting of a single WAVE service provider and one or more WAVE service users." or "consisting of a single WAVE service provider and optionally one or more WAVE service users."</t>
  </si>
  <si>
    <t>Cypher, David</t>
  </si>
  <si>
    <t>"A set may consist of … none or more WAVE service users."  If there are no users, is this a WBSS?  That is there is a provider but no one is there to communicate with it.  (Similar to "If a tree falls in the woods and no one is there it hear it, does it make a sound?").  Draft 2.0 contained "1 or more"</t>
  </si>
  <si>
    <t>Change 1) none to zero to remove the ambiguity that a typo exists (i.e., and extra n in front of one.) OR 2) none to one, if it was a typo.</t>
  </si>
  <si>
    <t>"none" would read better as "zero"</t>
  </si>
  <si>
    <t>Fix it</t>
  </si>
  <si>
    <t>"A set of cooperation stations operating in WAVE mode consisting of a single WAVE service provider and none or more WAVE service users."  If it is none then then there is not a set and there is no cooperation.  Perhaps none was ment to be one.</t>
  </si>
  <si>
    <t>Change none to one if that was what was intended.  If not please explain how there can be cooperation between a WAVE service provider and no other entity.</t>
  </si>
  <si>
    <t>"A set of cooperation stations operating in WAVE mode consisting of a single WAVE service provider and none or more WAVE service users."  The word 'none' doesn't make sense.</t>
  </si>
  <si>
    <t>Either change 'none' to 'one' if this is appropriate, or explain how there can be cooperation between a WAVE service provider and no other entity.</t>
  </si>
  <si>
    <t>Marshall, Bill</t>
  </si>
  <si>
    <t>"none or more" should read "zero or more"</t>
  </si>
  <si>
    <t>as in comment</t>
  </si>
  <si>
    <t>Why does a WBSS have one and only one provider? It seems to be a case of mixing up the need to define one and only one initiator in a WBSS with the number of STAs allowed to advitise for it. The current definition might be sufficient for a roadside infrastruture oriented service provision point of view but will restrict the uses for peer to peer vehicular groups in terms of group forming, maintenance and split operations. For example, if the STA that starts such a WBSS decides to leave (e.g. to join another WBSS for some more important services), should the current WBSS simply close?</t>
  </si>
  <si>
    <t>Remove the phrase "a single WAVE service provider" from the sentence and reconsider the definition.</t>
  </si>
  <si>
    <t>22</t>
  </si>
  <si>
    <t>"NOTE—A STA is in WAVE mode If MIB attribute dot11WAVEServicesEnabled is TRUE" extraneous capitalization in "If"</t>
  </si>
  <si>
    <t>"NOTE—A STA is in WAVE mode if MIB attribute dot11WAVEServicesEnabled is TRUE"</t>
  </si>
  <si>
    <t>A capital "If" in the middle of a sentence.</t>
  </si>
  <si>
    <t>Add a comma and make if lower case.  Result "… mode, if MIB …"</t>
  </si>
  <si>
    <t>If the previous comment is accepted, it negates the necessity of the note on line 22</t>
  </si>
  <si>
    <t>Delete line 22 "Note- A STA is in WAVE Mode if MIB attribute dot11WAVEService Enabled is TRUE</t>
  </si>
  <si>
    <t>3.168b</t>
  </si>
  <si>
    <t>24</t>
  </si>
  <si>
    <t>The text states that a WSIE "may be included as a field in a WAVE Advertisement frame using the On-demand management frame"
However, this statement has a number of problems:
* Grammatically it is incorrect because it implies one has to use an "On-demand management frame" to include a WSIE into a WAVE Advertisement frame, which makes no sense
* "On-demand management frame" is not defined, although it appears it is just a Beacon sent at a time other than a TBTT
* "WAVE Advertisement frame" is undefined, although it appears it is just a Beacon with a WSIE</t>
  </si>
  <si>
    <t>Clean up definitions and terminology to:
* Avoid grammatical weirdness
* Avoid undefined terms
* Avoid two terms for same thing</t>
  </si>
  <si>
    <t>3.1.6.8b</t>
  </si>
  <si>
    <t>this definition is total confusion, as it uses additional terms that are not defined to explain it… !? the use of the term "on demand meangement frame " is undefined?</t>
  </si>
  <si>
    <t>Define the "on demand mangement frame"</t>
  </si>
  <si>
    <t>the term WAVE advertisement frame is not defined</t>
  </si>
  <si>
    <t>Define the "WAVE advertisment frame"</t>
  </si>
  <si>
    <t xml:space="preserve">The definitions of several similar but different concepts are not clearly given. These concepts include: On-demand Beacon, Beacon, WAVE Advertisement, WISE. Among them, WAVE Advertisement is not defined either in master document or in 11p amendment. </t>
  </si>
  <si>
    <t>1. clearly define the concept of WAVE advertisement and describe the scope associated with this concept; 2. After the definition of WAVE Advertisement, a statement of description nature should be given on the comparision of these  similar but different concepts: Beacon, On-Demand Beacon, WAVE advertisement, and WSIE. Again, the logical relationship among them, the scope and context for each of them, and the difference between them are the key in the description</t>
  </si>
  <si>
    <t>In the remaining part of this amendment, beacon, on-demand beacon and WAVE Advertisement are interchangably used in several places, while the meanings of these concept are different. For example,  10.3.37.3.3, replace “a WAVE Advertisement frame” with “an On-demand beacon (in this scenario/context, a WAVE advertisement frame)”</t>
  </si>
  <si>
    <t>Malarky, Alastair</t>
  </si>
  <si>
    <t>The document should be clearer regarding the terms used.  Is it a "Wave Advertisement frame", a "WAVE Advertisement",  a "WAVE Advertisement function" (as identified in 10.3.37), or a "WAVE On-demand beacon management frame" (as defined in 10.3.37.1.4) ?  Recommend keeping the definition of a WAVE Advertisement frame and being consistent throughout.</t>
  </si>
  <si>
    <t>change to "3.168b WAVE service information element (WSIE): An information element that contains information about the WAVE services
specified by the upper layers.  3.168c WAVE Advertisement frame : An On-demand Beacon (management) frame that contains a WSIE."  It may also be appropriate to define On-demand Beacon as well.</t>
  </si>
  <si>
    <t>The definition of WBSS is one of two places where the “on-demand” beacon frame is referred to as an “on-demand management” frame.  The other place is the Description text of the dot11WAVEWSIE MIB object definition (Annex D).  Most places refer to the “on-demand beacon” frame.  A reader may easily be confused about whether the “on-demand management” frame is distinct from the “on-demand beacon” frame.  A few places refer to the “on-demand beacon management” frame, which is redundant but less objectionable.</t>
  </si>
  <si>
    <t>In 3.168b and in the Description text associated with the dot11WAVEWSIE MIB object in Annex D replace “management” with “beacon”.</t>
  </si>
  <si>
    <t>Roy, Richard</t>
  </si>
  <si>
    <t>Remove advertisement</t>
  </si>
  <si>
    <t>Replace: "3.168b WAVE service information element (WSIE): An information element that contains information specified by the upper layers. It may be included as a field in a WAVE Advertisement frame using the On-demand management frame." with "3.168b WAVE information element (WIE): An information element that contains information specified by upper layers. It may be included as an information element in a WAVE action frame or an on-demand beacon frame."  Then, change all occurrences in the document of WSIE to WIE and change the text if necessary to eliminate the word "service".</t>
  </si>
  <si>
    <t>Adachi, Tomoko</t>
  </si>
  <si>
    <t>25</t>
  </si>
  <si>
    <t xml:space="preserve">WAVE Advertisement frame and On-demand management frame. It seems that the actual frame used for both is a beacon frame. But the beacon frame is not sent in an ordinary manner but sent on-demand. Should it be a beacon then? </t>
  </si>
  <si>
    <t xml:space="preserve">Use the ordinary beacon and its behaviour. </t>
  </si>
  <si>
    <t>"the upper layers" - presumes an antecedent and there is none</t>
  </si>
  <si>
    <t>change "specified by the upper layers" to "provided to the MAC through the MAC SAP"</t>
  </si>
  <si>
    <t>26</t>
  </si>
  <si>
    <t>On-demand management frame is not defined.</t>
  </si>
  <si>
    <t>Either change the text, including pae 25 dot11WAVEWSIE Description, or define the term.</t>
  </si>
  <si>
    <t>27</t>
  </si>
  <si>
    <t>CALM information element is missing.</t>
  </si>
  <si>
    <t>Add 3.168c CALM information element (CIE): An information element that contains information specified by upper layers. It may be included as an information element in a WAVE action frame or an On-demand beacon frame."</t>
  </si>
  <si>
    <t>4</t>
  </si>
  <si>
    <t>34</t>
  </si>
  <si>
    <t xml:space="preserve">WBSS should be an infrastructure BSS. </t>
  </si>
  <si>
    <t xml:space="preserve">Change it to clearly indicate that it is an infrastructure BSS. </t>
  </si>
  <si>
    <t>5.2.1</t>
  </si>
  <si>
    <t>47</t>
  </si>
  <si>
    <t xml:space="preserve">The text states, "WBSS uses ad hoc mode specifications where not explicitly defined otherwise"
This weakly implies that WBSS has some commonality with IBSS, more so that a BSS. 
However, a review of the draft reveals that WBSS has little commonality with an IBSS because the special features of an IBSS (eg synchronisation and power management) are not used in a WBSS </t>
  </si>
  <si>
    <t>Remove the sentence, and define a WBSS is terms of what it does use from the 802.11 standard, which  appears to be EDCA and a limited number of management frames</t>
  </si>
  <si>
    <t>This paragraph implies ad-hoc operation for a WAVE environment. This simply as I see it can not and will not work. The environments are not compatible and a lot of detail is missing to make it compatible. Ad-hoc as it presently exists has nothing to do with WAVE so either don't say anything or do the work to make it compatible</t>
  </si>
  <si>
    <t>remove the paragraph.</t>
  </si>
  <si>
    <t xml:space="preserve">Clause 1. </t>
  </si>
  <si>
    <t xml:space="preserve">Overview </t>
  </si>
  <si>
    <t>Simon/Kavner</t>
  </si>
  <si>
    <t xml:space="preserve">Clause 7.2 </t>
  </si>
  <si>
    <t>Format of individual frame types</t>
  </si>
  <si>
    <t>Dickey</t>
  </si>
  <si>
    <t>Jiang, Daniel</t>
  </si>
  <si>
    <t>Stephenson, Dave</t>
  </si>
  <si>
    <t>DK</t>
  </si>
  <si>
    <t>WF.855</t>
  </si>
  <si>
    <t>Ver 0 ID</t>
  </si>
  <si>
    <t>Rev 2, 10/02/07: Removed duplicate comments, resolved most "No Name" comments, resorted by page and line, (added Column W with "original Master Spreadsheet numbers").</t>
  </si>
  <si>
    <t>Begin Comment Resolution.</t>
  </si>
  <si>
    <t>Clause 5.</t>
  </si>
  <si>
    <t>11-07-2521</t>
  </si>
  <si>
    <t>Done</t>
  </si>
  <si>
    <t>No change to draft.</t>
  </si>
  <si>
    <t>Lee</t>
  </si>
  <si>
    <t>Kona</t>
  </si>
  <si>
    <t>YES</t>
  </si>
  <si>
    <t>NoV</t>
  </si>
  <si>
    <t>11-07-2524</t>
  </si>
  <si>
    <t>Chip sets already provide this capability.  The tighter tolerances (for WAVE) are required to achieve the performance needed in a high-speed, multipath environment.  See Doc 11-07-2524 for more details.</t>
  </si>
  <si>
    <t>The tighter tolerances (for WAVE) are required to achieve the performance needed in a high-speed, multipath environment.  See Comment 452 Resolution and Doc 11-07-2524 for more details.</t>
  </si>
  <si>
    <t>Rev 3, 10/25/07: Incorporates comments addressed in CR submittals: 2521r0, 2524r0, 2589r0, and 2653r0 .</t>
  </si>
  <si>
    <t>Continue CR process.</t>
  </si>
  <si>
    <t>Rebuilt Spreadsheet.  Note CIDs changed after new sort.</t>
  </si>
  <si>
    <t>October 2007</t>
  </si>
  <si>
    <t>We agree that a definition is required. Please refer to suggested recommendation along the same lines as your suggestion. Also, see added "On Demand beacon" definition.</t>
  </si>
  <si>
    <t>None will be changed to zero.  It is possible to have a WBSS with only one participant i.e the provider.</t>
  </si>
  <si>
    <t>None will be changed to zero. When a provider announces a WBSS, that STA is already part of the WBSS. Other STAs can optionally join in the future</t>
  </si>
  <si>
    <t>This line will be deleted</t>
  </si>
  <si>
    <t>We agree that there is confusion. The term on demand management fram is wrong. It Should be On Demand Beacon and an associated definition will also be inserted</t>
  </si>
  <si>
    <t>Definition will be inserted. Please refer to resolution at the end of document 11-07-2645.</t>
  </si>
  <si>
    <t>All references to WAVE advertisement frame will be cleaned up in the document. An appopriate definition for  WAVE Advetisement frame will also be included</t>
  </si>
  <si>
    <t>Upper layers will be changed to MAC SAP</t>
  </si>
  <si>
    <t>We agree that there is confusion. The term on demand management frame is wrong. It Should be On Demand Beacon and an associated definition will also be inserted</t>
  </si>
  <si>
    <t xml:space="preserve">A WBSS is unique in the sense that it is created "on-demand" hence the need for an on-demand beacon </t>
  </si>
  <si>
    <t>TGp task group is hesistant to give CALM a separate IE. A more appropriate solution might be to give CALM a subtype within the WSIE</t>
  </si>
  <si>
    <t>11-07-2647</t>
  </si>
  <si>
    <t>The Extended Capabilities IE is only mandatory in an On-demand beacon.  See TGp document 2647 for detailed discussion and draft changes.</t>
  </si>
  <si>
    <t xml:space="preserve"> (Accept in Principle) The Extended Capabilities can be introduced in the beacon by anyone who need to extend the CIF. It is mandatory in an On-deamand beacon. See TGp document 2647 for detailed discussion and draft changes</t>
  </si>
  <si>
    <t>The Extended Capabilities IE can be introduced in the beacon by anyone needing to extend the CIF.  It is not WAVE mode exclusive. However it is mandatory in any On-demand beacon, including WAVE mode.  See TGp document 2647 for detailed discussion and draft changes.</t>
  </si>
  <si>
    <t xml:space="preserve"> (Accept in Principle) The Extended Capabilities IE is defined in sub-clause 7.3.2.27 of the base standard.  The Capability element is defined in sub-clause 7.3.1.4 of the base standard.  </t>
  </si>
  <si>
    <t>(Accept in Principle) The Extended Capabilities IE is defined in sub-clause 7.3.2.27 of the base standard.  The Capability element is defined in sub-clause 7.3.1.4 of the base standard.</t>
  </si>
  <si>
    <t>See TGp document 2647 for detailed discussion and draft changes.</t>
  </si>
  <si>
    <t>This will be corrected. See TGp document 2647 for detailed discussion and draft changes.</t>
  </si>
  <si>
    <t xml:space="preserve">(Accept in Principle) The Extended Capabilities IE is defined in sub-clause 7.3.2.27 of the base standard.  The Capability element is defined in sub-clause 7.3.1.4 of the base standard.  </t>
  </si>
  <si>
    <t>Francois</t>
  </si>
  <si>
    <t>11-07-2673</t>
  </si>
  <si>
    <t>Accept - See the proposed definition for On-demand beacon in Clause 2 of 11-07-2673. The proposed WAVE Advertisement frame definition is also included in the same section of this document.</t>
  </si>
  <si>
    <t>Accept - A proposed definition of WAVE Advertisement frame is described in Clause 2 of 11-07-2673.</t>
  </si>
  <si>
    <t>In the WAVE advertisement definition, it is specified the frame includes zero or more WSIEs</t>
  </si>
  <si>
    <t>Accept - A proposed definition of WAVE Advertisement frame is described in Clause 2 of 11-07-2673.    In the WAVE advertisement definition, it is specified that the frame includes zero or more WSIEs</t>
  </si>
  <si>
    <t>Rejected - Using the Action frame to announce a WBSS was not successful in previous ballots and caused a lot of comments, including requests to use a beacon frame instead.  At the Montreal meeting a decision was made by TGp to use the beacon frame instead of Action frame.  See details in Clause 2, CDI #183 in 11-07-2673.</t>
  </si>
  <si>
    <t>Telcon4</t>
  </si>
  <si>
    <t>Telcon5</t>
  </si>
  <si>
    <t>Rev 4, 11/06/07: Incorporates comments addressed in CR submittals: 2645r0, 2653r0, 2639r0, 2647r1, 2674r1, and 2673r0.</t>
  </si>
  <si>
    <t>Continue CR process. Incorporate into new draft draft.</t>
  </si>
  <si>
    <t>2007-11-06</t>
  </si>
  <si>
    <t>doc.: IEEE 802.11-07/2481r4</t>
  </si>
  <si>
    <t xml:space="preserve">the statement “WBSS uses ad hoc specifications where not explicitly defined otherwise” is, nor in 11.1.1.  There is an explicit qualification in Section 11.1 regarding synchronization problematic.  How explicitly and in how close a proximity to an ad hoc specification will the WBSS alternate specification be?  Consider, for example, this statement in Section 11.1.1.2: “The TSF in an IBSS shall be implemented via a distributed algorithm that shall be performed by all of the members of the BSS.”  That statement does not apply to a WBSS.  There is no explicit alternate specification for a WBSS in Section 11.1.1.2, i.e. “All STAs within a single BSS shall be synchronized to a common clock using the mechanisms defined herein, unless the BSS is a WAVE BSS.”  Does that constitute an “explicitly defined otherwise statement” with respect to 11.1.1.2?  A similar issue arises with IBSS specifications in 11.1.2.2.  
Other examples of potential issues: 
• Section 5.2.3.2 includes: “In an IBSS, each STA implements both the Authenticator PAE and Supplicant PAE roles and both EAP Authenticator and EAP peer roles. … In certain applications, the AS may be integrated into the same physical device as the AP, or into a STA in an IBSS.”  (These statements are also repeated in similar words in Section 5.8) These de not apply to the WBSS.  
• Section 5.4.3.1 includes the following: “IEEE 802.11 authentication is an SS. This service may be used by all STAs to establish their identity to STAs with which they communicate, in both ESS and IBSS networks. If a mutually acceptable level of authentication has not been established between two STAs, an association shall not be established.”  This does not apply to WBSS.  
• Section 5.4.3.2 contains the following: “In an RSN IBSS, Open System authentication is optional, but a STA is required to recognize Deauthentication frames.”
• Section 5.4.4.2 includes the following: “The DFS service provides for the following: … Selecting and advertising a new channel to assist the migration of a BSS or IBSS after radar is detected.”  This does not apply to WBSS.
• Section 5.6 includes the following: “In an IBSS, only Class 1 and Class 2 frames are allowed because there is no DS in an IBSS.” Does this also apply to WBSS? I believe a WBSS can connect to a DS.
• Section 5.8 includes the following: “The IEEE 802.1X access control mechanisms apply to the association between a STA and an AP and to the relationship between the IBSS STA and STA peer.” This does not apply to WBSS.
• Section 5.8.3 starts with: “5.8.3 IBSS functional model description This subclause summarizes the system setup and operation of an RSNA in an IBSS.” This section does not apply to WBSS.
• Section 7.2.3.1 (Table 7-8) states that: “The IBSS Parameter Set information element is present only within Beacon frames generated by STAs in an IBSS.”  This does not apply to WBSS.  A similar comment applies to the Probe Response frame defined in Section 7.2.3.9
• Later in Table 7-8 it says: “IBSS DFS element shall be present if dot11SpectrumManagementRequired is true in an IBSS.”  I believe that if that attribute is true in a WBSS the IBSS DFS element shall not be present, and it would be an error condition.  A similar comment applies to the Probe Response frame defined in Section 7.2.3.9
• Section 7.3.1.4 includes the following: “STAs within an IBSS set the ESS subfield to 0 and the IBSS subfield to 1 in transmitted Beacon or Probe Response management frames.”  This does not apply to WBSS.
• Section 7.3.2.7 defines the IBSS Parameter Set element, including the following: “The IBSS Parameter Set element contains the set of parameters necessary to support an IBSS.” This does not apply to WBSS, and it is unclear if the optional WSIE constitutes an explicit definition to the contrary.  A similar comment applies to the IBSS DFS element defined in Section 7.3.2.24.
• Section 7.3.2.13 includes the following: “In an IBSS, the setting of the Use_Protection bit is left to the STA.”  It is unclear if this applies to WBSS.
• Section 7.3.2.20 includes the following: “The Channel Switch Announcement element is used by an AP in a BSS or a STA in an IBSS to advertise when it is changing to a new channel and the channel number of the new channel. … A STA in an IBSS may treat a Channel Switch Mode field set to 1 as advisory.”  It is unclear if this applies to WBSS.  A similar comment applies to the Channel Switch Announcement frame defined in Section 7.4.1.5.
• Section 7.5, Table 7-58 lists the frame subtypes that are transmitted and received by a MAC in an IBSS.  It is unclear whether all of these apply to WBSS (e.g. authentication, deauthentication), or whether exceptions are sufficiently “explicitly defined otherwise.”
• Section 8 includes many specifications regarding security in an IBSS.  It is unclear whether any of these apply to a WBSS.
This is only a sample of instances where specifications related to IBSS do not apply (or it is unclear if they apply) to WBSS, and for which an explicit definition to the contrary is lacking.  
</t>
  </si>
  <si>
    <t>Delete  line 47: "WBSS uses ad hoc mode specifications where not explicitly defined otherwise"</t>
  </si>
  <si>
    <t xml:space="preserve">the statement “WBSS uses ad hoc specifications where not explicitly defined otherwise” is dangerous and opens this amendment to many inconsistences with the main 802.11 standard. Problems include but not necessarily are limited to the following:  
• Section 5.2.3.2 includes: “In an IBSS, each STA implements both the Authenticator PAE and Supplicant PAE roles and both EAP Authenticator and EAP peer roles. … In certain applications, the AS may be integrated into the same physical device as the AP, or into a STA in an IBSS.”  (These statements are also repeated in similar words in Section 5.8) These de not apply to the WBSS.  
• Section 5.4.3.1 includes the following: “IEEE 802.11 authentication is an SS. This service may be used by all STAs to establish their identity to STAs with which they communicate, in both ESS and IBSS networks. If a mutually acceptable level of authentication has not been established between two STAs, an association shall not be established.”  This does not apply to WBSS.  
• Section 5.4.3.2 contains the following: “In an RSN IBSS, Open System authentication is optional, but a STA is required to recognize Deauthentication frames.”
• Section 5.4.4.2 includes the following: “The DFS service provides for the following: … Selecting and advertising a new channel to assist the migration of a BSS or IBSS after radar is detected.”  This does not apply to WBSS.
• Section 5.6 includes the following: “In an IBSS, only Class 1 and Class 2 frames are allowed because there is no DS in an IBSS.” Does this also apply to WBSS? I believe a WBSS can connect to a DS.
• Section 5.8 includes the following: “The IEEE 802.1X access control mechanisms apply to the association between a STA and an AP and to the relationship between the IBSS STA and STA peer.” This does not apply to WBSS.
• Section 5.8.3 starts with: “5.8.3 IBSS functional model description This subclause summarizes the system setup and operation of an RSNA in an IBSS.” This section does not apply to WBSS.
• Section 7.2.3.1 (Table 7-8) states that: “The IBSS Parameter Set information element is present only within Beacon frames generated by STAs in an IBSS.”  This does not apply to WBSS.  A similar comment applies to the Probe Response frame defined in Section 7.2.3.9
• Later in Table 7-8 it says: “IBSS DFS element shall be present if dot11SpectrumManagementRequired is true in an IBSS.”  I believe that if that attribute is true in a WBSS the IBSS DFS element shall not be present, and it would be an error condition.  A similar comment applies to the Probe Response frame defined in Section 7.2.3.9
• Section 7.3.1.4 includes the following: “STAs within an IBSS set the ESS subfield to 0 and the IBSS subfield to 1 in transmitted Beacon or Probe Response management frames.”  This does not apply to WBSS.
• Section 7.3.2.7 defines the IBSS Parameter Set element, including the following: “The IBSS Parameter Set element contains the set of parameters necessary to support an IBSS.” This does not apply to WBSS, and it is unclear if the optional WSIE constitutes an explicit definition to the contrary.  A similar comment applies to the IBSS DFS element defined in Section 7.3.2.24.
• Section 7.3.2.13 includes the following: “In an IBSS, the setting of the Use_Protection bit is left to the STA.”  It is unclear if this applies to WBSS.
• Section 7.3.2.20 includes the following: “The Channel Switch Announcement element is used by an AP in a BSS or a STA in an IBSS to advertise when it is changing to a new channel and the channel number of the new channel. … A STA in an IBSS may treat a Channel Switch Mode field set to 1 as advisory.”  It is unclear if this applies to WBSS.  A similar comment applies to the Channel Switch Announcement frame defined in Section 7.4.1.5.
• Section 7.5, Table 7-58 lists the frame subtypes that are transmitted and received by a MAC in an IBSS.  It is unclear whether all of these apply to WBSS (e.g. authentication, deauthentication), or whether exceptions are sufficiently “explicitly defined otherwise.”
• Section 8 includes many specifications regarding security in an IBSS.  It is unclear whether any of these apply to a WBSS.
This is only a sample of instances where specifications related to IBSS do not apply (or it is unclear if they apply) to WBSS, and for which an explicit definition to the contrary is lacking.  
</t>
  </si>
  <si>
    <t>48</t>
  </si>
  <si>
    <t xml:space="preserve">WBSS using ad hoc mode (i.e., IBSS mode) is not defined either in master document or in 11p amendment. Given that IBSS mode is not the key focus of 11p amendment and related technical regulations/descriptions are not elaborated in 11p amendment, 11p amendment should avoid discussing and regulating it unless very necessary. The users should refer to the IBSS mode regulated in master document for their implementation. </t>
  </si>
  <si>
    <t>delete this sentence "WBSS uses ad hoc mode specifications where not explicitly defined otherwise."</t>
  </si>
  <si>
    <t xml:space="preserve">The proposed insertion: "WBSS uses ad hoc mode specifications where not explicitly defined otherwise." is not requried of STAs in WAVE mode and should be removed.  </t>
  </si>
  <si>
    <t xml:space="preserve">Remove this insertion. </t>
  </si>
  <si>
    <t>3.</t>
  </si>
  <si>
    <t>On-demand Beacon frame is not defined.</t>
  </si>
  <si>
    <t>Define On-demand beacon frame.</t>
  </si>
  <si>
    <t>5.2.2a</t>
  </si>
  <si>
    <t xml:space="preserve">"WAVE mode supports data exchange between STAs without first establishing a BSS." In the later part, it describes that the WAVE also supports data exchange in WBSS. These cannot realized at the same time. Also, what is "first"? </t>
  </si>
  <si>
    <t xml:space="preserve">Change the sentence to "WAVE mode may support data exchange between STAS without establishing a BSS." </t>
  </si>
  <si>
    <t>WAVE mode is defined in 11.14 and here (redundantly). Start with a reference to 11.14 and delete the third sentence here.</t>
  </si>
  <si>
    <t>per comment</t>
  </si>
  <si>
    <t xml:space="preserve">The definition of WAVE mode should be clarified, especially (1) what is the purpose of providing such a scheme enabling data exchange without BSS? (2) the difference between WAVE mode and traditional BSS/IBSS mode? (3) when the WAVE mode is used? And when the BSS/IBSS mode is used? whether and how can they co-exist? </t>
  </si>
  <si>
    <t>please refer to "recommended changes" in item 11</t>
  </si>
  <si>
    <t xml:space="preserve">This section has a lot of problems, some of which are detailed below.  At a high level, the concepts of Wave mode and WBSS are unclear and should be clarified.
Specific Comments:
- The term “WAVE mode” is used but is not clear.  It could use both a concise definition and some motivation, e.g. some of the text currently found in the introduction to D3.0, not intended for the merged 802.11. A concise definition of “WAVE mode” should also be included in the Definition section (Section 3).
- It is not clear that WAVE mode consists of two approaches, WBSS and what I will call non-BSS.  It would be good to use an affirmative name for the latter (like “non-BSS”), rather than relying on the negative “without being in a BSS”.
- First paragraph appears to mix comments that refer only to the non-BSS approach with comments that refer to both approaches. It is unclear to which approach(es) some comments refer.  
o First sentence refers only to the non-BSS approach. Furthermore, while it is true it should not be the first sentence of this section.
o The second sentence either applies to both non-BSS and WBSS, or is not true, depending on how one reads it.  I think it is strictly speaking untrue to say, “STAs in WAVE mode transmit … without being part of a BSS.”  This could be corrected by insertion of the word “may” before “transmit,” but a more general rewording is preferable.  The word “any” seems out of place and may cause confusion.  Style note: I believe that when a statement applies to a singular entity, e.g. a single STA, it is clearer to state it in the singular rather than in the plural.  Unnecessary plurals can create ambiguity as to whether the statement only applies when there are multiple entities.  For example, in this sentence the mixing of plural “STAs” with the singular “address” could be misinterpreted to mean that all STAs have the same MAC address.  
o Third sentence applies to both non-BSS and WBSS approaches, i.e. to entire WAVE mode.  
o The DS concept isn’t introduced until the next section, 5.2.3.  It would probably be better to delay the discussion of DS-related aspects of WAVE until that section.  We already have a new subsection proposed there: 5.2.3.3 DS Concepts in a WBSS.  With regard to the specific wording of this 4th sentence, I believe the intent is to set a constraint for non-BSS transmissions, but it should be reworded for clarity, e.g. what is “transmitted” is not a “data exchange.” 
- Second paragraph contains a lot of good information.  It would be good to say that the WBSS concept exists before saying what it supports.  Other minor rewording could help as well.
- Third paragraph:
o First sentence: rather than “A STA,” refer to the more specific “WBSS provider”.
o Second sentence: the section references are in the wrong order.
o Third and fourth sentences: As noted above, the aspects of WAVE related to DS should be delayed to Section 5.2.3.3.  With regard to the specifics of these two sentences, I believe there is inconsistency about whether authentication and association are simply not required or absolutely do not apply for a WBSS.  The 3rd sentence says “not require”.  The 4th sentence says “do not apply.”  This inconsistency exists elsewhere in the document as well.  I believe we intend authentication and association to never apply to a WBSS.
o Fifth sentence: This is a very broad statement, and it needs some explanation.  It is also worded in a way that makes it difficult to understand. According to Section 5.4, the DSS consists of six services.  Do we claim that a WBSS never uses any of these?  If yes, then some explanation of how to achieve communication across a DS is warranted.  Also, this sentence says “does not require,” which makes it sound like use of DSS is optional.  Is that intended?  Finally, the sentence refers to an AP in the WBSS provider STA.  Do we require the WBSS provider to be an AP?  Do we require that if a WBSS connects to a DS (by definition through an AP), that it be via the WBSS provider?  If so, that requirement linking the provider and the AP ought to be stated.  The details necessary to clarify this statement probably mean that it should not be included in 5.2.2a, but rather should be delayed to Section 5.2.3.3 and/or 5.4.
- Fourth paragraph: this applies not only to WBSS but to all of WAVE mode.  Is it always true that WAVE operates in a band dedicated for its use, or should this be stated as “may operate”?
</t>
  </si>
  <si>
    <t>Rewrite the document as a standalone standard that references 802.11 but does not amend it. This should be a relatively simple process given the way the document is now written</t>
  </si>
  <si>
    <t>During the San Francisco meeting, a ;presentation was given that claims experiments show adjacent channel interference is a significant problem when 11p is used in a way similar to the way it is used by IEEE 1609</t>
  </si>
  <si>
    <t>Stephens, Adrian</t>
  </si>
  <si>
    <t>"WBSS uses ad hoc mode specifications where not explicitly defined otherwise"
"Ad-hoc" is the informal term.  IBSS (independent BSS) is the formal term and should be preferred.   Also it's not clear what "uses ... specifications" means.</t>
  </si>
  <si>
    <t>Be clear about what you mean and avoid use of informal terminology.</t>
  </si>
  <si>
    <t xml:space="preserve">Modify the sentence as shown:
This primitive shall be generated by the MLME to report to the SME whenever the TSF timer is changed, except when it changes in normal increments as specified in 11.1.2 or changes in response to MLME-SETTSFTIME.request, MLME-INCTSFTIME.request, or MLME-RESET.request commands
</t>
  </si>
  <si>
    <t>10.3.25b.3.4</t>
  </si>
  <si>
    <t>"are not in response to commands issed by the SME", or "are"?  This is confusing especially considering the paragraph just above in 10.3.25b.3.3</t>
  </si>
  <si>
    <t>Change this paragraph to more specifically identify the effect of this primitive being generated, and align same with clause 10.3.25b.3.3.  alternatively, just delete the text that reads "most importantly when those changes are not in response to commands issued by the SME".</t>
  </si>
  <si>
    <t>10.3.25c.1.2</t>
  </si>
  <si>
    <t>Increment is very powerful and limiting it to +-2^15 limits that power</t>
  </si>
  <si>
    <t>Allow a full +-2^63</t>
  </si>
  <si>
    <t>10.3.25c.1.3</t>
  </si>
  <si>
    <t>Style guide: do not use “clause” / “subclause” in references to something else than just the top level Clause.</t>
  </si>
  <si>
    <t>Replace “in subclause 11.1.2” with “in 11.1.2”.</t>
  </si>
  <si>
    <t>10.3.37</t>
  </si>
  <si>
    <t>change this to the next subclause number after all the amendments that are scheduled to preceed TGp to Revcom.  At least 11n was missed.</t>
  </si>
  <si>
    <t>The MLME primitives related to the WAVE beacon (WAVE Advertisement frame/ On-demand beacon) are different from those used in the ordinary beacon. Why does it need to be changed?</t>
  </si>
  <si>
    <t xml:space="preserve">Reuse and modify the ordinary beacon related MLME primitives. </t>
  </si>
  <si>
    <t>Nowhere in this document is the condition for generating an On-Demand beacon for a service other than WAVE defined.  The inclusion of a WSIE excludes the possibility of it advertising the presence of a BSS.  A slightly difrerent service primitive defintion would be required for the latter in 10.3.37.1.2 and the section title (10.3.37) would need to be changed.  Within the section the terms WAVE advertisemtn and on demand beacon are mixed</t>
  </si>
  <si>
    <t>Describe how the two alternatives for the BSSID field are to be used in more detail. Furthermore, replace “WBSS shall be” with “WBSS is” and replace “BSSID shall not be used” with “BSSID is not used” to match the style for Clause 7 (no “shalls” here; define normative behavior elsewhere).</t>
  </si>
  <si>
    <t>The changes to 7.1.3.3.3 seem to be conflicting.. The paragraph that is inserted here claims that the BSSID is set to either the MAC address of the WBSS provider or a random locally administered IEEE MAC address while the second change seems to indicate that the wildcard BSSID could be used for data frames in WAVE mode. Which one is it? Wildcard? WBSS provider? Random?</t>
  </si>
  <si>
    <t>Clarify what exactly is used as the BSSID field can be in WAVE.</t>
  </si>
  <si>
    <t>Chan, Douglas</t>
  </si>
  <si>
    <t>Why can the BSSID field also be a random locally administered IEEE MAC address?</t>
  </si>
  <si>
    <t>Provide justification (here) or remove it.</t>
  </si>
  <si>
    <t>"shall be either the MAC address of the WBSS provider or a random locally administered IEEE MAC address" - why not just have it follow the same specification as for the IBSS BSSID value (and tie it to the corresponding spec in 11.1.3)?  It is important that the "random" value adhere to certain specifications in order for it to work properly.</t>
  </si>
  <si>
    <t>align the WBSS BSSID field value with the spec used for IBSS BSSID field values.</t>
  </si>
  <si>
    <t>order 24a is not correct.  This should be the next integer in sequence after all of the prior amendments are applied to the base standard.  802.11-2007 makes "Vendor Specific" as "last" so that numbering such as "24a" is not needed here.</t>
  </si>
  <si>
    <t>chane 24a to the proper integer for this new IE in the beacon frame</t>
  </si>
  <si>
    <t>7.3.2.29</t>
  </si>
  <si>
    <t>Grammar</t>
  </si>
  <si>
    <t>Change to "WAVE prioritized access operations use"</t>
  </si>
  <si>
    <t>7.3.1</t>
  </si>
  <si>
    <t>23</t>
  </si>
  <si>
    <t>The term Wave Advertisement is only defined at a low level in the document ( 7.3.1.3.1.2), depite being used in multiple locations.  It should be clearly defined.</t>
  </si>
  <si>
    <t>If it is intended to continue to use the term then recommend adding "7.2.3.13 Wave Advertisement Frame.   A WAVE Advertisement frame is an On-demand Beacon frame (see 7.3.1.3) that contains one or more WSIEs (see 7.3.2.36)."</t>
  </si>
  <si>
    <t>7.3.1.3</t>
  </si>
  <si>
    <t>Clause 7 is the frame format description clause, and much of this subclause insertion seems to describe behavior, and therefore, it should appear in some later subclause - probably clause 11 - I am not certain if you want to keep something in here to mention that the field has no use for a WAVE Beacon. Now -as to the content - there really should be a bit more description plus a bit more formality - when, how often and for what reason is the beacon issued? And when it is issued, it is done through a MAC SAP, which needs to be created, because currently, all beacons are issued automatically at TBTT in the current standard.</t>
  </si>
  <si>
    <t>29</t>
  </si>
  <si>
    <t xml:space="preserve">Change it to "Other available frame types are not used in a WAVE BSS." </t>
  </si>
  <si>
    <t>Editing instruction is to insert after Table 7-1, but text should be inserted after the final paragraph of 7.1.3.1.2, which explains subtype field bit positions.</t>
  </si>
  <si>
    <t>Change text insertion point.</t>
  </si>
  <si>
    <t>What is supposed to be meant by "other available frame types?"</t>
  </si>
  <si>
    <t>Reword to eliminate ill-defined terminology.</t>
  </si>
  <si>
    <t xml:space="preserve">"WAVE Advertisement frame" "On-demand beacon" These seems to be unsubstantial and reusing a beacon frame. But the manner is different. </t>
  </si>
  <si>
    <t>The draft makes note of a new term, WBSS. However, it provides no figures illustating the WBSSs and the connectivity, etc., as the present 802.11 figures of clause 5 do for the configurations that it covers. Neither does it modify the existing figures of clause 5, even though the draft is markedly different in operation and arrangement from the present 802.11 in several _very_ significant areas.</t>
  </si>
  <si>
    <t>Add figures in clause 5, together with text, to cover WBSSs, Components, BSs and Aps, etc. Also modify ecsiting figures as appropriate, so that a useful and understandable is produced.</t>
  </si>
  <si>
    <t>Section 5.2.2a staes that STAs in WAVE mode don't need to be part of a BSS, and that WAVE mode is dtermined by dot11WAVEServicesEnabled.  However section 11.14 states that STAs in WAVE mode shall lsiten for WAVE announcements which contain all necessary info to join a WBSS.  This appears to be contradictory</t>
  </si>
  <si>
    <t>Clarify section 5.2.2a to refer to a traditional BSS as opposed to the newly created WBSS or remove this sentence from 5.2.2a to resolve the conflict.</t>
  </si>
  <si>
    <t>Spectrum mask is too tight for the Class C and D devices, is not justified, and makes it too hard to implement.</t>
  </si>
  <si>
    <t xml:space="preserve">Use same spectrum mask as for the Class A or Class B devices. </t>
  </si>
  <si>
    <t>Spectrum mask is too tight for the Class C and D devices, hard to implement.</t>
  </si>
  <si>
    <t>Any mention of "advertisement" in amny form should be removed from the amendment entirely.</t>
  </si>
  <si>
    <t xml:space="preserve">The concept of a WBSS is not necessary to describe the functionality required in the WAVE mode amendment to 802.11.  It confuses more than it clarifies, so ... </t>
  </si>
  <si>
    <t>remove it from the document.</t>
  </si>
  <si>
    <t>Intro</t>
  </si>
  <si>
    <t>ii</t>
  </si>
  <si>
    <t>WF133</t>
  </si>
  <si>
    <t>The proposed text does not explicitly state that the value 0xFFFF means that beacons are NOT transmitted periodically (but on demand only). This is an important interpretation for non-WAVE STAs.   Apart from "on-demand-beacons", one should be able to transmit periodic beacons even in WAVE mode.</t>
  </si>
  <si>
    <t>Change as follows: "The Beacon Interval field shall be set to 0xFFFF if beacons are not transmitted at a regular time interval. When MIB attribute dot11WAVEServiceEnabled is TRUE, Beacon frames which are issued on demand  from the higher layers  shall have the Beacon Interval field set to 0xFFFF."</t>
  </si>
  <si>
    <t>30</t>
  </si>
  <si>
    <t xml:space="preserve">Why does the behaviour needed to be changed? Why does it have to be issued on demand? </t>
  </si>
  <si>
    <t xml:space="preserve">Use the ordinary beacon behaviour. </t>
  </si>
  <si>
    <t>Normative text specifying when to set the beacon interval field to a specific value should be relocated to 11.14</t>
  </si>
  <si>
    <t>Chance sentence to "When the Beacon Interval field is set to 0XFFFF, the beacon frame has been issued on-demand." and relocate the normative text to 11.14</t>
  </si>
  <si>
    <t>An On-demand beacon has not been defined up to this point.  This appears to be an appropriate location to introduce it</t>
  </si>
  <si>
    <t>add "Such beacons are refered to herein as On-demand beacons"</t>
  </si>
  <si>
    <t xml:space="preserve"> We are effectively reserving the Beacon Interval value 0xFFFF to mean “on-demand”.  This should be stated clearly, outside of the context of WAVE mode.  Secondly, the cumbersome “dot11WAVEServicesEnabled” terminology can be replaced by “WAVE mode.”  </t>
  </si>
  <si>
    <t xml:space="preserve">Replace the text to be inserted with:
“When the Beacon Interval field is set to 0xFFFF the beacon frame is not sent periodically, but instead is sent when demanded by a higher layer.  A WAVE mode STA uses this On-demand beacon to send a Wave Advertisement frame.”
</t>
  </si>
  <si>
    <t>Missing period to end sentence.</t>
  </si>
  <si>
    <t>add period to end of sentence, if this is the end of the sentence.</t>
  </si>
  <si>
    <t>"shall"s should be moved to clause 9 or 11, here and elsewhere</t>
  </si>
  <si>
    <t>As in comment</t>
  </si>
  <si>
    <t>Full stop (period) missing</t>
  </si>
  <si>
    <t>Suggest adding mention of the appplicable MLME interface.</t>
  </si>
  <si>
    <t>Change from "issues on demand" to "issued upon receipt of the MLME-ONDEMANDBEACON.indication primitive.</t>
  </si>
  <si>
    <t>Rather than "higher layers" I think you mean the SME.  Note that the two terms are quite different.</t>
  </si>
  <si>
    <t>Change "higher layers" to SME.   (This is the first instance, but this change needs to be applied throughout the draft wherever the term "higher layers" is used.)</t>
  </si>
  <si>
    <t>7.3.2</t>
  </si>
  <si>
    <t>43</t>
  </si>
  <si>
    <t>Incorrect Length range for WSIE. Table 7-26 includes the header (id + len) in the length.</t>
  </si>
  <si>
    <t>Replace “1 to 255” with “3 to 257”.</t>
  </si>
  <si>
    <t>7.3.2.2</t>
  </si>
  <si>
    <t>This section in the baseline specifies the Supported Rates element.  The third paragraph starts with this sentence: “The Supported Rate information in Beacon and Probe Response management frames is delivered to the management entity in a STA via the BSSBasicRateSet parameter in the MLME-SCAN.confirm primitive.”  This statement is not true for WAVE mode.  In WAVE mode the Supported Rate information in an On-demand Beacon is delivered to the SME via the MLME-ONDEMANDBEACON.indication primitive</t>
  </si>
  <si>
    <t xml:space="preserve">Insert section 7.3.2 after line 53 in 11p document  and Modify the sentence above as follows:
The Supported Rate information in Beacon and Probe Response management frames is delivered to the management entity in a STA via the BSSBasicRateSet parameter in the MLME-ONDEMANDBEACON.indication primitive (when the beacon is on-demand) or the MLME-SCAN.confirm primitive.
</t>
  </si>
  <si>
    <t>7.3.2.27</t>
  </si>
  <si>
    <t>This whole section is confusing. Isn't this an element defined under 11n? The "ondemand beacon" is about as clear as mud</t>
  </si>
  <si>
    <t>Same as the comments above</t>
  </si>
  <si>
    <t>51</t>
  </si>
  <si>
    <t>The change shown here is already being made by TGn, so for purposes of TGp, it is included in the base document.</t>
  </si>
  <si>
    <t>Remove strikethrough text on line 51; remove underlining on line 51 and also on lines 1-2 on page 6.</t>
  </si>
  <si>
    <t>I would like to see entire figure of Extended Capabilities field.</t>
  </si>
  <si>
    <t>Add or change the Figure 7-76a to show entire field of Extended Capabilities.</t>
  </si>
  <si>
    <t>The BSSID field in a WBSS is described to be either the MAC address of the WBSS provider or a random locally administered IEEE MAC address. How does the STA transmitting a frame know which one to use here? (LB92/CID 193)</t>
  </si>
  <si>
    <t>Fix or delete the reference (e.g. if the mechanism for acquiring and/or maintaining synchronization is outside the scope of this standard).  Also, clearly indicate if the reference applies to acquiring synchronization, maintaining synchronization or both.</t>
  </si>
  <si>
    <t>11.2 is a reference to Power Management not local TSFtimer maintenance.</t>
  </si>
  <si>
    <t>Change reference to either 11.1.2 or another appropriate reference.</t>
  </si>
  <si>
    <t>MLME-SETTSFTIME and MLME-INCTSF-TIME requests are not discribed in 10.3.25.</t>
  </si>
  <si>
    <t>Change 10.3.25 to 10.3.25a, b and c.</t>
  </si>
  <si>
    <t>This text references section 11.2 when talking about TSF timer maintenance.  Was that supposed to be 11.1.2?</t>
  </si>
  <si>
    <t>Change 11.2 to correct reference (11.1.2?)</t>
  </si>
  <si>
    <t>the ammendment makes acquiring synchronization and scanning UNDEFINED in WAVE mode.</t>
  </si>
  <si>
    <t>do define the specified behavior when the "except" condition is met</t>
  </si>
  <si>
    <t>I would mention the new form of discovery here - i.e. "listening" - but I would probably choose to creat a different name for it.</t>
  </si>
  <si>
    <t>the clarity would be improved if the word “when” is inserted after “except”. WAVE mode is a characteristic of a STA, not of reality generally.</t>
  </si>
  <si>
    <t>Insert “when” after “Except”.</t>
  </si>
  <si>
    <t>How does a STA operating in WAVE mode maintain synchronization without using active or passive scanning procedures?  Does it acquiring synchronization using a mechanism that is outside the scope of this standard?</t>
  </si>
  <si>
    <t xml:space="preserve">Provide explicit instructions indicating how the local TSFtimer acquires synchronization or provide text indicating that STA operating in the WAVE mode acquire and maintain synchronization using a mechanism that is outside the scope of this standard (and move the text to clause 11.1.1.3 or some other suitable place). </t>
  </si>
  <si>
    <t>How does a STA operating in WAVE mode maintain synchronization?</t>
  </si>
  <si>
    <t>11.2.2</t>
  </si>
  <si>
    <t>A.4.17</t>
  </si>
  <si>
    <t xml:space="preserve">MAC layer functions should be listed in A.4.4 with the combination of such as "WAVE option supported". </t>
  </si>
  <si>
    <t xml:space="preserve">Move the MAC layer functions to A.4.4. Refer to the basline and other drafts. </t>
  </si>
  <si>
    <t>Petranovich, James</t>
  </si>
  <si>
    <t>Explain the state transitions and the frames permitted when a STA joins a WBSS or get rid of WBSS because there really isn’t one. There's just simply devices exchanging class 1 frames over a 802.11 PHY.</t>
  </si>
  <si>
    <t>The first sentence is uncessary as it has been addressed before</t>
  </si>
  <si>
    <t>Delete the first sentence</t>
  </si>
  <si>
    <t>wrong article</t>
  </si>
  <si>
    <t>change "an STA" to "a STA"</t>
  </si>
  <si>
    <t>confusing sentence; consider rewording to make it more clear</t>
  </si>
  <si>
    <t>change to "When a STA receives a WAVE Advertisement frame, and if the MIB attribute dot11WAVEServicesEnabled is TRUE, the following steps are taken:"</t>
  </si>
  <si>
    <t>Reword the second sentence to: “When a WAVE mode STA receives a WAVE Advertisement frame, the following steps are taken:”</t>
  </si>
  <si>
    <t>Clarification on the primitive</t>
  </si>
  <si>
    <t>In the first step, insert “(see 10.3.37.3)” after “.indication”.</t>
  </si>
  <si>
    <t>A STA need not adopt all the parameters within the frame (e.g a rate that it can not support)</t>
  </si>
  <si>
    <t>• In the second step, append “, including parameters that the STA can support and that reflect those in the received WAVE Advertisement” to the end of the first sentence.  Omit the second sentence.</t>
  </si>
  <si>
    <t>The WAVE advertisement frames likely contain little information the STA can process,at least using the procedures defined in the present amendment.  Therefore, what does it mean for a STA to adopt parameters recived in an advertisement frame?  Shouldn’t the MLME adopt the parameters conveyed in the join request instead?</t>
  </si>
  <si>
    <t>Indicate which parameteters the STA operating in wave mode must adopt and how it should proceed to use these parameters</t>
  </si>
  <si>
    <t>Parameters come from SME (indirectly via beacon) not directly from beacon</t>
  </si>
  <si>
    <t>For completeness we require issuing a JOIN.confirm primitive. However does this affect the users status of a STA</t>
  </si>
  <si>
    <t>The draft makes many references to the term "on demand beacon".  Use of the term "demand" implies that a peer MAC entity requested transmission of the beacon.  Whereas I suspect that you mean that the WAVE beacons are sent "on command" (by the SME).</t>
  </si>
  <si>
    <t>Change "on demand beacon" to "on command beacon" throughout the draft.</t>
  </si>
  <si>
    <t>Annexes I and J</t>
  </si>
  <si>
    <t>The European frequency and channel allocations specified in previous submissions are still missing.</t>
  </si>
  <si>
    <t>Add the European channelization and freq1uency allocations to the annexes as proposed in previous submission 11-07-2228-00-000p-regulatory-language-change.doc.</t>
  </si>
  <si>
    <t xml:space="preserve">Kennedy, Rich </t>
  </si>
  <si>
    <t xml:space="preserve">It appears that in real-world applications that adjacent channel interference will prevent useful operation of an 802.11p network. </t>
  </si>
  <si>
    <t>Based on recent conversations and correspondences with those even more knowledgable than myself, I would need to see some explanation as to how these issues are to be addressed and the shortcomings overcome before voting to approve it.</t>
  </si>
  <si>
    <t>This comment is deemed editorial and delegated to the document editor for consideration in developing future drafts. Please note that the IEEE standards are edited professionally prior to publication.</t>
  </si>
  <si>
    <t>Editor</t>
  </si>
  <si>
    <t>Hawaii</t>
  </si>
  <si>
    <t>D3.0</t>
  </si>
  <si>
    <t xml:space="preserve">Replace the text in 11.14 with the following:
A STA in WAVE mode may transmit a WAVE advertisement frame if it wishes to become a WBSS provider.  If it does not transmit WAVE advertisement frames, it may listen for a WAVE advertisement from another STA.  It may join a WBSS, as a WBSS user, only if it receives a WAVE advertisement.  A STA shall not be a member of more than one WBSS, either as provider or user, at one time.  A STA in WAVE mode shall not join an infrastructure BSS or IBSS, nor shall it use active or passive scanning, nor shall it use MAC sublayer authentication or association procedures.  A STA may transmit or receive a WAVE advertisement only on the channel indicated by the dot11CurrentFrequency MIB attribute
</t>
  </si>
  <si>
    <t>"nor shall it use" is a confusing normative requirement</t>
  </si>
  <si>
    <t>change "and shall not use"</t>
  </si>
  <si>
    <t>What is a WAVE Advertisement frame?</t>
  </si>
  <si>
    <t>Provide a definition in clause 3 or in this clause.</t>
  </si>
  <si>
    <t>"STAs in WAVE mode … shall listen for…"  Listen when and for how long?  A "shall listen" clause not limited in time doesn't allow the STA do to anything else!.</t>
  </si>
  <si>
    <t xml:space="preserve">specify when the station may turn off the receiver, e.g. to save power </t>
  </si>
  <si>
    <t>It would appear that a WAVE Advertisement frame appears here for the first time but is not included in the definitions in clause 3.</t>
  </si>
  <si>
    <t>Provide a definition in clause 3.</t>
  </si>
  <si>
    <t xml:space="preserve">Why shouldn't a provider in one WBSS decide that it wants to leave its current WBSS and joint another one? Say a vehicle is a provider for a peer to peer WBSS among local vehicles. Why should this vehicle be prevented to join a WBSS encounted on the road that is providing some critical services?
</t>
  </si>
  <si>
    <t>Remove the second sentence of the paragraph.</t>
  </si>
  <si>
    <t>How is a STA supposed to know the proper value to configure in dot11CurrentFrequency?  I can understand how an AP can be configured with a particular frequency to use, but a non-AP STA may need to scan multiple frequencies to find an AP advertising a WBSS.</t>
  </si>
  <si>
    <t>Delete "and STAs in WAVE mode shall listen for WAVE Advertisements on this channel only"</t>
  </si>
  <si>
    <t>case</t>
  </si>
  <si>
    <t>should be "WAVE Advertisement"</t>
  </si>
  <si>
    <t>11.14.1</t>
  </si>
  <si>
    <t>As a result of the SME issueing a ondemandbeacon.request MLME primitive, does the WAVE STA transmit an on-demand beacon?</t>
  </si>
  <si>
    <t>Explicitly specify the beacon generation behavior of a STA operating in WAVE mode.  Also, explicitly specify beacon processing procedures of by a STA operating in WAVE mode in the event that an on-demand beacon is received.</t>
  </si>
  <si>
    <t xml:space="preserve">given the technical evidence provided by technical presentation in 2007 July San Fransisco meeting, a strict regulation on mask will help to improve the DSRC communication reliability. Suggest to put a sentence like "category 1 is suggested/recommended..." or some other sentence with similar effect. </t>
  </si>
  <si>
    <t>The referenced table contains no receiver minimum sensitivity levels</t>
  </si>
  <si>
    <t>Delete "For the WAVE mode receiver minimum sensitivity levels shall be less than or equal to the numbers listed in Table 17-13a."</t>
  </si>
  <si>
    <t>There are no minimum sensitivity numbers in Table 17-13a.</t>
  </si>
  <si>
    <t>Either reference Table 17-13 for minimum sensitivity or add to 17-13a</t>
  </si>
  <si>
    <t>In vehicle environemnet, STA initializing WBSS by issuing a MLME-ONDEMANDBEACON.request can also stop WBSS provider. It is very important for vehicle to vehicle (V2V) communication.In V2V environment, STA can simultaneously work for both WBSS provider and WBSS user. When STA changes from WBSS provider to user of other WBSS, it should announce that for old WBSS users.</t>
  </si>
  <si>
    <t>Include the mechanism to stop WBSS provider.</t>
  </si>
  <si>
    <t>Clause should itemize the necessary parameters for a WBSS</t>
  </si>
  <si>
    <t>Add list of parameters to be included in the on demand beacon</t>
  </si>
  <si>
    <t>"first" in the lifetime of the universe?  Of the WBSS?</t>
  </si>
  <si>
    <t>remove "first"  it’s not clear how the first is any different than the others anyway.</t>
  </si>
  <si>
    <t>Is this behavior restricted only to a WAVE Provider? If so, please make that explicit.</t>
  </si>
  <si>
    <t>Make it explicit regarding WAVE user and WAVE provider behavior and restrictions on behavior.</t>
  </si>
  <si>
    <t>"by issuing a first MLME-ONDEMANDBEACON.request" first from when? At production of the unit? first enabled? Etc</t>
  </si>
  <si>
    <t>define the intention clearly and not ambiguos.</t>
  </si>
  <si>
    <t>first para talks about MLME-ONDEMANDBEACON.request, while next talks about WAVE Advertisement requests</t>
  </si>
  <si>
    <t>Change "MLME-ONDEMANDBEACON.request" to "WAVE Advertisement request using a MLME-ONDEMANDBEACON.request"</t>
  </si>
  <si>
    <t>"receiving a subsequent confirmation that request was successful", received from whom? From MLME on the WAVE provider? Or from MLME on the WAVE user? These two are fundamentally different in their implications</t>
  </si>
  <si>
    <t xml:space="preserve">please clarify by explicitly indicating the confirmation is either received from MLME on WAVE provider or received from MLME on WAVE user. </t>
  </si>
  <si>
    <t>What is a WAVE Advertisement request?</t>
  </si>
  <si>
    <t>replace "request" with "frame" and "from the WBSS" to "from a STA operating in WAVE mode"</t>
  </si>
  <si>
    <t>WAVE Advertisement requests appear in this note.  Should this be WAVE Advertisement frames?</t>
  </si>
  <si>
    <t>Change WAVE Advertisement requests to WAVE Advertisement frames or clarify the difference between the two.</t>
  </si>
  <si>
    <t xml:space="preserve">This sentence describe that "Subsequent WAVE advertisement will continue after the initial request". However, such a relatively loose statement might lead into different interpretations by readers/implementators. A detailed description about the specific operation procedure should be given. For example, how to continue after the initial request? does it mean to simply retry the advertisement? if it is a retry procedure, what is the number of retry? what is the frequency of retry? is there any timer mechanism associated it? </t>
  </si>
  <si>
    <t xml:space="preserve">two options: (1) remove the sentence "Subsequent WAVE Advertisement requests from the WBSS continue to advertise the presence of the WBSS." or (2) the group fully discuss the detailed procedure/mechanism associated with this sentence and give more detailed mechanisms in a step-by-step manner. </t>
  </si>
  <si>
    <t>incorrect term cited</t>
  </si>
  <si>
    <t>change "WAVE advertisement requests from the WBSS" to "WAVE advertisement requests from the SME"</t>
  </si>
  <si>
    <t>Clause should not rely upon normative text being added to clause 7</t>
  </si>
  <si>
    <t>Include whatever normative text that may be needed to set the BSSID in the present clause.  Also, move this sentence out of the note and into the main text</t>
  </si>
  <si>
    <t>11.14.2</t>
  </si>
  <si>
    <t>In WAVE environement, WBSS user can leave WBSS.For example, a STA wants to change from WBSS user to WBSS provider. On this purpose, add MLME primitives that is issued by SME for leaving WBSS, in the following section 11.14.2</t>
  </si>
  <si>
    <t>MLME-RESET.request and MLME-RESET.confirm can be re-used.</t>
  </si>
  <si>
    <t>If there is no exchange of information between the STA's in the WBSS, how does the 802.11 state machine know what class of frames it is permitted to send? This simply makes no sense.</t>
  </si>
  <si>
    <t xml:space="preserve">Explain the state transitions and the frames permitted when a STA joins a WAVE BSS. </t>
  </si>
  <si>
    <t>The text says "Operation in WAVE mode does not require the DSS …".  How is this possible?  If the WAVE mode STA (especially the WBSS provider STA) links to other higher layers, or other network centric equipment won't the MSDUs have to at least be processed through the integration service, i.e. the integration function?  Perhaps the answer is no, and WAVE STAs will just deliver raw MSDU data at the MAC data SAP, but be careful, that's fine as long as you are linking proprietary device A1 to proprietary device A2, where devices A1 and A2 are produced by the same manufacturer.  But if you will link devices from multiple manufacturers, or if you will interface to other IEEE 802 network equpiment or other standard networking equipment then invocation of the integration function (at the very least) is required.</t>
  </si>
  <si>
    <t xml:space="preserve">As noted earlier, this wording implies that a WBSS is not a BSS.  The larger problem is that in the case of a WBSS the primitive does not request synchronization, but mere membership.  Synchronization is optional.
</t>
  </si>
  <si>
    <t>Suggest rewording WV8 to "TSF timer value incremented within 10us of receipt of the request by the MLME"</t>
  </si>
  <si>
    <t xml:space="preserve">Its difficult to understand what it means in WV9 to run a timer value uninterrupted when the purpose of the primitive is to modify the value of the timer.  </t>
  </si>
  <si>
    <t>Replace with "One time MLME updates of TSF timer increment" or something similar</t>
  </si>
  <si>
    <t>WV9 "TSF timer value increment functionality uninterrupted" is confusing.</t>
  </si>
  <si>
    <t>Consider rewording.</t>
  </si>
  <si>
    <t>Section 11.14.1 seems to say that advertising (providing) a WBSS is optional.</t>
  </si>
  <si>
    <t>Change WV10 to "O"</t>
  </si>
  <si>
    <t>All four mask types are shown as optional.  This doesn't see quite right in that meeting at least one of these is mandatory.</t>
  </si>
  <si>
    <t>Clarify whether some masks are mandatory.</t>
  </si>
  <si>
    <t xml:space="preserve">It is not clear whether Classes A-B are all mandatory or option in WAVE mode. </t>
  </si>
  <si>
    <t xml:space="preserve">Add a new item such as "WAVE option supported" and show the combination with it. </t>
  </si>
  <si>
    <t>"ANS.1" is a typo</t>
  </si>
  <si>
    <t>Change "ANS.1" to "ASN.1"</t>
  </si>
  <si>
    <t>D</t>
  </si>
  <si>
    <t>I believe a comma is missing. This would be obvious if you displayed the entire SEQUENCE being modified in context.</t>
  </si>
  <si>
    <t>Please make this syntactially correct and display the enditre SEQUENCE being modified to make context more clear.</t>
  </si>
  <si>
    <t>The text associated with the dot11WAVEServicesEnabled attribute says “An STA will use the defined WAVE procedures if and only if this attribute is true.”  It would be good to use the term “Wave mode” here.  Also, the convention in 802.11-2007 is to use the article “a” before “STA,” rather than “an”.</t>
  </si>
  <si>
    <t>Modify the beginning of the first sentence from “An STA will use” to “A STA will be in WAVE mode and use”.</t>
  </si>
  <si>
    <t>7.2.3.1 seems to indicate that there may be multiple WSIEs in the beacon frames (“may optionally include one or more WSIEs”. However, dot11WAVEWSIE in Anned D is limiting the range of this information in 0..255 octets which would fit into a single WSIE. If multiple WSIEs are to be added into beacon frames, where would their contents come from?</t>
  </si>
  <si>
    <t>Either modify 7.2.3.1 to state that there may only one WSIE in the beacon frames or modify dot11WAVEWSIE description to indicate how data for multiple WSIEs would be configured.</t>
  </si>
  <si>
    <t>the text for the WSIE object should note that the WSIE is an optional field in the Wave advertisement.  Also, (as noted in an earlier comment), the term “On-demand management frame” should be “On-demand beacon frame” for consistency.</t>
  </si>
  <si>
    <t>Replace “a field” with “an optional field” and replace “management” with “beacon” in this text.</t>
  </si>
  <si>
    <t>The sequence 1 appears without the element 1 appearing before it.</t>
  </si>
  <si>
    <t>Please remove this table or make it syntactially correct.</t>
  </si>
  <si>
    <t>DESCRIPTION for dot11PHYType claims WAVE 5 GHz to use value “07” even though that is the value used for HT.</t>
  </si>
  <si>
    <t>Replace “07” with “8” in the description for WAVE 5 GHz.</t>
  </si>
  <si>
    <t xml:space="preserve">D </t>
  </si>
  <si>
    <t>on line 35, the SYNTAX says WAVE has value 8, but the comment shows value 7</t>
  </si>
  <si>
    <t>change comment at line 50 to use value 8</t>
  </si>
  <si>
    <t>The value assigned to WAVE is the same as the value assigned to HT</t>
  </si>
  <si>
    <t>Maybe it is too early in the reading and all will become clear later on, but just a little earlier, you said that WAVE cannot send packets to the DS, and just a little bit ahead, you say that WAVE does not use DSS, but here you seem to contradict all of that.</t>
  </si>
  <si>
    <t xml:space="preserve">: Substitute the following: 
“This primitive requests membership in a BSS.  In the case of a non-WAVE BSS membership also implies synchronization.”
</t>
  </si>
  <si>
    <t>10.3.3.1.1</t>
  </si>
  <si>
    <t>If TGp needs a JOIN mechanis which is speficic to the WAVE service, it should be separated from the existing JOIN mechanism.</t>
  </si>
  <si>
    <t>Add MLME-WAVE-JOIN primitives.</t>
  </si>
  <si>
    <t>10.3.3.1.2</t>
  </si>
  <si>
    <t xml:space="preserve">
• uses the cumbersome MIB terminology instead of the simpler “WAVE mode” term;
</t>
  </si>
  <si>
    <t xml:space="preserve">• Replace “If the MIB attribute dot11WAVEServicesEnabled is FALSE” with “If the STA is not in WAVE mode”.  
</t>
  </si>
  <si>
    <t xml:space="preserve">• Replace “If the MIB attribute dot11WAVEServicesEnabled is TRUE” with “If the STA is in WAVE mode”.  
</t>
  </si>
  <si>
    <t>32</t>
  </si>
  <si>
    <t>The parameter list of MLME-JOIN.request is completely changed from the base standard.  While the description makes it conditional on the MIB attribute, the change in specification will break non-11p systems.  When such a change is made, a new MLME interface is defined.</t>
  </si>
  <si>
    <t>Define a new MLME11pAware-JOIN.request interface to enable forward *and* backward compatibility.</t>
  </si>
  <si>
    <t>44</t>
  </si>
  <si>
    <t>Change "of found WBSS" to "of the found WBSS"</t>
  </si>
  <si>
    <t xml:space="preserve">
• in the Description column of the BSSID entry, the word “the” is missing before “found”;
• The term “found WBSS” is used several times; a different word choice would be more clear; 
</t>
  </si>
  <si>
    <t xml:space="preserve">• In the Description column of the BSSID entry, change “of found WBSS” to “of the advertised WBSS”. Similarly, in the SSID entry change “found” to “advertised”.
• In the Description column of the Timestamp and Local Time entries change “found WBSS” to “WBSS provider”.  [Note: the frame is not sent by the WBSS but by the WBSS provider]
</t>
  </si>
  <si>
    <t xml:space="preserve">• The Description column of the OperationalRateSet entry allows a rate that was not included in the OperationalRateSet of the WAVE advertisement.  That may lead to lack of interoperability if the STA subsequently transmits at such a rate.  The OperationalRateSet in the joining STA should be constrained to be a subset of the OperationalRateSet in the WBSS provider (WAVE advertiser).  
• That same text refers to the “WBSS basic rate set advertised by the WBSS”.  The basic rate set advertised by the WBSS is reported to the receiving STA via the ONDEMANDBEACON.indication, which uses the term “BSSBasicRateSet.”  This descriptive text should use that same term to avoid confusion.
</t>
  </si>
  <si>
    <t xml:space="preserve">
• In the Description column of the OperationalRateSet entry, change the last sentence as follows: 
This set is a superset of the BSSBasicRateSet and a subset of the OperationalRateSet advertised by the WBSS.
</t>
  </si>
  <si>
    <t>"The Time stamp of the received frame (probe response/beacon) from the found WBSS." Delete the probe response if WBSS is initialized by only issuing a On-deman Beacon (not probe response).Also, delete the probe response in pages 8, 14 and 16.</t>
  </si>
  <si>
    <t xml:space="preserve">The desciption of "Timestamp" item is written in such a way: "Te time stamp of the received frames (probe response/beacon) from the found WBSS." However, it is a known fact that the probing/scanning/association related procedure is eliminated from 11p amendment. In other words, WBSS does not support these functionalities. Why in this primitive, the 'probe response/beacon' mechanism is regulated? </t>
  </si>
  <si>
    <t>remove the term "(probe response/beacon)" from the description</t>
  </si>
  <si>
    <t>The word optional is should be in the appendix not here , may has the same meaning. It not clear why this option required and when.</t>
  </si>
  <si>
    <t>either remove or clarify. Move "optionally" to the proper PIC in Annex A.</t>
  </si>
  <si>
    <t>In the paragraph starting “Upon receipt,” the phrase “sets the WAVE parameters” is unclear.  If it means that the MLME should remember the parameters passed in the primitive, this is an action that should be left to the discretion of an implementer and excluded from the standard. It would be beneficial to also mention if the paramters are contained within ONDEMANDBEACON</t>
  </si>
  <si>
    <t xml:space="preserve"> Delete the first sentence on line 28</t>
  </si>
  <si>
    <t>The second sentence of that paragraph says that the joining STA is only allowed to “exchange data frames within the corresponding WBSS” if it optionally synchronizes with the WBSS.  I do not believe that synchronization is required in order to engage in data exchanges, so this part of the sentence should be placed on its own, independent of the optional synchronization.  (if data exchange depends on synchronization, then this dependency should be made clear in 5.2.2a where we say synchronization is optional)  Also, as a matter of style we should avoid using the word “subsequently” in two consecutive sentences</t>
  </si>
  <si>
    <t xml:space="preserve">Upon receipt of this primitive the MLME may synchronize its timing with the specified WBSS, based on the time provided in the Local Time parameter. After synchronization or if no synchronization is peroformed upon receipt of the primitive, the MLME may exchange Data frames within the WBSS and it issues an MLME-JOIN.confirm that reflects the results. </t>
  </si>
  <si>
    <t>10.3.3.2.1</t>
  </si>
  <si>
    <t>As noted earlier, this wording implies that a WBSS is not a BSS.  The larger problem is that in the case of a WBSS the primitive does not confirm synchronization, but mere membership.  Synchronization is optional.</t>
  </si>
  <si>
    <t xml:space="preserve">Substitute the following: 
“This primitive is generated by the MLME to confirm the establishment of membership in a BSS.  In the case of a non-WAVE BSS this also implies synchronization.”
</t>
  </si>
  <si>
    <t>10.3.3.2.2</t>
  </si>
  <si>
    <t>45</t>
  </si>
  <si>
    <t>"Otherwise (dot11WAVEServicesEnabled = TRUE), only the ResultCode parameter apply."  poorly worded</t>
  </si>
  <si>
    <t>"Otherwise dot11WAVEServicesEnabled is TRUE, and only the ResultCode parameter apply."</t>
  </si>
  <si>
    <t>"parameters listed below applies" in line 45 and "parameter apply." in line 46 are incorrect.</t>
  </si>
  <si>
    <t>change to "parameters listed below apply" and "parameter applies"</t>
  </si>
  <si>
    <t>plural/singular issue</t>
  </si>
  <si>
    <t>change "applies" to "apply"</t>
  </si>
  <si>
    <t>incorrect plural verb</t>
  </si>
  <si>
    <t>change "apply" to "applies"</t>
  </si>
  <si>
    <t>10.3.3.2.3</t>
  </si>
  <si>
    <t>As noted earlier, this wording implies that a WBSS is not a BSS.  The larger problem is that in the case of a WBSS the primitive is not the result of a request to establish synchronization, but mere membership.  Synchronization is optional.</t>
  </si>
  <si>
    <t xml:space="preserve">Substitute the following: 
“This primitive is generated by the MLME as a result of an MLME-JOIN.request to establish membership in a BSS.  In the case of a non-WAVE BSS the request also implies synchronization.”
</t>
  </si>
  <si>
    <t>"This primitive is generated by the SME for a STA to establish synchronization with a BSS or WBSS." appears to be in direct conflict with the statement that in WAVE mode synchronization is not required.</t>
  </si>
  <si>
    <t>replace with "This primitive is generated by the SME for a non-WAVE mode STAs to establish synchronization with a BSS.  For STAs operating in WAVE mode, this primitve is generated by the SME to pass the associated parameters to the MLME."</t>
  </si>
  <si>
    <t>10.3.9.1.4</t>
  </si>
  <si>
    <t>"MAC address on a DS" - MAC addresses do not have locality on or off of a DS, i.e., there is no definition for "on a DS" or "off of a DS" - even worse, if a STA is connected to the DS, then this sentence makes it sound like you cannot even send a frame to it with ToDS and FromDS both set to 0.</t>
  </si>
  <si>
    <t>change "MAC address on a DS" to "a DS"</t>
  </si>
  <si>
    <t>Kolze, Thomas</t>
  </si>
  <si>
    <t xml:space="preserve">DS is not defined. </t>
  </si>
  <si>
    <t>Instead of “WAVE On-demand Beacon frame” going between MLME boxes, we should use the more specific “WAVE Advertisement frame”.  This will also help tie together the concepts of On-demand beacon and Wave advertisement.</t>
  </si>
  <si>
    <t>Substitute “Advertisement” for “On-demand Beacon”</t>
  </si>
  <si>
    <t>17.3.8.8</t>
  </si>
  <si>
    <t>The inserted Type 4 text does not parallel the existing text.</t>
  </si>
  <si>
    <t>Omit “A fourth temperature range,” at the start of the sentence, and also omit “from” after “defined as”.</t>
  </si>
  <si>
    <t>Redundant</t>
  </si>
  <si>
    <t>Delete "A fourth temperature range,"</t>
  </si>
  <si>
    <t>17/3/9/4</t>
  </si>
  <si>
    <t>The editing instructions say after the first statement. I would prefer sentence. If is also not clear if this goes into the paragarph or should be a new paragraph. This occurs multiple times in the document in 17.3 and 17.4.</t>
  </si>
  <si>
    <t>Clause 2.</t>
  </si>
  <si>
    <t>Is it really correct to say that the MAC shall resume in less than 2TUs if the MIB attributes are NOT set to their default values. This would mean that the reset can take as long as it wants if I use the default MIB set.</t>
  </si>
  <si>
    <t>Delete the "not" or clarify.</t>
  </si>
  <si>
    <t>What happens during and after the 2 TUs?  How is successful resumption indicated?</t>
  </si>
  <si>
    <t>"If the MIB attributes are not being set to their default values," - it is not clear how this conditional expression can be evaluated.  What MIB attributes?  What default values?</t>
  </si>
  <si>
    <t>Clarify the real intended meaning here for when the requirement that follows applies.</t>
  </si>
  <si>
    <t xml:space="preserve">• The proposed text refers to “WAVE capable STAs”.  This could be interpreted to mean “capable of being configured for WAVE mode” (i.e. the dot11WAVEServicesEnabled MIB attribute is capable of being placed in the TRUE state).  I believe the statement should refer to a STA that is actually in WAVE mode, rather than simply being capable of being placed into WAVE mode.  So, the question is not one of capability but of current state. 
• The proposed text refers to the resumption of WAVE MAC operation after  the “value of the locally administered MAC address” changes as a result of the primitive.  What if the primitive does not result in a change of the MAC address, i.e. if the provided MAC address matches the previous MAC address?  I suspect the intent is that the 2 TU requirement apply whether the value of the MAC address changes or not.  
</t>
  </si>
  <si>
    <t>Text includes: “Upon receipt of a Beacon frame from the BSS, a STA shall adopt the … TSF timer value of the parameters in the Beacon frame using the algorithm described in 11.1.2.4,”.  This “shall” does not apply for a WBSS where synchronization is optional.</t>
  </si>
  <si>
    <t>Insert a section 11.1.2.4 in the document and After “11.1.2.4” in the references sentence, insert “(mandatory for infrastructure BSS or IBSS, optional for WBSS)”</t>
  </si>
  <si>
    <t>11.1.1.3</t>
  </si>
  <si>
    <t>To be consistent with main document  let us be specific to what subset of BSS we are talking about</t>
  </si>
  <si>
    <t>Change the title of 11.1.1.3 to “TSF for a WBSS”</t>
  </si>
  <si>
    <t xml:space="preserve">"Synchronization is not required for STAs operating in WAVE mode." How do STAs do the beaconing in ad-hoc mode, then? How do STAs know which information is new or old? </t>
  </si>
  <si>
    <t xml:space="preserve">Require synchronization at STAs. </t>
  </si>
  <si>
    <t xml:space="preserve">How is the local TSFtimer maintained according to the mechanisms defined for infrastructure or IBSS mode, if that is the intent of this clause, as beacons are only transmitted on-demand?  Should the mechanism use a timing master as in Infrastructure mode or a distributed algorithm as in IBSS mode? </t>
  </si>
  <si>
    <t>Provide explicit instructions indicating how the local TSFtimer is maintained and how on-demand beacons are processed for STA operating in WAVE mode (e.g. as is povided for infrastructure and IBSS modes in 11.1.2.3)</t>
  </si>
  <si>
    <t xml:space="preserve">The sentence seems to be redundant with the statement (revised sentence) of 11.1. A secondary/optional question is: If the STA in WAVE mode still wants to achieve the synchronization (i.e., a relatively loose synchronization, not as strict as the traditional synchronization in BSS mode), how to do it? If this type of 'loose synchronization' is still needed for future applications/usages, the standard working group needs to address it unless we believe that such a functionality will not be used in a foreseeable future. </t>
  </si>
  <si>
    <t>Delete the first sentence :"Synchronization is not required for STAs operating in WAVE Mode"</t>
  </si>
  <si>
    <t>Delete all text after the first sentence.</t>
  </si>
  <si>
    <t>The BSSID can be a "random … address" but there is no discussion of how this works, or when it is used.  There is no rationale for why 7.1.3.3.3 needed to be changed from the base Standard.</t>
  </si>
  <si>
    <t>Remove the change to the 2nd paragraph of 7.1.3.3.3</t>
  </si>
  <si>
    <t>The text specifies the BSSID is either the WBSS provider address or a "random" locally administered address.
The use of "random" is underspecified:
* Does it change every usage?
* How random? According to what standard?
In fact, random is not even required</t>
  </si>
  <si>
    <t>Remove the word "random" and say locally specified address. You might add that it needs to be an address that is unlikely to clash with another address (assuming that is the goal)</t>
  </si>
  <si>
    <t>the use of a random address is confusing and undefined</t>
  </si>
  <si>
    <t>31</t>
  </si>
  <si>
    <t>The value of the wildcard SSID is not defined anywhere in the 802.11 standard as far as I can see.</t>
  </si>
  <si>
    <t>Insert "(value 0xFFFFFFFFFFFF) after "A wildcard BSSID".</t>
  </si>
  <si>
    <t>This sentence says that a wildcard BSSID may be used by data frames in WAVE mode. Should that be restricted to the non-BSS approach of WAVE mode. Also the sentence should be reworded to avoid the double negative</t>
  </si>
  <si>
    <t>Reword the sentence as follows: A wildcard BSSID shall only be sent for management frames of subtype probe request in the following two cases:
1. Management frames of subtype Probe request
2. Data frames transmitted by a WAVE mode STA using the non-BSS approach</t>
  </si>
  <si>
    <t>replace "in the following two cases:"</t>
  </si>
  <si>
    <t>with "in the following two cases where the wildcard BSSID may be used:"</t>
  </si>
  <si>
    <t>Changes are not shown correctly</t>
  </si>
  <si>
    <t>Edwards, Bryan</t>
  </si>
  <si>
    <t>35</t>
  </si>
  <si>
    <t>If wildcard BSSID is legal for WAVE mode data frames, then nothing prevents this frame from being received by more than one DS-connected WBSS provider, and thus duplicates being forwarded to the DS.</t>
  </si>
  <si>
    <t>Remove option of using wildcard BSSID for data frames, or otherwise find a solution to prevent duplicate frame reception.</t>
  </si>
  <si>
    <t>Inserted text is not underlined</t>
  </si>
  <si>
    <t>Underline "2. Data frames transmitted in WAVE mode"</t>
  </si>
  <si>
    <t>Data frames do not have BSSIDs</t>
  </si>
  <si>
    <t>Correct</t>
  </si>
  <si>
    <t>7.2.2</t>
  </si>
  <si>
    <t>39</t>
  </si>
  <si>
    <t>There is no text to discuss how BSSID is used in Data Frames, to amend the base Standard's discussion 7.2.2.  It seems from the changes to 7.1.3.3 that WAVE mode is expected to work differently (including use of a "random … address") and that should be discussed here</t>
  </si>
  <si>
    <t>Add change text to 7.2.2. to explain the use of BSSID in WAVE mode.</t>
  </si>
  <si>
    <t>7.2.3.1</t>
  </si>
  <si>
    <t>42</t>
  </si>
  <si>
    <t xml:space="preserve">"Operation in WAVE mode … shall not use active or passive scanning as prescribed for IBSSs and infrastructure BSS, …" The next sentence seems to describe the passive scanning. Is this true? And why does active scanning disabled? This is effective to gather information within a limited of time. </t>
  </si>
  <si>
    <t xml:space="preserve">Remove this requirement. </t>
  </si>
  <si>
    <t>"Operation in WAVE mode … nor shall it use authentication and association procedures." MAC layer security is renounced. As a part of IEEE802.11 WLANI, is this acceptable?</t>
  </si>
  <si>
    <t xml:space="preserve">• For a WAVE mode STA that is not advertising a WBSS, it should be optional whether it listens for WAVE advertisements.  For example, one should be able to deploy a WAVE mode STA that only operates using the non-BSS approach.
• Should it be stated that a STA may not belong to multiple WBSSs at one time?
• Should it be stated that a STA in WAVE mode shall not be a member of a non-WAVE BSS?
• The prohibitions on authentication and association are not qualified to refer to MAC sublayer procedures, as was done in 5.2.2a.
• The paragraph starts by saying what does NOT happen in WAVE mode.  It would be better to start with how WAVE mode works.
• The wording would be clarified if nouns are stated in the singular where possible
</t>
  </si>
  <si>
    <t>Action frames need to be added.  WAVE services can be advertised using action or beacon frames, however any mention of this is beyond the scope of .11.  Replace: "In WAVE mode, management frame of subtype 1000 (Beacon frame), control frames of subtype 1011, 1100 and 1101 (RTS, CTS and ACK), and data frames of subtype 1000 may be used. Other available frame types generally require authentication and association which are not used in a WAVE BSS. The WAVE Advertisement frame uses an On-demand beacon which is defined as the traditional IEEE 802.11beacon issued on demand as needed."</t>
  </si>
  <si>
    <t>with "In WAVE mode, management frames of subtype 1000 (beacon frames) and subtype 1101 (action frames), control frames of subtype 1011, 1100 and 1101 (RTS, CTS and ACK), and data frames of subtype 1000 may be used. Other available frame types
generally require authentication and association which are not used in WAVE mode."</t>
  </si>
  <si>
    <t>EDIT NOTE
If TGp believes that Extended Capabilities information is really necessary, just define it.</t>
  </si>
  <si>
    <t>As suggested in the comment.</t>
  </si>
  <si>
    <t>WAVE seems to be using a new mode in which there is no BSS or IBSS. This case is described to use 0 for both FromDS and ToDS fields in 5.2.2a. However, Table 7-2 in 7.1.3.1.3 is not updated to include this new case. (LB92/CID 242)  The Counter from LB92 says that there is no 7.1.3.1.3 in 802.11p/D2.04. Yes, I know--that is the exact reason for this comment! I'm asking for modifications to this clause to be added.</t>
  </si>
  <si>
    <t>Add the new WAVE case of non-BSS/IBSS operation as one of the Meanings for To DS = 0, From DS = 0 into Table 7-2 in 7.1.3.1.3.</t>
  </si>
  <si>
    <t>WBSSs don't have fields.  Replace "The value of the BSSID field in a WBSS shall be either the MAC address of the WBSS provider or a random locally administered IEEE MAC address."</t>
  </si>
  <si>
    <t>I suggest: "The value of the BSSID field when operating in WAVE mode shall be a locally administered IEEE MAC address."</t>
  </si>
  <si>
    <t>7.2</t>
  </si>
  <si>
    <t>WAVE action frame specification is missing.  WAVE action frames allow WIEs and CIEs to be transmitted in frames of minimal size, i.e., without the beacon bloat baggage.  They have the potential to be important contributors to congestion reduction and need to be made available for higher layer use.</t>
  </si>
  <si>
    <t xml:space="preserve">• The text says that a STA issues an ONDEMANDBEACON.request.  That is a primitive that is issued by the SME of a STA and remains within the STA.  
• The initialization of the WBSS should not be defined in terms of primitives, which are unobservable outside of the STA.  Rather, it should be defined in terms of the externally observable WAVE advertisement frame.
• In the note: a WAVE advertisement is not a request (it is an advertisement) and it does not come from the WBSS (it comes from the WBSS provider STA).  It is confusing to refer to “subsequent” WAVE advertisements without having first referred to an initial WAVE advertisement.  The phrase “initializes or advertises” is redundant – “advertises” is sufficient.
</t>
  </si>
  <si>
    <t xml:space="preserve">Reword 11.14.1 as follows:
A STA in WAVE mode initializes a WBSS by sending a first WAVE advertisement frame containing all the information necessary to join the WBSS (including the BSSID as described in 7.1.3.3.3).  
The WAVE advertisement is sent by the provider STA’s MLME in response to receiving an MLME-ONDEMANDBEACON.request from the STA’s SME.  After sending the WAVE advertisement, the MLME returns an MLME-ONDEMANDBEACON.confirm to the SME.  
Subsequent MLME-ONDEMANDBEACON.requests from the SME cause the MLME to send additional WAVE advertisements for the WBSS.
</t>
  </si>
  <si>
    <t>Addition of Extended Capabilities IE into the Beacon frame body (Table 7-8) seems to claim that this IE would be included in all Beacon frames, not just the ones used for WAVE on-demand beacon. This would make all existing implementation not comply with the standard which is not really acceptable. This IE should only be added when needed.</t>
  </si>
  <si>
    <t xml:space="preserve">Substitute the following text in lieu of lines 17 and 18:
If the primitive does not request that the MIB attributes be set to their default values, WAVE MAC operation in a WAVE mode STA shall resume in less than 2 TUs after the STA Adress parameter is applied to the locally administered MAC address.
</t>
  </si>
  <si>
    <t>10.3.25a</t>
  </si>
  <si>
    <t>with the numbering mandated by the IEEE 2005 Style Guide, it is not necessary to "adjust the subclause numbers as necessary"</t>
  </si>
  <si>
    <t>delete the phrase "adjusting the subclause numbers as necessary" from the editing instructions.</t>
  </si>
  <si>
    <t>There is no use of the TSF timer for any WAVE function.  Similarly to the WSIE, this appears to be here to provide a facility to some higher-layer function, and so should be done by the high-layer function not 802.11.</t>
  </si>
  <si>
    <t>Delete all text from page 8, line 23, to page 13, line 54.</t>
  </si>
  <si>
    <t>10.3.25a.1.1</t>
  </si>
  <si>
    <t xml:space="preserve">“The value returned shall be the value of the TSF timer at the instant the MLME-GETTSFTIME.request is received as specified in 10.3.25a.2.1.”   
It is unclear what “as specified in 10.3.25a.2.1” means, but the only sentence in that section is:
“This primitive is generated by the MLME to report to the SME the result of a request to get the value of the TSF timer.”
The reference is not helpful.  A more helpful reference would be to 10.3.25a.2 </t>
  </si>
  <si>
    <t>Suggestion: Change the reference from 10.3.25a.2.1 to 10.3.25a.2.</t>
  </si>
  <si>
    <t xml:space="preserve">There is no description how the system cope with interference from other overlapping systems. It relates to the reliability of the system and if there is no such mechanism, the system will be unrealistic. </t>
  </si>
  <si>
    <t xml:space="preserve">Add the channel management mechanism for WAVE. </t>
  </si>
  <si>
    <t>10.3.25a.2.4</t>
  </si>
  <si>
    <t>Change "higher layers" to SME.</t>
  </si>
  <si>
    <t>10.3.25b</t>
  </si>
  <si>
    <t>There are Set TSF timer primitives (10.3.25b) and Increment TSFtime primitives (10.3.25c). Why needed two?</t>
  </si>
  <si>
    <t xml:space="preserve">Remove Increment TSFtime primitives and related parts throughout the draft. </t>
  </si>
  <si>
    <t>10.3.25b.3.3</t>
  </si>
  <si>
    <t>Nowhere in this document is the condition for generating an On-Demand beacon for a service other than WAVE defined.  The inclusion of a WSIE excludes the possibility of it advertising the presence of a BSS.  A slightly different service primitive definition would be required for the latter in 10.3.37.1.2 and the section title (10.3.37) would need to be changed.</t>
  </si>
  <si>
    <t>Delete "BSS or a " and add "containing the WSIE" to the end of the sentence. Alternatively change the title of 10.3.37 and generalize to just an On-demand beacon.  The latter may be preferrable as it creates the primitive for other services which may wish to employ it.  10.3.37.1.2 and 10.3.37.3.2 may need slightly modified for this case.</t>
  </si>
  <si>
    <t>This paragraph requires some restructure, primiarly, there is a clarification required for WBSS, secondly, the ONDEMAND Beacon is no specific to WAVE, also the word management is unecessary</t>
  </si>
  <si>
    <t>Replace with: "Upon receipt of this primitive, the MLME advertises the presence of a WAVE BSS or other type of BSS by transmitting an On-demand beacon frame.</t>
  </si>
  <si>
    <t>Editing instruction is to change United States entry, but changes to Europe are also present. Remove changes to Europe.</t>
  </si>
  <si>
    <t>I.2.2</t>
  </si>
  <si>
    <t>Table I.4 was changed by 11y to have two US columns, and is not shown properly here.</t>
  </si>
  <si>
    <t>The centre label for the USA defines the maximum output power with a 6 dBi antenna but the value of 760 below the label is quoted with a 13 dBi antenna, which is contradictory.</t>
  </si>
  <si>
    <t>Clarify the maximum output power for the USA.</t>
  </si>
  <si>
    <t>Table I.7</t>
  </si>
  <si>
    <t>There is no class E defined</t>
  </si>
  <si>
    <t>Change to "Class A thru D"</t>
  </si>
  <si>
    <t>I.2.3</t>
  </si>
  <si>
    <t>No Class E in table</t>
  </si>
  <si>
    <t>Terminate at Class D</t>
  </si>
  <si>
    <t xml:space="preserve">The caption of Table I.7 seem to be "Class A thru D…", rather than "Class A thru E…" </t>
  </si>
  <si>
    <t xml:space="preserve">Change it to "Class A thru D" </t>
  </si>
  <si>
    <t>J.1</t>
  </si>
  <si>
    <t>TableJ.1 was changed by 11y to have two Transmit Power columns, and is not shown properly here.</t>
  </si>
  <si>
    <t>11p document should support the use of 5MHz Channels. This would allow WAVE radios to allow for communication within this 5MHz channel within the DSRC spectrum.For eg: The presence of 5 MHz channels will allow for a longer channel time span therefore facilitating longer intersymbol times. This is help reduce intersymbol interference and improve SNR</t>
  </si>
  <si>
    <t>Insert row in table J.1. With the following entries Regulatory Channel: &lt;ANA&gt;, Channel Starting Frequency: 5Ghz, Channel Spacing 5Mhz, and channel set: 171-185. The remainder of the row can be filled as appropriate. Also add a footnote corresponding to this entry indicating that the FCC currently does not allow for 5Mhz</t>
  </si>
  <si>
    <t>Table J.1</t>
  </si>
  <si>
    <t>Regulatory classes 12 &amp; 13 have the same EIRP. Per note 2, class 12 should have a lower EIRP.</t>
  </si>
  <si>
    <t>Change class 12 to 100 mW</t>
  </si>
  <si>
    <t>5.2 generally</t>
  </si>
  <si>
    <t>"802.11 netwoks" is referring to ones defined by IEEE Std 802.11, and should be stated as "IEEE 802.11 networks"</t>
  </si>
  <si>
    <t>introduction</t>
  </si>
  <si>
    <t>text hints that time required for authentication and joining a BSS is too long for the target application, but does not state what is the actual requirement (upper bound) on the time required by WAVE applications to complete transactions.</t>
  </si>
  <si>
    <t>state the exact requirement</t>
  </si>
  <si>
    <t>text hints that time required for authentication and joining a BSS is too long for the target application.  However, it is not stated why authenticating and joining would be required for every transaction.  indeed this draft does not define authentication.  an IBSS without authentication and without power saving may be a convenient way to address the requirements without a new specification.</t>
  </si>
  <si>
    <t>explain why IBSS without authentication is not sufficient to address the requirements that are not specified</t>
  </si>
  <si>
    <t>The URL for the errata is incorrect. Hostnames are not allowed to have leading characters.</t>
  </si>
  <si>
    <t>Provide correct, working URL for errata.</t>
  </si>
  <si>
    <t>The URL for the interpretations is incorrect.</t>
  </si>
  <si>
    <t>Provide correct, working URL for interpretations.</t>
  </si>
  <si>
    <t>intro</t>
  </si>
  <si>
    <t>"transactions must be completed in time frames much shorter than the minimum possible with infrastructure or ad hoc 802.11 networks". what is the actual requirement  by WAVE applications.</t>
  </si>
  <si>
    <t>add the required time</t>
  </si>
  <si>
    <t>"time frames that are shorter than the amount of time required to perform standard authentication and association" authentication and association are not defined in the draft.</t>
  </si>
  <si>
    <t>add authentication and association description for WAVE.</t>
  </si>
  <si>
    <t>Participants</t>
  </si>
  <si>
    <t>iii</t>
  </si>
  <si>
    <t>List new WG secretary, in addition to Tim Godfrey</t>
  </si>
  <si>
    <t>general</t>
  </si>
  <si>
    <t>During the San Francisco meeting, a presentation was given that claims experiments show adjacent channel interference is a significant problem when 11p is used in a way similar to the way it is used by IEEE 1609</t>
  </si>
  <si>
    <t>Please either explain how 11p can be used in its current form or make appropriate modification to either 11p and/or IEEE 1609 so that 11p can be used</t>
  </si>
  <si>
    <t>Insert appropriate amendment language to make exception for WBSS.</t>
  </si>
  <si>
    <t>in all clauses except Annex D, make 'true' and false' lower case.</t>
  </si>
  <si>
    <t>It would be nice to reduce number of new abbreviations to keep the standard more readable. Could the WBSS be removed? This would follow the destiny of QBSS that was removed in 802.11ma.. (LB92/CID 113)</t>
  </si>
  <si>
    <t>Remove “WBSS” abbreviation from the draft by replacing it with WAVE BSS. (and yes, I do mean removing it from the full draft not just from the abbreviations clause as my comment on previous ballot was apparently misinterpreted)</t>
  </si>
  <si>
    <t>There seems to be some kind of changebar(?) in the documented even though this is supposed to be non-redline version of the draft.</t>
  </si>
  <si>
    <t>Remove the changebar.</t>
  </si>
  <si>
    <t>This proposed amendment is much better than previous versions in that it no longer contains higher layer concepts not relevant to 802.11
However the problem now is that it is now a set of mechanisms without any obvious context.</t>
  </si>
  <si>
    <t>Random local MAC addrs cannot be mixed with globally unique MAC addresses without some protocol to verify the random MAC address does not happen to equal a globally unique MAC address, or to equal another locally administered random address that is being used by another station nearby.  the probability may be small, but the likelyhood of bad implementations of random is high, and when the application is lifethreatening, care should be taken even when the probability is low</t>
  </si>
  <si>
    <t xml:space="preserve">Either remove the comment about random MAC Address or invent a protocol to ensure the random MAC is not reusing a globally unique MAC address that just happens to be in the same vicinity as the random MAC address. </t>
  </si>
  <si>
    <t>statement about TSFtimer needs to be normative</t>
  </si>
  <si>
    <t>change "is maintained" to "shall be maintained"</t>
  </si>
  <si>
    <t>The first sentence refers generally to WAVE mode but should refer more specifically to a WBSS (synchronization is not only not required but is not possible in non-BSS WAVE mode).  Also, the sentence would be clearer if “STAs” is singularized</t>
  </si>
  <si>
    <t>Suggestion: replace the first sentence with: “Synchronization is not required for a STA in a WBSS”</t>
  </si>
  <si>
    <t>11.1.3</t>
  </si>
  <si>
    <t>Is the TSFtimer of a STA operating in WAVE mode set using MLME primitives (other than scan request) or using the procedures in 11.1.3? Or, do some STA operating in WAVE mode use one of the two procedures and the rest of the STA use the other?</t>
  </si>
  <si>
    <t>The reference to 11.2  is incorrect, as 11.2 is the power management clause.  Should the reference have been to 11.1.2?</t>
  </si>
  <si>
    <t xml:space="preserve">Fig11-19. The 1st key issue related with this WAVE advertisement process is: how to terminate the WAVE advertisement process? This question, in fact, includes two sub-questions: (1) whether there is a need for WAVE provider to terminate the WAVE advertisement process? (2) if needed, how to terminate? (i.e., what is the appropriate operation procedures for both WAVE provider and WAVE user, after WAVE termination)? </t>
  </si>
  <si>
    <t xml:space="preserve">If this question is identified as a 'true' question for standard community to address (based on the consensus), here are at least three technical options for standard working groups to consider for termination procedure: (1) The WAVE provider periodicallly announces its WAVE advertisement (with a given frequency). If a WAVE user does not hear from any WAVE advertisement for a long time, WAVE user will deem that WAVE provider implicitly terminated its WBSS; This approach is called "soft state" approach; (2) The WAVE provider will announce an explicit "termination" message before it wants to terminate the WBSS service. In this case, no periodical message of WAVE advertisement is used; This is called "hard state" approach; (3) or, standard working group can state that this termination procedure is not in the scope of PHY and MAC layer, which should be addressed in upper-layer standard (i.e. 1609.3 or similar), and 11p amendment will not address this issue at all. However, such an explicit statement should be given in the document. </t>
  </si>
  <si>
    <t xml:space="preserve">Fig11-19. The 2nd key issue related with this WAVE advertisement process is:  (1) what is the triggering condition (or context) for each primitive? (2) And what is the ordering of the events triggered by these primitive. For question (1): what conditions/context will trigger what context to do what? Even though the previous text and this graph 11-19 gives some hint, a detailed step-by-step description will help the implementators to better understand without mis-interpreting. For question (2), normally, in networking literature, this type of graph has an implicit meaning of timing (or ordering of events). Whether this graph 11-19 has this implication is not clear. </t>
  </si>
  <si>
    <t>1. Define the triggering/context of each primitive operation; 2. Please state explicitly whether Fig11-19 has an implicit timing/ordering implication. If yes, please state the appropriate ordering of these events.</t>
  </si>
  <si>
    <t>Power management is an optional feature in a BSS.  It  is unnecessary in this amendment to indicate the a BSS shall not support an optional feature.  That should be taken care of in the PICS, if at all (i.e. treate it as an implementation detail outside the scope of this standard).</t>
  </si>
  <si>
    <t>Delete additions to 11.2.2</t>
  </si>
  <si>
    <t xml:space="preserve">While power consumption might not be an issue in WAVE Mode, Transmit power control is and it seems like the whole section on the master document where TPC is addressed has been overlooked. I believe the 11p Task Group should put in the effort and look at the implications of omitting this section from the document. </t>
  </si>
  <si>
    <t>The editor instruction says "Insert the following new statement after the statement in subclause 11.2.2:" - which statement is being referred to?</t>
  </si>
  <si>
    <t>Fix the editor instruction to clearly identify a unique location in the draft for the proposed change.</t>
  </si>
  <si>
    <t>statement about power management needs to be normative</t>
  </si>
  <si>
    <t>change "is not used" to "shall not be used"</t>
  </si>
  <si>
    <t>11.13</t>
  </si>
  <si>
    <t>extraneous heading</t>
  </si>
  <si>
    <t>delete it</t>
  </si>
  <si>
    <t>Cole, Terry</t>
  </si>
  <si>
    <t>There seems to be no need for this sub-clause heading.</t>
  </si>
  <si>
    <t>Make a more formal description of the "listening" process and I'd suggest a different name, like WAVEScanning or something…</t>
  </si>
  <si>
    <t>Define listening, or create a new term, with an explicit definition of behavior.</t>
  </si>
  <si>
    <t>This text does not make it clear how multiple WBSSs interact, especially as STAs are moving past/through them.  Can a STA be a member of more than one WBSS at a time?  Can a STA both provide a WBSS and join another one at the same time?  If STAs are expected to be rapidly mobile, and passing along data frames (which I gather is the intent), it's not at all obvious how that is supposed to work.</t>
  </si>
  <si>
    <t>Add text to explain how WAVE mode actually works to deliver frames between devices that are in motion and are not in constant/direct contact.</t>
  </si>
  <si>
    <t>Incoherent usage of "on-demand-beacon" vs. "WAVE Advertisement Frame" vs "Wave Advertisement process". Please choose between "on-demand-beacons" or "Advertisement Frame" and make the draft consistent.</t>
  </si>
  <si>
    <t>See Remedy.</t>
  </si>
  <si>
    <t>Jason, Trachewsky</t>
  </si>
  <si>
    <t>17.3.9.4</t>
  </si>
  <si>
    <t>Implementation is effectively impossible with a frequency tolerance of +\- 10 ppm.  It is too small.</t>
  </si>
  <si>
    <t>Change to +/- 20 ppm</t>
  </si>
  <si>
    <t>Kim, Joonsuk</t>
  </si>
  <si>
    <t>Why is max center freq tolerance +/- 10 ppm?</t>
  </si>
  <si>
    <t xml:space="preserve">Change to +/- 20 ppm, same as for non-WAVE operation. </t>
  </si>
  <si>
    <t>max center freq tolerance is +/- 10 ppm; different from non-WAVE operation</t>
  </si>
  <si>
    <t xml:space="preserve">Change frequency tolerance to +/- 20 ppm, same as non-WAVE operation. </t>
  </si>
  <si>
    <t>Lauer, Joseph</t>
  </si>
  <si>
    <t>"The transmitted center frequency tolerance shall be +/- 10 ppm maximum for 10 MHz channels used by a STA in the WAVE mode."  The tolerance for non-WAVE operation is +/- 20 ppm.  Why do we need a tighter requirement for WAVE mode?</t>
  </si>
  <si>
    <t>Justify the need for this tighter center frequency requirement or use a +/- 20 ppm tolerance as is done for non-WAVE mode operation.</t>
  </si>
  <si>
    <t>Wang, Qi</t>
  </si>
  <si>
    <t>Kobayashi, Mark</t>
  </si>
  <si>
    <t>What is the reason that max center freq tolerance is +/- 10 ppm?</t>
  </si>
  <si>
    <t>The proposed added sentence is not as clear as rewriting the existing sentence</t>
  </si>
  <si>
    <t xml:space="preserve">: In 17.3.9.4, modify the first sentence as shown:
The transmitted center frequency tolerance shall be
 ±20 ppm maximum for 20 MHz channels, 
 ±20 ppm maximum for 10 MHz channels when the STA is not in WAVE mode, 
 ±10 ppm maximum for 10 MHz channels when the STA is in WAVE mode, and 
 ±10 ppm maximum for 5 MHz channels
</t>
  </si>
  <si>
    <t>17.3.9.5</t>
  </si>
  <si>
    <t>"The symbol clock frequency tolerance shall be +/- 10 ppm maximum for 10 MHz channels used by a STA in the WAVE mode."  The tolerance for non-WAVE operation is +/- 20 ppm.  Why do we need a tighter requirement for WAVE mode?</t>
  </si>
  <si>
    <t>Justify the need for this tighter symbol clock frequency requirement or use a +/- 20 ppm tolerance as is done for non-WAVE mode operation.</t>
  </si>
  <si>
    <t>"The symbol clock frequency tolerance shall be ±10 ppm maximum for 10 MHz channels used by a STA in the WAVE mode"
Does it means that for 20M channels the frequency tolerance can be 20ppm?</t>
  </si>
  <si>
    <t>Clarify the requirements in 20M and 5M channels</t>
  </si>
  <si>
    <t>: In 17.3.9.4, modify the first sentence as shown:
The symbol clock frequency tolerance shall be
 ±20 ppm maximum for 20 MHz channels, 
 ±20 ppm maximum for 10 MHz channels when the STA is not in WAVE mode, 
 ±10 ppm maximum for 10 MHz channels when the STA is in WAVE mode, and 
 ±10 ppm maximum for 5 MHz channels</t>
  </si>
  <si>
    <t>Why is max symbol clock frequency tolerance +/- 10 ppm?</t>
  </si>
  <si>
    <t>max symbol clock frequency tolerance is +/- 10 ppm; different than non-WAVE operation</t>
  </si>
  <si>
    <t xml:space="preserve">Change max symbol clock frequency tolerance to +/- 20 ppm, same as non-WAVE operation. </t>
  </si>
  <si>
    <t>What is the reason that  max symbol clock frequency tolerance is +/- 10 ppm?</t>
  </si>
  <si>
    <t>17.3.10.1</t>
  </si>
  <si>
    <t xml:space="preserve">what is the final recommendation for mask? Category 1 or 2 as required minimum? </t>
  </si>
  <si>
    <t>Change the first field in Figure 7-95a from "WSIE IED" to "Element ID"</t>
  </si>
  <si>
    <t>7.3.2.16</t>
  </si>
  <si>
    <t xml:space="preserve">It appears from 7.3.2 that a WSIE has at least one octet of information
However, 7.3.2.16 does not specify this </t>
  </si>
  <si>
    <t>Change so that 7.3.2.16 specifies content of information field to be at leat one octet in length</t>
  </si>
  <si>
    <t>49</t>
  </si>
  <si>
    <t>WSIE ID is defined in Table 7-26, so this is a duplication.</t>
  </si>
  <si>
    <t>Delete "The WSIE ID is: 69"</t>
  </si>
  <si>
    <t>There is no text describing what value should be used in the length field.</t>
  </si>
  <si>
    <t>Add the text</t>
  </si>
  <si>
    <t>There is no text describing what should go in the content field.  Given the statement that it is out-of-scope, at a minimum a normative external reference should be cited.</t>
  </si>
  <si>
    <t>Change "indicating details to" to "for"</t>
  </si>
  <si>
    <t>clarify the type of "management information" contained in the WSIE</t>
  </si>
  <si>
    <t>change "management information" to "WAVE management information"</t>
  </si>
  <si>
    <t>52</t>
  </si>
  <si>
    <t>The wording of the last sentence can be improved.</t>
  </si>
  <si>
    <t>Delete "There maybe multiple WSIEs" and replace with Multiple WSIEs maybe required</t>
  </si>
  <si>
    <t>7.5</t>
  </si>
  <si>
    <t>54</t>
  </si>
  <si>
    <t>Table 7-58 needs to be updated to show the frame types/subtypes used when in an WBSS</t>
  </si>
  <si>
    <t>Add a WBSS column to Table 7-58, and mark per description in (amended) section 7.1.3.1.2.</t>
  </si>
  <si>
    <t>"For the WAVE mode receiver minimum sensitivity levels shall be less than or equal to the numbers listed in Table 17-13a."  Table 17-13a does not list sensitivity levels.  It only shows minimum adjacent channel rejection and alternate adjacent channel rejection levels</t>
  </si>
  <si>
    <t>Add sensitivity levels to Table 17-13a.</t>
  </si>
  <si>
    <t>The sensitivities are in Table 17-13, not 17-13a.  We could simply delete this sentence, except that the sentence in the baseline that refers to Table 17-13 is screwed up.  It would be better to retain the added sentence, but to change the reference to Table 17-13.</t>
  </si>
  <si>
    <t>Change the reference from 17-13a to 17-13.</t>
  </si>
  <si>
    <t>Consider making Category 2 mandatory? New category?</t>
  </si>
  <si>
    <t>The presence of the optional category 2 in Table 17-13a seems to indicate that the improved rejection levels allow for better receiver performance. In light of the cross channel interference test results from SF(11-07-2133-00-000p), it might be beneficial to change the word optional to recommended</t>
  </si>
  <si>
    <t>Replace otional with recommended</t>
  </si>
  <si>
    <t>"For the WAVE mode receiver minimum sensitivity levels shall be less than or equal to the numbers listed in Table 17-13a."  There are no receiver sensitivity numbers in the table.</t>
  </si>
  <si>
    <t>Include receiver sensitivity numbers in the Table 17-13a.</t>
  </si>
  <si>
    <t xml:space="preserve">Category 1 ACR numbers in Table 17-13a should be the same as in Table 17-13 for non-WAVE operation. </t>
  </si>
  <si>
    <t>Change the ACR numbers so they are the same as in Table 17-13 (non-WAVE operation).</t>
  </si>
  <si>
    <t xml:space="preserve">Category 1 non-ACR numbers in Table 17-13a should be the same as in Table 17-13 for non-WAVE operation. </t>
  </si>
  <si>
    <t xml:space="preserve">Category 2 ACR numbers in Table 17-13a are too big. </t>
  </si>
  <si>
    <t>Change the ACR numbers to align with Table 17-13 (non-WAVE operation)  + 10 dB.</t>
  </si>
  <si>
    <t xml:space="preserve">Category 2 non-ACR numbers in Table 17-13a are too big. </t>
  </si>
  <si>
    <t>Change the non-ACR numbers to align with Table 17-13 (non-WAVE operation)  + 10 dB.</t>
  </si>
  <si>
    <t>Young, Christopher</t>
  </si>
  <si>
    <t>Category 1 ACR numbers in Table 17-13a should be made the same as in Table 17-13 for non-WAVE operation.  Why should they be different?</t>
  </si>
  <si>
    <t xml:space="preserve">Change the ACR numbers so that they are the same as in Table 17-13 (non-WAVE operation). </t>
  </si>
  <si>
    <t>17.3.10.2</t>
  </si>
  <si>
    <t>• The sensitivities for both WAVE and non-WAVE are listed in Table 17-13.  Therefore, the first proposed insertion into each of these sections can be omitted.</t>
  </si>
  <si>
    <t>• Delete the first occurrence of “(non-WAVE mode or Table 17-13a (WAVE mode)” in each of 17.3.10.2 and 17.3.10.3 (but not the second occurrence).</t>
  </si>
  <si>
    <t xml:space="preserve">• The conformance language is ambiguous given the two categories.  When we say “shall be no less than specified in … Table 17-13a,” do we mean no less than the Category 1 number or the Category 2 number?
• In 17.3.10.3, the word “conformed” should be “conformant”
</t>
  </si>
  <si>
    <t xml:space="preserve">• We could change the conformance language for WAVE mode so that conformance is tied to the category indicated by dot11ACRtype.  Alternately, we could simply require conformance to Category 1.
• Change “conformed” to “conformant” in 17.3.10.3
</t>
  </si>
  <si>
    <t>17.3.10.3</t>
  </si>
  <si>
    <t>17.4.1</t>
  </si>
  <si>
    <t>dot11 ACR type is not defined in the document</t>
  </si>
  <si>
    <t>Is it meant to be the receiver class?</t>
  </si>
  <si>
    <t>dot11ACRtype is not used in the text</t>
  </si>
  <si>
    <t>Indicate how used by the PHY layer</t>
  </si>
  <si>
    <t>A.4.3</t>
  </si>
  <si>
    <t>WAVE requires Regulatory Classes, which require MultiDomain Operation, but not Spectrum Management.</t>
  </si>
  <si>
    <t>Change CF10 to CF11.</t>
  </si>
  <si>
    <t>A.4.8</t>
  </si>
  <si>
    <t>What is CF13 referring to? Was this supposed to be CF6A?</t>
  </si>
  <si>
    <t>Replace “CF13:M” with “CF6A:M” of OF3.2.7.</t>
  </si>
  <si>
    <t>incorrect item cited in status column for OF3.2.7 table entry</t>
  </si>
  <si>
    <t>"CF13" is not defined.  Change to "CF6A" or "CF11", whichever is the appropriate and correct value.</t>
  </si>
  <si>
    <t>CF13 is 11k, and is not required for WAVE. Make this CF6A for now. Same applies to OF3.10.4 below.</t>
  </si>
  <si>
    <t>Replace “CF13:O” with “CF6A:O” of OF3.10.4.</t>
  </si>
  <si>
    <t>Power Level Status should refer to OF3.3.13, not 3.13.3</t>
  </si>
  <si>
    <t>change "shall be" to "are" on lines 18 and 20.  Add normative statements giving these requirements in the appropriate place in clause 11.</t>
  </si>
  <si>
    <t>WAVE Advertisement was never defined prior to this mention.  Also, the frame should be called an "on demand beacon" frame and it should be defined earlier in clause 7 as a beacon frame with beacon interval set to all 1s (binary) and with the extended capabilities info set accordingly. This terminology is also present in clauses 10 and 11 and should be changed there also.</t>
  </si>
  <si>
    <t>Change WAVE Advertisement to on demand beacon frame; change needs to be done throughout the document. Define the on demand beacon frame where appropriate in clause 7 (has extended capabilities information element set to ....).</t>
  </si>
  <si>
    <t>"Wave Advertisment"?</t>
  </si>
  <si>
    <t>Replace by On Demand Beacon</t>
  </si>
  <si>
    <t>Specify the frame(s) that constitute the "WAVE advertisement" is it the Beacon frame? Same in 11.14. Don't need 2 terms: Wave Advertisement" and "On-demand beacon " . Wave advertisement is accomplished via use of On-demand beacon frames.</t>
  </si>
  <si>
    <t xml:space="preserve">In the baseline document Table 7-37 and the sentence that precede it do not apply to WAVE mode.  That should be clarified.  
Comment: What does it mean to have a “default” parameter in an advertisement, if the sending STA is free to use any legal value?  Does this really mean “suggested” parameter set?  This mirrors the language in Table 7-37, so I won’t suggest changing it.  The first sentence needs a grammar fix: “access operations uses”.  
</t>
  </si>
  <si>
    <t xml:space="preserve">In the sentence above Table 7-37, change “non-AP STAs” to “non-AP, non-WAVE mode STAs”.  Append “, non-WAVE mode” to the title of Table 3-37.  In the first sentence of the inserted text, change “operations” to “operation”. 
</t>
  </si>
  <si>
    <t>EDCA paramter set applies for WAVE Mode (WBSS Mode and Non BSS mode)</t>
  </si>
  <si>
    <t>Change title of table 7-37a to "Default EDCA parameter set for Wave Mode"</t>
  </si>
  <si>
    <t xml:space="preserve">• Add the following third step:
“3. The MLME issues an MLME-JOIN.confirm (see 10.3.3.2) to the SME to convey the results of the join request.  If the join request was successful the STA becomes a “user” of the WBSS.”
</t>
  </si>
  <si>
    <t>Remove cumbersome primitive statement</t>
  </si>
  <si>
    <t>• In the sentence after step 2, replace “MIB attribute dot11WAVEServicesEnabled is FALSE” with “receiving STA is not in WAVE mode”.</t>
  </si>
  <si>
    <t>"or to a DS".  The text does not precisely articulate how a STA will transmit data to the DS.  See also my comment re clause 5.2.2a.  If WAVE STAs only link to each other then, like IBSS STAs, maybe there is no need for the DS at all.  So why is it included here?  Be careful when referencing the DS and consider the implications of transferring data to it or through it.</t>
  </si>
  <si>
    <t>Clarify how the STA transfers data to the DS, or remove the reference to the DS.</t>
  </si>
  <si>
    <t>Bumiller, George</t>
  </si>
  <si>
    <t>Add the CALM information element (CIE) to the table, and add a description identical to the WIE.</t>
  </si>
  <si>
    <t>poor grammar</t>
  </si>
  <si>
    <t>change "has been" to "is"</t>
  </si>
  <si>
    <t>Confusing or incorrect editing instructions for the extended capabilities field: “HT Information Exchange Support” is underlined. Is it really added by 802.11p? The underlined “field first octet..” has two periods in the end. Typo?</t>
  </si>
  <si>
    <t>Underline only the text that was added in 802.11p.</t>
  </si>
  <si>
    <t>The bits in the Extended Capabilities field are unlabelled.</t>
  </si>
  <si>
    <t>Apply a label of B0 above HT Information Exchange Support and apply a label of B1 above On-demand Beacon if that is the correct bit number.</t>
  </si>
  <si>
    <t>The text seems to be built on the 11n draft
If so then the changes in this clause are incorrectly specified, eg why is "HT Information Exchange Support" underlined?</t>
  </si>
  <si>
    <t>there is no explanation of the "HT information exchange Support" bit field</t>
  </si>
  <si>
    <t>Add an explanation of the field and the meaning of its values, or remove the field</t>
  </si>
  <si>
    <t>Since the "HT Information Exchange Support" field is not defined by the present amendment, it would be better to simply indicate the field is reserved rather than include it but not provide a definition</t>
  </si>
  <si>
    <t>Make the suggested changed.</t>
  </si>
  <si>
    <t>10</t>
  </si>
  <si>
    <t>The text can be simplified by using the “WAVE mode” terminology instead of the MIB terminology.</t>
  </si>
  <si>
    <t>Type</t>
  </si>
  <si>
    <t xml:space="preserve">• Several entries refer to a probe response that may have been received.  There are no probe responses in WAVE mode, so those entries should be edited to omit reference to a probe response
</t>
  </si>
  <si>
    <t xml:space="preserve">• In the Description column of the Timestamp and Local Time entries, change “received frame (probe response/beacon)” to “received beacon frame”.  Similarly, in the Description column of the EDCA Parameter Set entry omit the words “probe response or”.
</t>
  </si>
  <si>
    <t>This amendment makes the meaning of MLME-JOIN.request ambigeous unless verifying the contents of the MIB attribute dot11WAVEServicesEnables for every (!) invocation / reception of the service primitive. It is by far more favorable to (a) either use two different service primitives or to use the first attribute of the service primitive to indicate its specific meaning / the order and type of the following parameters.</t>
  </si>
  <si>
    <t>Add a new parameter (1st in parameter list of service primitive) to indicate if the following parameter of MLME-JOIN.request are according to 10.3.3.1.2 (of 802.11-2007) or according to the newly, WAVE-specific parameter list.</t>
  </si>
  <si>
    <t>"In the authentication process, in WAVE mode, the mechanism supports the selection of a peer only." … In WAVE mode, authentication is explcitly NOT required.  This sentence appears to be in direct conflict with this principle.</t>
  </si>
  <si>
    <t>Since the intention is not clear, no fix can be proposed other than fix this so the meaning is clear.</t>
  </si>
  <si>
    <t>10.3.3.1.3</t>
  </si>
  <si>
    <t>As noted earlier, this wording implies that a WBSS is not a BSS.  The larger problem is that in the case of a WBSS the primitive does not request synchronization, but mere membership.  Synchronization is optional. [Same comment as for 10.3.3.1.1]</t>
  </si>
  <si>
    <t xml:space="preserve">Substitute the following: 
“This primitive is generated by an SME for a STA to establish membership in a BSS.  In the case of a non-WAVE BSS membership also implies synchronization.”
</t>
  </si>
  <si>
    <t>10.3.3.1.4</t>
  </si>
  <si>
    <t>Primitive statement too cumbersome</t>
  </si>
  <si>
    <t>• Replace “MIB attribute dot11WAVEServicesEnabled is FALSE” with “STA is not in WAVE mode”</t>
  </si>
  <si>
    <t>28</t>
  </si>
  <si>
    <t>not clear what is achieved by OPTIONALLY synchronizing timing</t>
  </si>
  <si>
    <t xml:space="preserve">Wireless Access in Vehicular Environments (WAVE) is a mode of operation for use by IEEE Std 802.11™ devices in circumstances where the physical layer properties may change rapidly and where communication exchanges of very short-duration are required.  A STA is in WAVE mode if and only if the MIB attribute dot11WAVEServicesEnabled is TRUE.  A WAVE mode STA can communicate using two approaches: Wave BSS (WBSS) and non-BSS, and it may alternate between the two on a frame-by-frame basis.
The WBSS approach allows a LAN to be setup quickly, a capability required in a rapidly changing communication environment.  These environments typically involve mobile STAs that move much faster (up to 200 Km/h) than a STA participating in an infrastructure BSS or IBSS.  A WBSS is established when a “WBSS provider” STA sends a WAVE advertisement frame (see 11.14.1).  A WAVE STA that elects to join an established WBSS (see 11.14.2) is a “WBSS user.”  A WBSS user may optionally synchronize to the WBSS as described in 11.1.3.4.  Each WBSS has one provider and zero or more users.  
The delay in joining a WBSS is reduced compared to an infrastructure BSS or IBSS by omitting the MAC sublayer authentication and association steps (described in 11.3).  MAC level authentication and association do not apply to a WBSS.
The non-BSS approach to WAVE communication is very flexible.  A WAVE STA may simply send a data frame directly over the wireless medium, to one or more WAVE STAs, using an individual or broadcast/multicast MAC address.  A non-BSS WAVE transmission uses the wildcard BSSID (see 7.1.3.3.3).
WAVE mode communication may take place in a frequency band that is dedicated for its use. Such a band may require licensing depending on the regulatory domain.
</t>
  </si>
  <si>
    <t>Define DS (distribution service) in the text.</t>
  </si>
  <si>
    <t>9</t>
  </si>
  <si>
    <t>"WAVE also supports data exchange between STAs, …"</t>
  </si>
  <si>
    <t>Change it to "WAVE mode may also support data exchange between STAs, …"</t>
  </si>
  <si>
    <t>If there is no exchange of information between the STA's in the WBSS, how does the 802.11 state machine know what class of frames it is permitted to send?</t>
  </si>
  <si>
    <t xml:space="preserve">5.2.2a </t>
  </si>
  <si>
    <t>(Entire Document) The use of the term "advertisement" throughout is unnecessary and essentially beyond the scope of not only the PAR, but the .11 requirements for WAVE mode operation, i.e., operation in rapidly varying RF environments.</t>
  </si>
  <si>
    <t>Help-ED</t>
  </si>
  <si>
    <t>(Clauses 5, 7, 10, and 11) The baseline uses 'true' and 'false' in Clauses 5, 7, 10 and 11, not the SNMPv2 upper case values.</t>
  </si>
  <si>
    <t>4.</t>
  </si>
  <si>
    <t>A.4</t>
  </si>
  <si>
    <t xml:space="preserve">PICs were not updated from May 2007's Montreal meeting per document 11-07-0763r4.  </t>
  </si>
  <si>
    <t>At a minimum, incorporate the changes identified in document 11-07-0763r4. Incorporate any additional changes accepted during the San Francisco sessions and verify that the PICS are complete for the WAVE amendment.</t>
  </si>
  <si>
    <t>Add AD7 PIC</t>
  </si>
  <si>
    <t>Add " AD7, Beacon Interval set to 0xFFFF if WAVE enabled., Ref. 7.3.1., Status CF6A:M</t>
  </si>
  <si>
    <t>Add FR7* "On-demand Beacon" PIC</t>
  </si>
  <si>
    <t>Add "FR7*, On-demand Beacon includes WSIE(s) if WaveServicesEnabled, Ref. 7.2.3.1 , Status, CF6A:O"</t>
  </si>
  <si>
    <t>Add QD8 PIC</t>
  </si>
  <si>
    <t xml:space="preserve">Add "QD8, Default EDCA parameters used per Table 7/37A for all STAs without WBSS, Ref 7.3.2.29, CF6A:M" </t>
  </si>
  <si>
    <t>Add QD9 PIC</t>
  </si>
  <si>
    <t>Add "QD9, EDCA parameters sent in WAVE advertisement (WSA) used for all STAs during WBSS, Ref 7.3.2.29,  Status CF6A:M"</t>
  </si>
  <si>
    <t>A.4.4.2</t>
  </si>
  <si>
    <t>Add CF6A:O to Beacon FR7</t>
  </si>
  <si>
    <t>Roebuck, Randy</t>
  </si>
  <si>
    <t>Clarify what forms of data are transferred between WAVE mode STAs and whether those devices are expected to be connected to other networking equipment.  Include processing through the integration function if appropriate.</t>
  </si>
  <si>
    <t>Text does not describe how the DSS is replaced</t>
  </si>
  <si>
    <t>Describe how the DSS is replaced or provide a section reference</t>
  </si>
  <si>
    <t>33</t>
  </si>
  <si>
    <t xml:space="preserve">This section includes the following:
 “To become a member of a BSS, a STA joins the BSS using the synchronization procedure described in 11.1.3.4. To access all the services of an infrastructure BSS, a STA shall become ‘associated.’”
</t>
  </si>
  <si>
    <t>The following edits need to be made to the master document: To become a member of a BSS, a STA joins the BSS using either the synchronization procedure described in 11.1.3.4 or the procedure described in 11.14.2</t>
  </si>
  <si>
    <t>17</t>
  </si>
  <si>
    <t>"Unlike infrastructure and ad hoc BSS types, WBSSs do not require MAC sublayer authentication and association (as described in 11.3) prior to being allowed to transmit data to a DS." MAC layer security is renounced. As a part of IEEE802.11 WLANI, is this acceptable?</t>
  </si>
  <si>
    <t xml:space="preserve">Add MAC layer security mechanism. Require authentication and association. </t>
  </si>
  <si>
    <t>The reference is made to synchronizing with a WBSS as descrived in 11.1.3.4.  What is discribed in 11.1.3.4 is synchronizing with a BSS.  There is no reference to a WBSS.</t>
  </si>
  <si>
    <t>Clarify that syncronizing with a WBSS is handling the same as with a BSS or describe what's different.</t>
  </si>
  <si>
    <t>Amann, Keith</t>
  </si>
  <si>
    <t>As stated here, WBSSs do not require authentication or association to transmit data to a DS.  What about getting data from a DS?  This does not appear to be discussed anywhere.  Without some form of association, how can the DS-connected WAVE STAs know how to detect or forward data traffic to mobile WAVE STAs?</t>
  </si>
  <si>
    <t>Add discussion that explains how WBSSs and DSs connect and interact, beyond just listing what they *don’t* do.</t>
  </si>
  <si>
    <t>Hamilton, Mark</t>
  </si>
  <si>
    <t>Replace "WAVE prioritized access operations uses the EDCA mechanism. The default EDCA parameter set used in the WAVE advertisement is defined in Table 7-37a. The default EDCA parameter set shall be used for all STAs when transmitting data frames in the absence of a WBSS. For data exchanges within a WBSS, the EDCA parameter set received in the WAVE Advertisement shall be used."</t>
  </si>
  <si>
    <t>The sentence is ambiguous.  In particular, it is unclear how to interpret: “whenever the TSF timer is changed in other than normal increments as specified in 11.1.2 and changes in response to MLME-SETTSFTIME.request … commands”.  Should the three request primitives listed in the “and changes in response to … commands” clause be considered triggers for this primitive, i.e. part of the “whenever” logic, or should they be considered exceptions, i.e. part of the “other than” logic.  I believe they should be considered part of the exceptions such that none of the three will trigger this primitive.</t>
  </si>
  <si>
    <t>This references clause 11.1.3.4 as a way to synchronize with a WBSS, and 11.1.3.4 in turn, references 11.1.2.4 in the base Standard for how to do this.  However, this amendment seems to modify 11.1 to say that 11.1 mechanisms don't apply to WAVE making this whole thread moot.  The (new) 11.14.2 clause seems to the only valid way to JOIN and synchronize in WAVE mode.</t>
  </si>
  <si>
    <t>Delete "11.1.3.4 and"</t>
  </si>
  <si>
    <t>Seok, Yongho</t>
  </si>
  <si>
    <t>18</t>
  </si>
  <si>
    <t>Since there are no authentication and no association in a WBSS, it is unlikely that the WBSS provider keeps track of connectivities with WBSS users.For example, when a WBSS user moves out of a WBSS provider's coverage,the WBSS provider cannot know whether the WBSS user exists in its WBSS or not due to the absence of the de-association process.In such environments, if the WBSS provider has a frame destined for the WBSS user in its buffer, it continues to transmit the frame until the number of retransmissions reaches a predefined threshold.Moreover, in a multi-rate WBSS the WBSS provider, in the absence of ACK frames, may use a lower bit-rate since it deems that the distance between the WBSS provider and user is getting farther or the radio condition becomes poorer, which results in the severe waste of the wireless channel.</t>
  </si>
  <si>
    <t>Consider the polling based medium access protocol to obtain the frame from the WBSS provider.For example, a WBSS user solicits data frames destined for itself in an opportunistic manner, by requesting the transmissions of the frames from a WBSS provider by a WAVE poll frame.</t>
  </si>
  <si>
    <t>Ptasinski, Henry</t>
  </si>
  <si>
    <t>WAVE mode allows access to the DS without 802.11 authentication or association, without providing any security mechanisms to e.g. prevent malicious STAs from forging frames, snooping on other STAs traffic, flooding the DS or injecting other malicious frames. By removing the normal 802.11 authentication and association, WAVE mode is unable to use RSN-base security, yet no replacement security mechanism is provided or referenced.</t>
  </si>
  <si>
    <t>Enable full operation of RSN security, or provide NORMATIVE REFERENCE to replacement security mechanisms.</t>
  </si>
  <si>
    <t>21</t>
  </si>
  <si>
    <t xml:space="preserve">"Operation in WAVE mode does not require the DSS of an AP within the WBSS provider STA in order to access a DS connected to that STA." What does this mean? How can the data be transmitted to a DS? </t>
  </si>
  <si>
    <t>If operation in WAVE mode does not require an AP, then may STA join multiple WBSS, or attach to a WBSS at multiple points?  If so, how might packets be routed from the DS to the STA?  Is there another logical service interface that a STA operating in WAVE mode employs (if not DSS) and if so what?</t>
  </si>
  <si>
    <t>Clarify</t>
  </si>
  <si>
    <t>Perahia, Eldad</t>
  </si>
  <si>
    <t>I can not believe that it is being proposed that unassociated and unauthenticated STAs access a DS.  You can not skip fundamental parts of the MAC and still call yourself 802.11.  Why are proposers of this amendment trying to break 802.11?</t>
  </si>
  <si>
    <t>require association and authentication before access to the DS is granted</t>
  </si>
  <si>
    <t>"...do not apply to WAVE mode. Operation in WAVE mode…".  The first paragraph in this subclauses states the WAVE mode exists without a BSS.  Does WAVE mode exist with a BSS as well?</t>
  </si>
  <si>
    <t>clarify when WAVE mode exists</t>
  </si>
  <si>
    <t>Engwer, Darwin</t>
  </si>
  <si>
    <t>As explained in the revised text proposed in #90, these can be realized at the same time.  But, the general sentiment of the comment is accepted, i.e. this should be clarified.  See #90</t>
  </si>
  <si>
    <t>Our recommended solution is to remove the "definition" in 11.14 (i.e. the reference to dot11WAVEServicesEnabled), and to both insert a precise definition in Clause 3 (see CID 41) and clarify WAVE mode in 5.2.2a (see CID 90).Please refer to final resolution in this document (2530r3)</t>
  </si>
  <si>
    <t>Section 5.2.2a is called "WAVE mode and WAVE BSSs".  The quoted text refers to WAVE mode operation that does not include use of a WBSS.  So, there is no inconsistency.  However, the text in the section can be reworded to be more clear. Please refer to resolution in 2530r3 (this document)</t>
  </si>
  <si>
    <t>The suggested revision as of 10/4 is:     Wireless Access in Vehicular Environments (WAVE) is a mode of operation for use by IEEE Std 802.11™ devices in circumstances where the physical layer properties may change rapidly and where communication exchanges of very short-duration are required.  A STA is in WAVE mode if and only if the MIB attribute dot11WAVEServicesEnabled is TRUE.  A WAVE mode STA may send a data frame in the context of a WAVE BSS (WBSS), using the WBSS's BSSID.  It may also send a data frame outside of the context of a BSS, using the wildcard BSSID (see 7.1.3.3.3), and it may alternate between the two on a frame-by-frame basis.</t>
  </si>
  <si>
    <t xml:space="preserve">o The WBSS approach allows a LAN to be setup quickly, a capability required in a rapidly changing communication environment.  These environments typically involve mobile STAs that move much faster (up to 200 Km/h) than a STA participating in an infrastructure BSS or IBSS.  A WBSS is established when a "WBSS provider" STA sends a WAVE advertisement frame (see 11.14.1).  A WAVE STA that elects to join an established WBSS (see 11.14.2) is a "WBSS user."  A WBSS user may optionally synchronize to the WBSS as described in 11.1.3.4.  Each WBSS has one provider and zero or more users.  </t>
  </si>
  <si>
    <t>The delay in joining a WBSS is reduced compared to an infrastructure BSS or IBSS by omitting the MAC sublayer authentication and association steps (described in 11.3).  MAC level authentication and association do not apply to a WBSS.</t>
  </si>
  <si>
    <t>o WAVE mode communication outside of the context of a BSS is very flexible.  A WAVE STA may simply send a data frame directly over the wireless medium, to one or more WAVE STAs, using an individual or broadcast/multicast MAC address.</t>
  </si>
  <si>
    <t>(Accepted in Principle) The general sentiment of the comment is accepted, i.e. this should be clarified.  See #90 Resolution.</t>
  </si>
  <si>
    <t xml:space="preserve">We believe CID #90 Resolution addresses most of these questions.         </t>
  </si>
  <si>
    <t>We agree this is an ambiguous phrase.  See alternate text in this document (2530r3) and updated draft, which does not use this phrase.</t>
  </si>
  <si>
    <t xml:space="preserve">We agree with this comment and think that the suggested remedy in this document (2530r3) and the updated draft, which avoids that language, satisfies the comment.  </t>
  </si>
  <si>
    <t>We understand and are sympathetic to the comment.  WAVE mode is a state of existence for a STA.  We agree with the commenter that it could be stated more clearly. The general sentiment of the comment is accepted, i.e. this should be clarified.  See #90 Resolution, document -2530r3, and the updated draft.</t>
  </si>
  <si>
    <t>(Agree in Principle) We agree with the commenter that the quoted sentence should be rewritten. See document -2530r3 which contains the changes and the updated draft.</t>
  </si>
  <si>
    <t>(Accept in Principle) We agree that the suggested remedy is an improvement, but believe the text in Doc -2530r3 satisfies the comment and is more comprehensive. See also updated Draft.</t>
  </si>
  <si>
    <t>This document's final resolution addresses this comment.  See CID #90 Resolution and the updated Draft.</t>
  </si>
  <si>
    <t>TGp has consistently rejected requiring MAC sublayer A&amp;A.  Please refer to  text  within this document (2530r3) and CID 90 Resolution for clarification on operation within a WBSS and outside the context of a BSS</t>
  </si>
  <si>
    <t>This is addressed by Doc -2530r3, which includes a definition of WAVE mode and a rewrite of 5.2.2a.  They clarify that WAVE mode encompasses both a WBSS approach and a non-BSS approach.</t>
  </si>
  <si>
    <t>Vinuth Rai</t>
  </si>
  <si>
    <t>Oct Telcon</t>
  </si>
  <si>
    <t>11-07-2653</t>
  </si>
  <si>
    <t>Please renumber. I believe the number assigned for ht should be prefixed with a 0 to be consistent.</t>
  </si>
  <si>
    <t>I believe the edit marks are not shown correctly on this chagne. I believe the , must be shown as insertion and I believe the } must not be shown as inserted.</t>
  </si>
  <si>
    <t>Please review and make the editing marks correct and reballot.</t>
  </si>
  <si>
    <t>dot11StationClass is shown as inserted but it was shown as preexisting on page 26.</t>
  </si>
  <si>
    <t>Please make these edit marks consistent and reballot. (If not changed from base,  please remove them.)</t>
  </si>
  <si>
    <t>I.1</t>
  </si>
  <si>
    <t>clearly state what functionality/benefit is achieved.  The benefit should be achieved by OPTIONALLY synchronizing timing.  That is, the benefit should be achieved whether timing is synchronized or not.  Subsequently, remove this requirement.</t>
  </si>
  <si>
    <t>clarify what "timing" is.  Which counter/timer?  TSF?  AIFS[n]?  NAV?</t>
  </si>
  <si>
    <t>clearly state which variable is to be set to which value</t>
  </si>
  <si>
    <t>Lemberger, Uriel</t>
  </si>
  <si>
    <t xml:space="preserve">• The WSIE is listed as if it is always present.  It should be noted that it is optionally present, and only when the STA is in WAVE mode
</t>
  </si>
  <si>
    <t xml:space="preserve">• In the Description column of the WSIE entry, append “(optional if the STA is in WAVE mode, not present otherwise)”
</t>
  </si>
  <si>
    <t>10.3.37.1.3</t>
  </si>
  <si>
    <t>Nowhere in this document is the condition for generating an On-Demand beacon for a service other than WAVE defined.  The inclusion of a WSIE excludes the possibility of it advertising the presence of a BSS.  A slightly difrerent service primitive defintion would be required for the latter in 10.3.37.1.2 and the section title (10.3.37) would need to be changed.</t>
  </si>
  <si>
    <t>Delete "BSS or a ".  Alternatively change the title of 10.3.37 and generalize to just an On-demand beacon.  The latter may be preferrable as it creates the primitive for other services which may wish to employ it.  10.3.37.1.2 and 10.3.37.3.2 may need slightly modified for this case.</t>
  </si>
  <si>
    <t>10.3.37.1.4</t>
  </si>
  <si>
    <t xml:space="preserve">Why RCPI (signal RSSI) should be included in the parameter list? How users can use this unreliable channel status estimation to achieve what objective? It is a well-accepted fact in research/academic society (reported by a large number of published papers) that signal RSSI is only, at the best, a rough estimation of the quality of wireless link. It is OK if the users want to use signal RSSI to get a rough idea of wireless link quality, while it would be less useful in predicting and measuring wireless link quality by only employing this measurement. </t>
  </si>
  <si>
    <t xml:space="preserve">suggest to remove RCPI measure from parameter list of this primitive, if its potential usage is not clearly defined. </t>
  </si>
  <si>
    <t>Incorrect “Valid Range” for BSSID (“1 - 32 octets”). BSSID is 6-octet address and this particular case can only be a individual address.</t>
  </si>
  <si>
    <t>Replace “1 - 32 octets” with “Any valid individual MAC address”.</t>
  </si>
  <si>
    <t xml:space="preserve">
The Description column of the BSSID, SSID, and Timestamp entries refer to the “found” BSS.  “Advertised” would be a better word.  
</t>
  </si>
  <si>
    <t>Change "found BSS" to advertised BSS in the following fields : BSSID, SSID and time stamp</t>
  </si>
  <si>
    <t>On Demand Beacon is not specific to WAVE. Management seems unecessary</t>
  </si>
  <si>
    <t>omit “WAVE” in the Description column of the Local Time entry</t>
  </si>
  <si>
    <t xml:space="preserve">The Type and Valid Range columns of the Capability Information entry both indicate “As defined in frame format”.  This is not clear.  It should refer to the section where the Capability Information field is defined.  A similar comment applies to the Type and Valid Range for the EDCA parameter set entry.
</t>
  </si>
  <si>
    <t>• In the Type and Valid Range columns of the Capability Information entry replace “As defined in frame format” with “As defined in 7.3.1.4”
• In the Type and Valid Range columns of the EDCA parameter set entry replace “As defined in frame format” with “As defined in 7.3.2.29”</t>
  </si>
  <si>
    <t xml:space="preserve">It should be clarified that zero or more instances of the WSIE may be present.
</t>
  </si>
  <si>
    <t xml:space="preserve">In the Description column of the WSIE entry, insert “(zero or more instances)” after “WAVE Service Information”
</t>
  </si>
  <si>
    <t xml:space="preserve">The Description column of the RCPI entry refers to the received “WAVE advertisement frame.”  This should be written in terms of a received on-demand beacon frame.
</t>
  </si>
  <si>
    <t xml:space="preserve">In the Description column of the RCPI entry replace “Wave advertisement” with “On-demand beacon (e.g. Wave Advertisement Frame)”
</t>
  </si>
  <si>
    <t>10.3.37.3.3</t>
  </si>
  <si>
    <t>"WAVE Advertisement frame" not defined. This reflects the incoherent usage of "ON-Demand-Beacon" and WAVE Advertisement frame. If On-Demand-Beacons (and all the associated premitives) shall only be used for WAVE BSSs (i.e. they are not valid for any other BSS configuration), one should clearly represent this fact by using the term WAVE Advertisement throughout the draft. Otherwise, On-demand-beacon should be fine.</t>
  </si>
  <si>
    <t>Make usage and definitions of on-demand-beacon vs. WAVE Advertisement frame coherent in draft.</t>
  </si>
  <si>
    <t>The term "WAVE advertisement" is not completely correct.</t>
  </si>
  <si>
    <t>change "WAVE advertisement" to "WAVE advertisement (on command beacon)".  This comment applies in this clause and throughout the entire draft since the WAVE advertisement mechanism has been changed to just use a special type ("on command") of beacon.</t>
  </si>
  <si>
    <t>MLME-ONDEMANDBEACON.indication is generated when a WAVE Advertisement frame is received.  But (as noted in earlier comment), there is no way to tell a WAVE Advertisement frame from a "traditional" Beacon frame.</t>
  </si>
  <si>
    <t>Either use a new frame type for WAVE Advertisement frames, or remove this primitive and use the traditional Beacon primitive (with support for WSIE added).</t>
  </si>
  <si>
    <t>11.14</t>
  </si>
  <si>
    <t>"STAs in WAVE mode that are not transmitting WAVE Advertisement frames shall listen for WAVE Advertisement frames."  Doesn't this conflict with 5.2.2a where "STAs in WAVE mode transmit data to other STAs having any valid MAC address, including group addresses, without being part of a BSS."</t>
  </si>
  <si>
    <t xml:space="preserve">This section has a number of problems. 1. WAVE mode should have been better defined earlier in the document. 2. The first sentences of the first and second paragraphs should be combined eariler in this section to provide a big picture (i.e. the current descriptions are somewhat confusing for readers).  3. The first senctence of paragraph 3 probably refers to a WAVE provider since it is stated as an obvious member of the WBSS. However, I am not sure it is absolutely necessary to restrict the STA broadcasting the beacon of a WBSS as the provider itself. e.g. why should it not be permited that two STAs are installed at a location, with one acting as provider in a channel and another advitise it in another channel? 4. Is the fourth paragraph necessary?
</t>
  </si>
  <si>
    <t>Rewrite this section with more precise language.</t>
  </si>
  <si>
    <t>"valid MAC address" - what is a "valid MAC address"?</t>
  </si>
  <si>
    <t>Not sure how to fix, since I do not know what the rules are for determining when a MAC address is valid or not.</t>
  </si>
  <si>
    <t>5</t>
  </si>
  <si>
    <t xml:space="preserve">"These data exchanges cannot be transmitted directly to a MAC address on a DS (the To DS and From DS bits are both 0 as defined in Table 7-7)." This sentence is confusing. There is no such Table 7-7. </t>
  </si>
  <si>
    <t xml:space="preserve">Change the sentence to "The ToDS and FromDS bits in these data exchanges are both set to 0." </t>
  </si>
  <si>
    <t>5.2.21</t>
  </si>
  <si>
    <t>The text states, "These data exchanges cannot be transmitted directly to …"
However, "data exchanges" are not an object and so cannot be transmitted</t>
  </si>
  <si>
    <t>Change text to make it grammatically more correct</t>
  </si>
  <si>
    <t>"WAVE mode exists" - the mode is not an entity</t>
  </si>
  <si>
    <t>change "WAVE mode exists when the" to "A STA is in WAVE mode when its"</t>
  </si>
  <si>
    <t>"WAVE mode exists when the MIB attribute dot11WAVEServicesEnabled is TRUE."</t>
  </si>
  <si>
    <t>should read: "A STA is operating in WAVE mode when the MIB attribute dot11WAVEServicesEnabled is TRUE."  Note that WAVE mode "exists" whether the STA is currently in that mode or not.</t>
  </si>
  <si>
    <t>6</t>
  </si>
  <si>
    <t>clarify what is meant by WAVE mode</t>
  </si>
  <si>
    <t>Montemurro, Michael</t>
  </si>
  <si>
    <t>11.1</t>
  </si>
  <si>
    <t>Given the speeds that these radios are traveling relative to each other, I would think it would be a challenge to do rate adaptation. Would it be better to limit the rates to a minimum value(s)?</t>
  </si>
  <si>
    <t>Consider restricting the data rates that are advertised for WBSS.</t>
  </si>
  <si>
    <t>If the STA's in a WBSS are not synchronized on a common clock given the WAVE exception what happens to all the timing related requirments. Does this mean a WAVE BSS doesn't support power save</t>
  </si>
  <si>
    <t>Remove " unless the BSS is a WAVE BSS" , a WAVE station will still need to be synchronized on a common clock as advertised in the Beacon frames for basic functiuonailty</t>
  </si>
  <si>
    <t>If the STA's in a WBSS are not synchronized on a common clock, how do they exchange data.</t>
  </si>
  <si>
    <t>I believe the STA's will still need to be synchronized on a common clock as advertised in the Beacon frames</t>
  </si>
  <si>
    <t xml:space="preserve">The added “unless the BSS is a WAVE BSS” in 11.1 is true, but does not convey the optional nature of synchronization for WBSS.  The first sentence of 11.1.1.3 states that synchronization is optional in WAVE mode, but it would be better to make this statement in 11.1.  </t>
  </si>
  <si>
    <t xml:space="preserve">Reword 11.1 as:
“The mechanisms defined herein are used to synchronize the STAs within a single BSS to a common clock.  Synchronization shall be performed for an infrastructure BSS or an IBSS, and is optional for a WBSS.”
</t>
  </si>
  <si>
    <t>If the BSS is a WAVE BSS, then what should all STA within the WAVE BSS do?</t>
  </si>
  <si>
    <t xml:space="preserve">Insert the text "The synchronization mechanism for STA operating in WAVE mode is defined in 11.1.1.3" </t>
  </si>
  <si>
    <t>If the BSS is a WAVE BSS then how do the STAs achieve synchronization?</t>
  </si>
  <si>
    <t>If syschronization is beyond the scope and is achieved in higher layers then clarify this as it is quite different that other 802.11 methods.</t>
  </si>
  <si>
    <t>11.1.1</t>
  </si>
  <si>
    <t>includes the statement TSF “keeps the STAs in the same BSS synchronized.”  This is untrue for a WBSS.</t>
  </si>
  <si>
    <t xml:space="preserve">Insert a section 11.1.1 and modify the wording as follows:
allows the STAs in the same BSS to be synchronized
</t>
  </si>
  <si>
    <t>11.1.2.4</t>
  </si>
  <si>
    <t>Table I.2 updated as recommended and corrected with appropriate information.  Emission limits set description added "ITS radio service" per FCC nominclature instead of the suggested wording.  The 5 ITS/WAVE sets decided by the TG are retained.  5 and 40 MHz channels are not specified in the FCC reglations, so thus are not included in Table J.1.  Regulations for Europe and Japan may be added to Tables J.2 and J.3, respectively, in a future ammendment when those regulatory areas have established rules.</t>
  </si>
  <si>
    <t>The missing column is added and the appropriate data entered in the missing column.</t>
  </si>
  <si>
    <t>Accepted as recommended.</t>
  </si>
  <si>
    <t>(Accepted) For Table I.4, a missing column was added (see Comment 528).  Additional information was added to table entries for clarification.</t>
  </si>
  <si>
    <t>(Declined) Out of scope.  See resolution of Comment 530</t>
  </si>
  <si>
    <t>Accepted  (Editorial)</t>
  </si>
  <si>
    <t>Comment is out of scope.  Informative Annex I reports national regulations that bear on implementation of equipment.  IEEE 802.11 cannot change these regulations.  Change of national spectrum masks must be done within the rule and regulation change process for the country of interest.</t>
  </si>
  <si>
    <t>Jerry Landt</t>
  </si>
  <si>
    <t xml:space="preserve">with "WAVE prioritized access operations uses the EDCA mechanism. The default EDCA parameter set used in the on-demand beacon in WAVE mode is defined in Table 7-37a. The default EDCA parameter set shall be used for all STAs when transmitting data frames in WAVE mode unless overriden by a primitve issued by a higher layer". </t>
  </si>
  <si>
    <t>Sood, Kapil</t>
  </si>
  <si>
    <t>10.3</t>
  </si>
  <si>
    <t>The amendment specifies and amends MLME interfaces for the WAVE mode, however, there are no state machines specified which elucidate the behavior of the WAVE STAs.  Without including very specific state machines, I do not see how this specification can provide any level of assurance that 2 independent implementations can inter-operate.  This is a comment against the entire draft - State machines explaining specific behavior is an absolute necessity.</t>
  </si>
  <si>
    <t>Create and include in this specification, precise state machines that use these interfaces, and show state transitions to implement WAVE functions.</t>
  </si>
  <si>
    <t>10.3.3</t>
  </si>
  <si>
    <t>Implies that WAVE mode includes authentication</t>
  </si>
  <si>
    <t>Change to "This mechanism supports the process of selection of a peer in the authentication process. In WAVE mode, the mechanism supports the selection of a peer only."</t>
  </si>
  <si>
    <t>Unclear sentence. What does “In the authentication process, in WAVE mode” mean? I thought WAVE did not actually use authentication process.. Was this change supposed to say that this sentence does not apply to WAVE (now it does the opposite)?</t>
  </si>
  <si>
    <t>Clarify the change. I don't really know what is being tried to do here, so I cannot propose more concrete modification here.</t>
  </si>
  <si>
    <t>The text states, "This mechanism supports the process of selection of a peer. In the authentication process, in WAVE mode, the mechanism supports the selection of a peer only."
However, these two sentences appear to say the same thing</t>
  </si>
  <si>
    <t>The changes to this subclause don't make sense.  Why was the deleted text deleted?  Does it apply only to non-WAVE mode, if so then modify it to say so.  The newly added text either doesn't make English sense, or doesn't say anything new.</t>
  </si>
  <si>
    <t>Fix the changes to clarify what is being changed.</t>
  </si>
  <si>
    <t>There is evidently a mistake in our editing of this section.  The phrase “in the authentication process” is not meant to be deleted from the end of the first sentence and prepended to the start of the inserted sentence.  The inserted sentence doesn’t quite make sense even with this phrase deleted; the words “of a peer only” would seem to draw a contrast with the first sentence, but the first sentence only talks about selection of a peer.  The contrast is not with the selection of a peer but with the mode of operation (authentication process or WAVE mode).</t>
  </si>
  <si>
    <t xml:space="preserve">Reetain “in the authentication process” at the end of the first sentence, and insert the following:
In WAVE mode this mechanism supports adding a WBSS user to a WBSS.
</t>
  </si>
  <si>
    <t>sentence structure error?</t>
  </si>
  <si>
    <t>change "in the authentication process, in WAVE mode," to "in the authentication process.  In WAVE mode,"</t>
  </si>
  <si>
    <t>10.3.3.1</t>
  </si>
  <si>
    <t>13</t>
  </si>
  <si>
    <t>The changes effectively make a new primitive that looks a lot like MLME-JOIN, but is actually different in parameters and effect.  Don't overload an existing primitive with new function by adding "If …" sentences throughout the section.  Make a new primitive that's unique to WAVE.</t>
  </si>
  <si>
    <t>From page 7, line 13, through page 9, line 7, make these new primitives that are unique to WAVE mode (MLME-WAVEJOIN or some such), in their own (new) clauses.</t>
  </si>
  <si>
    <t>Either- rewrite the document increasing the detail so as to enable the document to be a standalone entity and create another annex. Or, wherever 802.11p is creating rules those rules should be clearly called out to only apply to the automotive 5.9 GHz band.</t>
  </si>
  <si>
    <t>Document 07/2133r0 illuminates a systems level coexistence problem relative to adjacent channel interference wherin the transmitters in the adjacent channels are transmitting at different power levels at realistice radio spacings of 2.5 meters or greater</t>
  </si>
  <si>
    <t xml:space="preserve">802.11p WAVE must generate a systems level coexistence study for 802.11p WAVE with itself, from the results of that study 802.11p WAVE must make normative rules so as to address the adjacent channel interference problem. </t>
  </si>
  <si>
    <t>I would like to understand the concept of WAVE services.
How the network is configured, what kind of entities are there, how people use the WAVE network, and so on.</t>
  </si>
  <si>
    <t>Please clarify.
More text will be needed in clause 5.</t>
  </si>
  <si>
    <t>In the July 2007 meeting is was brought up that the TGp proposed amendment may not work in the environment that it is designed for. In presentation IEEE 802.11-07/2133r0 different issues were brought up regarding "two-independent radio model" and interference scenarios in which high speed vehicular communication may not work. There may exist a serious interference problem. TGp WG should seriously look into these potential problems and address them if they exist before proceeding with finalizing the draft.</t>
  </si>
  <si>
    <t>As is comment.</t>
  </si>
  <si>
    <t>Ojard, Eric</t>
  </si>
  <si>
    <t>The draft is very sketchy and limited in information. Other amendments have either added more information to section 5, or an informative annex.</t>
  </si>
  <si>
    <t>Add an informative annex, WAVE functional description.</t>
  </si>
  <si>
    <t>There are still comments from the previous LB for D2.0 that are not resolved yet, according to the master TGp comment spreadsheet.</t>
  </si>
  <si>
    <t>Please resolve them for D3.0 as well; or provide the TG-accepted resolution in the XLS.</t>
  </si>
  <si>
    <t>from the decision to retain “Wave advertisement frame” and “On-demand beacon frame” as distinct terms, with the former serving as a specific instance of the latter.  Since 10.3.37 describes the more general primitives, and not the specific application of those primitives (contrast with Section 11), it should be written consistently in general terms.  However, given that the only current use of these primitives is for WAVE, and that we want to make the link between the “WAVE advertisement” and “On-demand beacon” terms as clear as possible, the text in this section should also refer to the WAVE special case.  Finally, the language should not perpetuate the incorrect interpretation that a WAVE BSS is not a BSS.</t>
  </si>
  <si>
    <t xml:space="preserve">• Reword the sentence in 10.3.37 as follows:
This mechanism supports the on-demand advertisement function, for example a WAVE advertisement, to announce the presence of a WAVE BSS or other type of BSS.
</t>
  </si>
  <si>
    <t>10.3.37.1</t>
  </si>
  <si>
    <t>Clarification on WBSS</t>
  </si>
  <si>
    <t>replace “a BSS or a WAVE BSS” with “a WAVE BSS or other type of BSS”</t>
  </si>
  <si>
    <t>10.3.37.1.2</t>
  </si>
  <si>
    <t xml:space="preserve">Why BSSID is not used as part of parameters? MLME-ONDEMANDBEACON.request primitive is generated by the SME of WAVE provider to notify the MLME of WAVE provider about the availability of potential WBSS. Here, the key issue is whether BSSID is generated by MLME of WAVE provider, or BSSID is transferred from (higher layer of) the SME of WAVE provider. If the former case is true, BSSID is not required as part of primitive parameter; if the latter case is true, BSSID should be included in the parameter list of this primitive </t>
  </si>
  <si>
    <t>1. 11p working group discuss and analyze where the BSSID should come from (i.e., from SME entity of WAVE provider, or from MLME entity of WAVE provider); 2. According to the research/discussion conclusion, decide whether BSSID should be incorporated into the primitive list</t>
  </si>
  <si>
    <t>Again, the 'capability' and 'extended capabilities' information should be defined, clarified</t>
  </si>
  <si>
    <t xml:space="preserve">• The Description column of the SSID entry refers to the “found BSS”.  There is no “found BSS” when a beacon is being sent.  
</t>
  </si>
  <si>
    <t xml:space="preserve">• Omit the word “found” in the Description column of the SSID entry.
</t>
  </si>
  <si>
    <t xml:space="preserve">• The Type and Valid Range columns of the Capability Information entry both indicate “As defined in frame format”.  This is not clear.  It should refer to the section where the Capability Information field is defined
• The Description column of the EDCA parameter set entry seems to have been copied from the MLME-SCAN.confirm primitive.  It should instead mirror the description in the START.request primitive.
</t>
  </si>
  <si>
    <t xml:space="preserve">• In the Type and Valid Range columns of the Capability Information entry replace “As defined in frame format” with “As defined in 7.3.1.4”
• In the Type and Valid Range columns of the EDCA parameter set entry replace “As defined in frame format” with “As defined in 7.3.2.29”
</t>
  </si>
  <si>
    <t>Change to "The STAs must be able to receive and transmit at each of the data rates listed in the set."</t>
  </si>
  <si>
    <t>Make addition of Extended Capabilities IE conditional--something like “... is present when dot11WAVEServicesEnabled is TRUE and this is an on-demand beacon frame”.</t>
  </si>
  <si>
    <t xml:space="preserve">The functionality and purpose of extended capabilities should be clearly stated and illustrated. Also, what is the difference between 'capabilities' and 'extended capabilities"? </t>
  </si>
  <si>
    <t>give the explicit reference to the applicable locations of definitions of 'capabilities' and 'extended capabilities' in master document</t>
  </si>
  <si>
    <t>the hyphenated insertion of the term “On-demand Beacon” is confusing.  I also note that “Beacon” is capitalized here, but not other places (e.g. 7.1.3.1.2).  Also, having suggested earlier that we clearly define Wave mode to be synonymous with the dot11WAVEServicesEnabled bit being TRUE, I think we should take advantage of that to shorten the sentence.</t>
  </si>
  <si>
    <t xml:space="preserve">Reword the inserted sentence as follows:
The Beacon frame format used by a STA in WAVE mode is the On-demand beacon (see 7.3.2.27), which may include one or more WSIEs (WAVE service information elements).
</t>
  </si>
  <si>
    <t>Table 7-8</t>
  </si>
  <si>
    <t xml:space="preserve">It is not clear why there could be a beacon frame without a WSIE if dot11WAVEServiceEnabled is TRUE.  Per 7.3.1.3 the beacon is issued only on demand if dot11WAVEServicesEnabled is TRUE.  While it is true that an On-demand Beacon could exist for another service (other than WAVE) the WSIE is specific to WAVE. </t>
  </si>
  <si>
    <t>change to "A WSIE will be present when dot11WAVEServicesEnabled
is TRUE. There may be more than one WSIE included in the
Beacon frame"    Note this wording does not prevent an On-demand Beacon from existing (if a service other than WAVE is operating) that does not contain a WSIE, but in such cases then dot11WAVEServicesEnabled would be FALSE</t>
  </si>
  <si>
    <t>An On-demand Beacon has not been defined up to this point.</t>
  </si>
  <si>
    <t>delete "on-demand" in entry 24a</t>
  </si>
  <si>
    <t>I believe the MIB attributes are local to a STA.  So does the statement that "WAVE mode exists when THE MIB attribute dot11WAVEServicesEnabled is TRUE." mean that WAVE mode exists when any individual STA in the universe sets this attribute?  Furthermore, does WAVE mode exist when only one STA enables this attribute?</t>
  </si>
  <si>
    <t>Inoue, Yasuhiko</t>
  </si>
  <si>
    <t>I'm very confused with this subclause.
The text in the first pararaph:
"These data exchanges cannot be transmitted directly to a MAC address on a DS (the To DS and From DS bits are both 0
as defined in Table 7-7)."
and the second paragraph:
"WAVE also supports data exchange between STAs, and between STAs and a DS, when ..."
I'm not sure when and how a WBSS user transmit data to DS.
Please clarify.</t>
  </si>
  <si>
    <t>As requested in the comment.</t>
  </si>
  <si>
    <t>Hinsz, Christopher</t>
  </si>
  <si>
    <t>Lines 6-7 state that a STA may not transmit to a MAC address on a DS, but lines 9-10 sate that WAVE supports data exchange between STAs and between STAs and a DS are both supported.  This appears to be contradictory.</t>
  </si>
  <si>
    <t>Remove the sentence on lines 6-7 as it is contradictory or better explan how these two sentences can co-exist.</t>
  </si>
  <si>
    <t xml:space="preserve">replace alll occurrences of "advertises" </t>
  </si>
  <si>
    <t>with  "announces" if these paragraphs remain in the draft.  If WBSS is removed from the document, then this comment will be OBE.</t>
  </si>
  <si>
    <t>5.2.3.3 DS Concept in a WBSS
What is written in this subclause is not the concept, I believe.</t>
  </si>
  <si>
    <t>Please describe the concept of DS in a WBSS.</t>
  </si>
  <si>
    <t>7.1.3.1.2</t>
  </si>
  <si>
    <t>The restrictions on frame types should be moved from this clause to clause 11.3.</t>
  </si>
  <si>
    <t>Move the text.</t>
  </si>
  <si>
    <t>Sentence does not stress clearly enough that the mentioned frame types are the only ones permitted in WAVE mode.</t>
  </si>
  <si>
    <t>Change first sentence to: "In WAVE mode, only the following  frames may be used: management frame of subtype 1000 (Beacon frame), .........."</t>
  </si>
  <si>
    <t>It may be good to be able to use frames that do not require authentication and association, such as 802.11v Presence Request frames, in WAVE mode in the future.</t>
  </si>
  <si>
    <t>If WBSS providers use a "traditional IEEE 802.11 beacon" as WAVE Advertisement frames, there is no way to tell that this is not actually a ("traditional") AP, and non-WAVE STAs will try to authenticate/associate to it.  The inclusion of a WSIE seems to be the only distinction, but this is optional and would be ignored by legacy STAs that don't recognize it anyway.</t>
  </si>
  <si>
    <t>Use a new frame type for WAVE Advertisement frames.</t>
  </si>
  <si>
    <t>7.3.1.3.1.2</t>
  </si>
  <si>
    <t>The last sentence is not true - the frame is patently not the traditional beacon frame since it is being modified.</t>
  </si>
  <si>
    <t>Recommend rewording last sentence to "A WAVE Advertisement frame is an On-demand Beacon frame that contains one or more WSIEs (see 7.3.2.36).  An On-demand Beacon frame is the management frame of subtype 1000 (Beacon frame) issued on demand instead of at beacon intervals (see 7.3.1.3) "</t>
  </si>
  <si>
    <t>"traditional IEEE 802.11beacon" I believe this needs a space</t>
  </si>
  <si>
    <t>"traditional IEEE 802.11 beacon"</t>
  </si>
  <si>
    <t>Suggest re-wording to "…uses an On-demand Beacon frame, which is an IEEE 802.11 Beacon frame issues on demand, as requested"</t>
  </si>
  <si>
    <t>"uses" or "is"? The advertisement does not use a beacon - it IS a beacon.</t>
  </si>
  <si>
    <t>Reword to correctly reflect reality.</t>
  </si>
  <si>
    <t>missing space between "802.11" and "beacon"</t>
  </si>
  <si>
    <t>McNew, Justin</t>
  </si>
  <si>
    <t>7.1.3.1.3</t>
  </si>
  <si>
    <t xml:space="preserve">The capability to send to and from a DS without association is not represented, even though we discussed it at the July meeting and comment resolution was submitted on the last letter ballot. </t>
  </si>
  <si>
    <t>Revise Table 2 according to to and from DS provisions provided by McNew per the last letter ballot.</t>
  </si>
  <si>
    <t>This sentence gives two ways to set the BSSID, but gives no guidance as to under what conditions one or the other is used.  Is it correct to infer that we have no preference which way is used?  With regard to the random method, it should be subject to the same constraints listed for the IBSS case in the previous paragraph.  Style: rather than refer to the “BSSID field in the WBSS,” it would be better to say the “BSSID field transmitted by a STA in a WBSS”.</t>
  </si>
  <si>
    <t xml:space="preserve"> Reword the sentence as follows:
The value of the BSSID field transmitted  by a STA in a WBSS shall be either the MAC address of the WBSS provider, or a locally administered IEEE MAC address formed from a 46-bit random number generated according to the procedure defined in 11.1.3, or an externally provided value (eg: from an upper layer)
</t>
  </si>
  <si>
    <t xml:space="preserve">"… a random locally administered IEEE MAC address." There is no such definition in the baseline. Explanation needed. </t>
  </si>
  <si>
    <t xml:space="preserve">Change it to "… a random locally administered IEEE MAC address as in IBSS." </t>
  </si>
  <si>
    <t>Braskich, Tony</t>
  </si>
  <si>
    <t>The frame field definitions clause is the wrong spot to insert normative text</t>
  </si>
  <si>
    <t>Move the text describing normative behaviors to 11.14</t>
  </si>
  <si>
    <t>jalfon, marc</t>
  </si>
  <si>
    <t xml:space="preserve">• The Description column of the EDCA parameter set entry seems to have been copied from the MLME-SCAN.confirm primitive.  It should instead mirror the description in the START.request primitive.
</t>
  </si>
  <si>
    <t xml:space="preserve">• Replace the text in the Description column of the EDCA parameter set entry with: “The initial EDCA parameter set values to be used in the BSS. The parameter shall be present only if the MIB attribute dot11QosOptionImplemented is true.”
</t>
  </si>
  <si>
    <t>10.37.1.2</t>
  </si>
  <si>
    <t>This service primitive may be used to announce a BSS or WBSS (line 9ff). Hence all the parameter should be valid if one whishes to announce a BSS. This is not true for WSIE as it is only part of the (on-demand) beacon if dot11WAVEServiceEnabled is ture. The latter is not necessarely the case for all possible BSSs.</t>
  </si>
  <si>
    <t>Require a WSIE length of 0 if dot11WAVEServiceEnabled is false. If the length of the SWIE is set to 0, the on-demand-beacon shall not contain a WSIE.</t>
  </si>
  <si>
    <t>11-07-2639</t>
  </si>
  <si>
    <t>Kavner</t>
  </si>
  <si>
    <t>11-07-2645</t>
  </si>
  <si>
    <t>Change will be incorporated</t>
  </si>
  <si>
    <t>Suggested change will be incorporated</t>
  </si>
  <si>
    <t>See CID 38</t>
  </si>
  <si>
    <t xml:space="preserve"> WBSS needs to remain defined as a distinct type of BSS</t>
  </si>
  <si>
    <t>The commenter's suggestions are taken into account and appropriate edits to include relevant definitions and descriptions to clarify some of the more fundamental concepts within this document will be made.</t>
  </si>
  <si>
    <t>The commenter's suggestion are taken into account and appropriate edits to include relevant definitions and descriptions to clarify some of the more fundamental concepts within this document will be made.</t>
  </si>
  <si>
    <t>See CID 40</t>
  </si>
  <si>
    <t>The term None is changed to zero. It is possible to have a WBSS with only one participant i.e the provider</t>
  </si>
  <si>
    <t>None will be changed to zero</t>
  </si>
  <si>
    <t>The service provider and service user terminology has been removed. Please refer to submission **SEE LEE's DOC**</t>
  </si>
  <si>
    <t>"... without first establishing a BSS" appears to contradict the title "...WAVE BSSs".</t>
  </si>
  <si>
    <t>Resolve the inconsistency.</t>
  </si>
  <si>
    <t>"An STA  advertises a WBSS as described in 11.14.1"
1.  Grammar.
2. Not true for non-wave sta.</t>
  </si>
  <si>
    <t>"A WAVE STA..."</t>
  </si>
  <si>
    <t>"When MIB attribute dot11WAVEServicesEnabled is TRUE, the Beacon frame is issued on demand from the
higher layers and the Beacon Interval field shall be set to 0xFFFF"
Seeing as the whole network is of WAVE devices,  it suffices to say that the field is reserved in this case.
Also,  the draft is not written in the "C" language.  0xFFFF has no meaning.</t>
  </si>
  <si>
    <t>Say "the beacon interval field is reserved"</t>
  </si>
  <si>
    <t>"This primitive requests synchronization with a BSS or WBSS."   A WBSS is a BSS,  so the addition is unnecessary and confusing.</t>
  </si>
  <si>
    <t>Replace all "BSS or WBSS" with "BSS" throughout.</t>
  </si>
  <si>
    <t>"This can be accomplished by changing the value in a...."   It is completely unnecessary to give an implementation note here.   This is a trivial operation.</t>
  </si>
  <si>
    <t>Remove the first sentence of the note.</t>
  </si>
  <si>
    <t>"STAs shall not join a WBSS unless a WAVE advertisement frame has been received"
1.  Editorial - specification should be for singular devices, not a population of devices
2.  What does "join a WBSS" mean - i.e.,  where is the normative behaviour referenced by this normative statement?</t>
  </si>
  <si>
    <t>This is a requirement,  I think on the SME,  and should be couched in terms of the MLME primitives.</t>
  </si>
  <si>
    <t>This subclause refers to CF13 where it should refer to CF6A</t>
  </si>
  <si>
    <t>Change CF13 to CF6A throughout.</t>
  </si>
  <si>
    <t>There's a whole bunch of mandatory features here.   Just calling them "wave mode features" in the heading doesn't excuse other devices from this specification.</t>
  </si>
  <si>
    <t>Put CF6A:  in front of every status entry "M" or "O".</t>
  </si>
  <si>
    <t>Aldana, Carlos</t>
  </si>
  <si>
    <t xml:space="preserve">This amendment has been so reduced in size that it lacks an abilty to stand alone.The draft documents have been edited in a manner that what remains actually creates confusion with the rest of 802.11. </t>
  </si>
  <si>
    <t>If the intent is to limit it to only a WAVE Advertisement frame, then adjust subclauses accordingly.  If the intent is to make it a more general On Demand Beacon primitive, then name it as such and make the WSIE field only applicable for the WAVE Adverstisement frame instance.  See additional comments to sub clauses.</t>
  </si>
  <si>
    <t>From the decision to retain “Wave advertisement frame” and “On-demand beacon frame” as distinct terms, with the former serving as a specific instance of the latter.  Since 10.3.37 describes the more general primitives, and not the specific application of those primitives (contrast with Section 11), it should be written consistently in general terms.  However, given that the only current use of these primitives is for WAVE, and that we want to make the link between the “WAVE advertisement” and “On-demand beacon” terms as clear as possible, the text in this section should also refer to the WAVE special case.  Finally, the language should not perpetuate the incorrect interpretation that a WAVE BSS is not a BSS.</t>
  </si>
  <si>
    <t>• Rename 10.3.37 “On-demand BSS Advertisement”</t>
  </si>
  <si>
    <t>Maintain consistent terminology.  This comment applies to all subclauses of this clause.</t>
  </si>
  <si>
    <t>change to "This mechanism supports the function of produce a WAVE Advertisement frame to announce the presence of a WBSS".</t>
  </si>
  <si>
    <t>Clarify how WAVE can, without authentication or association, use the DS that other subclauses state it cannot.</t>
  </si>
  <si>
    <t>The use of the word may in this paragraph perpetuates the confusion about whether MAC sublayer authentication and association are optional or non-applicable in a WBSS.  It should be stated clearly that they do not apply.  The statement about not requiring the DSS should be moved from 5.2.2a to this section, and clarified. It would also be nice to have all DS/DSS related comments consolidated to one section. If you note that we have deleted references to DS/DSS from 5.2.2a and have inserted it into section 5.2.3.3</t>
  </si>
  <si>
    <t xml:space="preserve">Make the following changs to paragraph: MAC sublayer authentication and association do not apply in WAVE mode. While authentication or association services may be provided by a station management entity or a protocol layer above the MAC, neither function is required in order for a WBSS STA to communicate over a DS. A STA that is a member of  a WBSS may access a DS directly.
A WAVE STA using the non-BSS approach sets the “To DS” and “From DS” bits (Table 7-7) to zero, i.e. it does not communicate directly with a DS. 
</t>
  </si>
  <si>
    <t>BSSs don't "use" DSs.  Replace "WAVE BSSs may utilize a DS without requiring authentication or association."</t>
  </si>
  <si>
    <t>with "STAs operating in WAVE mode may utilize a DS without requiring authentication or association."</t>
  </si>
  <si>
    <t>This text doesn't make any sense as added to 802.11 it may make sense if WAVEspecific and it is not so restricted and if it was it needs to be explained.</t>
  </si>
  <si>
    <t>5.3.1</t>
  </si>
  <si>
    <t>36</t>
  </si>
  <si>
    <t>This section lists 8 SS services, including Authentication and Deauthentication.  It includes the following statement: “All conformant STAs provide SS.”  But, a conformant WAVE STA does not provide Authentication or Deauthentication services.  This exception should be noted.</t>
  </si>
  <si>
    <t>Insert Section 5.3 and 5.3.1. Edit the following sentence " All conformant STAs provide SS" by appending “, except as noted below”.  Then After each of the two bullets for Authentication and Deauthentication insert the following parenthetical remark: “(does not apply to a WAVE mode STA)”</t>
  </si>
  <si>
    <t>5.4.1.1</t>
  </si>
  <si>
    <t>5.2.3.3 does not exist in 802.11-2007.  This was probably meant to be a reference to either 5.3.2 or 5.2.3</t>
  </si>
  <si>
    <t>Fix reference</t>
  </si>
  <si>
    <t>Added line is unnecessary assuming STA in WAVE mode join a WBSS and not an ESS</t>
  </si>
  <si>
    <t>Do not request a change to the first paragraph of 5.4.1.1</t>
  </si>
  <si>
    <t>If WBSS do not use the DSS identified by the IEEE 802.11 MAC, then do not include WBSS in IEEE 802.11</t>
  </si>
  <si>
    <t>do not include WBSS in IEEE 802.11 unless it properly accesses the DS and uses the DSS</t>
  </si>
  <si>
    <t>Stanley, Dorothy</t>
  </si>
  <si>
    <t>"DSS identified by the IEEE 802.11 MAC" Believe it would be more accurate to say "instantiated in " or "supported by" rather than "identified by"</t>
  </si>
  <si>
    <t xml:space="preserve">Some further explanation is required beyond simply stating that a WBSS does “not use the DSS identified by the IEEE 802.11 MAC.”  Is there another DSS other than that identified by the IEEE 802.11 MAC?  There are 6 services defined to be part of the DSS.  Three of those have to do with association (Association, Disassociation, and Reassociation).  The other three do not (Distribution, Integration, and QoS Traffic Scheduling).  Does this sentence mean that none of the 6 are used by a WBSS to communicate across a DS?  How is communication across a DS achieved if not via a “distribution” service?  The reference to 5.2.3.3 is curious because 5.2.3.3 discusses only authentication services (not part of the DSS) and association services (part of the DSS). Style note: it would clarify the sentence to “A WBSS” rather than “WBSSs”. </t>
  </si>
  <si>
    <t>expand this sentence to clarify its meaning.  Explain how it applies to the six DSS services.  Explain how communication across an DS is achieved if not using one or more DSS services.  Depending on the resolution, if some but not all of the six DSS services do not apply in WAVE mode, it may make sense to note this in the bullet list of Section 5.3.2, in a similar way as suggested for Authentication and Deauthentication in Section 5.3.1.</t>
  </si>
  <si>
    <t>replace "WBSSs do not use the DSS identified by the IEEE 802.11 MAC (see 5.2.3.3)."</t>
  </si>
  <si>
    <t>10.3.37.3.1</t>
  </si>
  <si>
    <t>clarification on advertisement frame</t>
  </si>
  <si>
    <t>replace “advertisement frame (On-demand beacon)” with “On-demand beacon, e.g. WAVE advertisement”</t>
  </si>
  <si>
    <t>10.3.37.3.2</t>
  </si>
  <si>
    <t>FS2647</t>
  </si>
  <si>
    <t>Add the specifications for the WAVE action frame from previous drafts back into the document.  Note that we no longer need the extended length WIE as multiple WIEs can be present in action frames as well, so make that modification to the previous draft material.  Furthermore, in all places where the current draft states that the WIE may only be included in an on-demand beacon, add WAVE action frame to the list and change "WIE" to "WIE and CIE".</t>
  </si>
  <si>
    <t>TG editor assigns the order numbers, not the WG editor.  Reviewers need to see and understand any complications resulting from assignment of order numbers, such as insertion of the Extended Capabilities in the middle of the existing frame.</t>
  </si>
  <si>
    <t>delete editor note at lines 1-3 on page 5.</t>
  </si>
  <si>
    <t>Extended Capabilities” uses an upper case E in the “Information” column and a lower case “e” in the “Notes” column.  The text in the Notes column of the WSIE entry can be clarified and shortened.</t>
  </si>
  <si>
    <t xml:space="preserve">Suggestions:
- Capitalize the “E” in “Extended Capabilities” in the Notes column
- Replace the text in the Notes column of the WSIE entry with:
“One or more WSIEs may be present in an On-demand beacon frame sent by a STA in WAVE mode.”
</t>
  </si>
  <si>
    <t>An Extended Capabilities IE is added to the Beacon
However, it appears to be mandatory</t>
  </si>
  <si>
    <t>Make it optional</t>
  </si>
  <si>
    <t>An Extended Capabilities IE is added to the Beacon but is implied to be mandatory.</t>
  </si>
  <si>
    <t>In Table  7-8, instructions for when to include the extended capabilities IE in beacons are missing.  Not every STA should need to include this IE when transmitting a beacon</t>
  </si>
  <si>
    <t>Add instructions about when to include the extended capabilities IE in beacons</t>
  </si>
  <si>
    <t>with "STAs operating in WAVE mode are not required to implement the DSS specified in the IEEE 802.11 MAC (see 5.2.3.3)."</t>
  </si>
  <si>
    <t>Accepted - The proposed text reads "If MIB attribute dot11WAVEEServicesEnabled is true, the On-demand beacon includes zero or more WAVE Services Information Elements (WSIE)."</t>
  </si>
  <si>
    <t>11-07-2674</t>
  </si>
  <si>
    <t>DEFs</t>
  </si>
  <si>
    <t xml:space="preserve">Fig11-19. The 3rd issue (not very critical) is the reliability enhancement for WAVE advertisement. This illustrated WAVE advertisement procedure is under an implicit assumption that all the message (especially WAVE On-Demand Beacon Frame) are reliably received. However, the reliability can not always be guarantted under all the situation. Naturally, the following question is: does standard society want to include the reliability enhancement mechanism for this WAVE advertisement procedure? The answer could be two: (1) yes, this one should be regulated; (2)No, since it is out of scope and other entity should address it (either upper-layer standard or implementator's private solution). If the answer is yes, what is the solution? </t>
  </si>
  <si>
    <t xml:space="preserve">Suggest the working group to discuss this issue and reach the consensus. No matter what is the result (put provide this enhancement mechanism, or decline it since it is out of scope), a sentence should be explicilty given so that the implementator is aware whether they have the freedom to do the reliability enhancement mechanism.  </t>
  </si>
  <si>
    <t>EDCA parameters should not be mandated--they should be left to the choice of the implementation.  Recommended parameters should be included in an informative appendix.</t>
  </si>
  <si>
    <t>Move the text to an informative annex.</t>
  </si>
  <si>
    <t>7.3.2.36</t>
  </si>
  <si>
    <t>37</t>
  </si>
  <si>
    <t>The usage of the WSIE is never described, except to say it outside the scope of the Standard.  Why are we adding an IE that serves no purpose to 802.11?  If there is higher-layer information to be exchanged, it should use data exchange techniques.</t>
  </si>
  <si>
    <t>Remove all references to the WSIE from the amendment.</t>
  </si>
  <si>
    <t>numbering is not correct</t>
  </si>
  <si>
    <t>change this to the next subclause number after all the amendments that are scheduled to preceed TGp to Revcom</t>
  </si>
  <si>
    <t>7.3.2.26</t>
  </si>
  <si>
    <t>38</t>
  </si>
  <si>
    <t>I would prefer you either (1) show the modified first paragarph in full, or (2) state insert new paragarph as shown below after the first paragraph. Do this to all these potentially ambigous editing instructions.</t>
  </si>
  <si>
    <t>Add a sentence to the paragraph saying that WAVE mode does not preclude future use of management frames that do not require authentication and association.</t>
  </si>
  <si>
    <t>Hansen, Christopher</t>
  </si>
  <si>
    <t>7.1.3.3.3</t>
  </si>
  <si>
    <t>What is a "random" locally administered IEEE MAC address?  How is it generated?  This was not corrected from the last letter ballot.</t>
  </si>
  <si>
    <t>The term random does not seem appropriate, since MAC addresses will not be selected at random.  Strike the word or explain how to generate the random address and why a random address is appropriate.</t>
  </si>
  <si>
    <t>the first sentence refers to “Wave mode,” while the second sentence refers more narrowly to WBSS.  The second sentence is valid for all of WAVE mode.  The third sentence uses the term “Wave advertisement frame” without explaining its function.  The third sentence attempts to define an On-demand beacon. That definition is probably better left to Section 7.3.2.27 where the on-demand beacon bit is defined.  Also, while it is true that an On-demand beacon may include zero WSIEs, is it true that a Wave advertisement frame need not include at least 1?  The terms Wave Advertisement Frame and On-demand beacon should also be included in Section 3 definitions, as noted above.</t>
  </si>
  <si>
    <t xml:space="preserve">In the second sentence change “WAVE BSS” to “WAVE mode”.  Reword the third sentence as follows:
“A WBSS provider issues a Wave Advertisement frame, which is an On-demand beacon (see 7.3.2.27) that may include one or more WSIEs.”
</t>
  </si>
  <si>
    <t>15</t>
  </si>
  <si>
    <t>It seems that in WAVE mode QoS DATA frame is a mandotary.If WAVE mode only support QoS mode, exchange WAVE BSS into WAVE QBSS in the draft. Othewise, include the data frame of subtype of 0000.</t>
  </si>
  <si>
    <t>Include the data frame of subtype of 0000.</t>
  </si>
  <si>
    <t>"Other available frame types generally require authentication and association which are not used in a WAVE BSS." What does this want to say?</t>
  </si>
  <si>
    <t>The text would modify appendix A in the draft to add a lot of mandatory features to the baseline.  I suggest that WV1-WV14 should be mandatory but dependent on some higher level condition that indicates support of the 11p MAC.  Otherwise this is a general change to the baseline.</t>
  </si>
  <si>
    <t>Add a MAC parameter CF_VW (substitute whatever code is available) as optional.  Indicate WV1-WV14 as CF_WV:M instead of just M.  (Similar to the style already in REVma.)</t>
  </si>
  <si>
    <t>WV1 .. WV14 items are marked to be unconditionally mandatory for all devoices. This does not sound correct. Shouldn't these be dependent on WAVE being enabled (CF6A)?</t>
  </si>
  <si>
    <t>Replace “M” with “CF6A:M” and “O” with “CF6A:O” in A.4.17 “Status” column. Add “N/A” option in the Support column.</t>
  </si>
  <si>
    <t>All the entries in this table cite a status column value of either "M" or "O".  I suspect that what was intended was "CF6A:M" and "CF6A:O" respectively to indicate that all these WAVE features are mandatory or optional for STAs that operate in the 5.9 GHz band.  As written the WAVE features marked "M" are mandatory for ALL STAs, and I don't think that is what you intended.</t>
  </si>
  <si>
    <t>change status column "M" and "O" values to "CF6A:M" or "CF6A:O" respectively.</t>
  </si>
  <si>
    <t>Why is User's Random local MAC address a Mandatory requirement, when the text states this as an "either" option?</t>
  </si>
  <si>
    <t>Change WV2 to "O"</t>
  </si>
  <si>
    <t>I'm not sure what the "Feature" column is trying to describe, and the reference to section 9.15 seems like it must be wrong, so that didn't help.  It seems that this is somehow connected to section 11.14.1, but that section reads as if this is an optional facility (STAs may send WAVE Advertisements, but don't seem to have to).</t>
  </si>
  <si>
    <t>Assuming my guess is correct, change WV5 so the reference is to 11.14.1 and the Status is "O"</t>
  </si>
  <si>
    <t>Delete WV7, WV8, WV9 and WV11</t>
  </si>
  <si>
    <t>Should say "TSF timer value incremented within 10 us of SME issuing MLME request"</t>
  </si>
  <si>
    <t>WV8 doesn't directly correspond to the description in the section referenced.</t>
  </si>
  <si>
    <t>Operation in WAVE mode "shall not use active or passive scanning." and "The channel specified by the value of dot11CcurrentFrequency shall be used in advertising a WBSS, and STAs in  WAVE mode shall listen for WAVE Advertisements on this channel only." But how does the STA know what the WAVE Advertisement channel is, if it does not passive scan?</t>
  </si>
  <si>
    <t>Provide an explanation. Weems that there's a step required, of obtaining the channel on which to "listen for WAVE Advertisements".</t>
  </si>
  <si>
    <t>replace: "Operation in WAVE mode (i.e., MIB attribute dot11WAVEServicesEnabled is TRUE) shall not use active or passive scanning as prescribed for IBSSs and infrastructure BSSs, nor shall it use authentication and association procedures. STAs in WAVE mode that are not transmitting WAVE Advertisement frames shall listen for WAVE Advertisement frames. These frames contain all the information necessary to join a WBSS. The channel specified by the value of dot11CurrentFrequency shall be used in advertising a WBSS, and STAs in WAVE mode shall listen for WAVE Advertisements on this channel only. STAs shall not join a WBSS unless a WAVE advertisement frame has been received."</t>
  </si>
  <si>
    <t>with "Operation in WAVE mode (i.e., MIB attribute dot11WAVEServicesEnabled is TRUE) shall not use active or passive scanning as prescribed for IBSSs and infrastructure BSSs, nor shall it use authentication and association procedures. STAs in WAVE mode that are not transmitting WIEs or CIEs in either on-demand beacons or WAVE action frames shall listen for WAVE action frames and on-demand beacon frames containing WIEs and/or CIEs.  The channel specified by the value of dot11CurrentFrequency shall be used when transmitting WIEs and/or CIEs in on-demand beacon or WAVE action frames. STAs in WAVE mode shall listen for WAVE action and on-demand beacon frames containing WIEs and/or CIEs on this channel only."</t>
  </si>
  <si>
    <t>This section is not necessary.</t>
  </si>
  <si>
    <t>Remove it.</t>
  </si>
  <si>
    <t xml:space="preserve">Reword the inserted sentence following Figure 7-76a as follows:  
On-demand beacon (B1) - The On-demand beacon bit in the first octet capabilities field is set to 0b1 in a beacon sent by a WAVE mode STA, otherwise it is set to 0b0.
</t>
  </si>
  <si>
    <t>The baseline uses 'one' and 'zero' not '0b1' and '0b0.'</t>
  </si>
  <si>
    <t>Change to match rest of baseline.</t>
  </si>
  <si>
    <t>is 0b1 and 0b0 the correct format for specifying the value of a bit?  Why isn't it just "1" and "0" as used in other bit value definitions in the standard?</t>
  </si>
  <si>
    <t>correct and align with conventional usage as needed</t>
  </si>
  <si>
    <t>This is normative text, use "shall" language and standard nomenclature.</t>
  </si>
  <si>
    <t>Change text to, "… then the On-demand beacon subfield shall be set to 1, otherwise it shall be set to 0."</t>
  </si>
  <si>
    <t>This discusses "WAVE prioritized access" which is never defined or used anywhere else.  It appears that all WAVE mode data frames are transmitted using QoS frames and EDCA, but that is never made clear</t>
  </si>
  <si>
    <t>Add text in appropriate places (7.2.2 and/or 7.5, perhaps?) that clarifies how data frames are handled in WAVE mode.</t>
  </si>
  <si>
    <t>The term "Wave advertisement" is used in the same paragraph as "WAVE Advertisement".  The terminology should be consistent throughout.</t>
  </si>
  <si>
    <t>Either use "WAVE Advertisement" or "WAVE Advertisement frame" in both cases.  This should apply through the rest of the document.</t>
  </si>
  <si>
    <t>Text imposes new requirement for 'all STAs' when transmitting data frames in the absence of a WBSS. This should be restricted to WAVE mode.</t>
  </si>
  <si>
    <t>Change sentence to restrict Table 7-37a to WAVE mode STAs.</t>
  </si>
  <si>
    <t>I think the special default EDCA parameter set use is supposed to be used only for WAVE STAs, right?</t>
  </si>
  <si>
    <t>Add text of the form "if dot11WAVEServicesEnabled = TRUE then", and the reverse, as appropriate in this paragraph to more precisely clarify which parameter set is used by which STAs.</t>
  </si>
  <si>
    <t>normative procedures should not  be specified in clause 7.</t>
  </si>
  <si>
    <t>Rejected - Beacon Interval field is not to indicate a WAVE mode On-demand beacon but rather inserting a known value (maximum interval) in the Beacon Interval field.  It is proposed an alternative which negates the need to set the Beacon Interval field.  In sub-clause 7.3.1.3,  a statement is proposed to indicate that in WAVE mode, this field is not specified.</t>
  </si>
  <si>
    <t>Accept - The suggested remedy will be applied.     Will replace “1 to 255” with “3 to 257”.</t>
  </si>
  <si>
    <t>A new definition of WSIE is proposed and can be found in document 11-07-2673, Clause 2 (CID #245) with additional information addressing CID #245 concerns.</t>
  </si>
  <si>
    <t xml:space="preserve"> (Accepted in principle) - A proposed definition of WSIE is specified in document 11-07-2673, Clause 2 (CID #245) with additional information addressing CID #247 concerns. </t>
  </si>
  <si>
    <t>A proposed definition of WSIE is presented in document 11-07-2673, Clause 2 (CID #245).  The content of the WSIE is not vendor specific.</t>
  </si>
  <si>
    <t xml:space="preserve"> (Accepted in principle) - A proposed definition of WSIE is specified in document 11-07-2673. See details in Clause 2, CID #245. </t>
  </si>
  <si>
    <t xml:space="preserve"> (Accepted in principle) - "The WSIE ID is: 69" will be removed.  The new line is already inserted in sub-clause 7.3.2, Table 7-26 in P802.11p/D3.0.</t>
  </si>
  <si>
    <t xml:space="preserve"> (Accepted in principle) - A proposed definition of WSIE is specified in Clause 2 (see CID #245) of document 11-07-2673.  It indicates that "Zero or more WSIEs are included in the WAVE Advertisment Frame" and thus make it optional.</t>
  </si>
  <si>
    <t>(Accepted in principle) - The new proposed of Wave Advertisment frame definition specified in Clause 2 (CID #42) in document 11-07-2673 associates WSIE.</t>
  </si>
  <si>
    <t xml:space="preserve"> The suggested remedy is out of scope of the P802.11p/D3.0.  See details in Clause 2, CID #259 of document 11-07-2673.</t>
  </si>
  <si>
    <t>The new draft will be corrected accordingly as suggested.</t>
  </si>
  <si>
    <t>Table 7-26 will be corrected in the "Length" column to "3 to 257".  WSIE has indeed at least 1 octet. For more details see Clause 2, CID #261 of document 11-07-2673.</t>
  </si>
  <si>
    <t xml:space="preserve"> (Accepted in principle) - Following the precedence of the base standard, the length field value is found in sub-clause 7.3.2, Table 7-26.  The current length will be corrected to "3 to 257".</t>
  </si>
  <si>
    <t>(accepted in principle) - A new proposed definition of WSIE is specified in Clause 2, CID #245 of document 11-07-2673.</t>
  </si>
  <si>
    <t>Accepted - The proposed new definitions of On-demand beacon and WAVE Advertisement frame should clarify the concern of CID 329.  More details in document 11-07-2673, Clause 2, CID #329.</t>
  </si>
  <si>
    <t>Accepted - Changing as suggested by CID 342.</t>
  </si>
  <si>
    <t>Accepted - The proposed new definitions of On-demand beacon and WAVE Advertisement frame should clarify the concern of CID 342.  See more details in document 11-07-2673, Clause 2, CID #329.</t>
  </si>
  <si>
    <t>Accepted - Changing as suggested by CID 353</t>
  </si>
  <si>
    <t>It is said that the data exchange between STAs are supported in a WBSS. Does this mean direct link? When you go to 7.1.3.1.2, only management subtype 1000 (Beacon frame) is supported and there is no way to do direct link in WBSS. How do you start the direct link?</t>
  </si>
  <si>
    <t xml:space="preserve">Clarify. </t>
  </si>
  <si>
    <t>Its stated "WAVE also supports data exchange … between STAs and a DS", but line 6 in the same clause states "These data exchanges cannot be transmitted directly to a MAC address on a DS".  How can it be both ways unless the data exchanges are supported by higher layers and therefore not part of WAVE?  Its not obvious how WAVE supports, facilitates or otherwise enables data exchanges beyond STA that are in point to point range from one another.</t>
  </si>
  <si>
    <t>Delete the sentence starting with "WAVE also support data exchange …" or provide clarifying text that resolves the apparent contradiction</t>
  </si>
  <si>
    <t>The last line of the first paragraph says that there can be no data exchanges directly to a MAC address on a DS but the first sentence of the next paragraph says that STAs can have data exchanges with a DS.</t>
  </si>
  <si>
    <t>Please clarify this appearance of a conflict.</t>
  </si>
  <si>
    <t>Malinen, Jouni</t>
  </si>
  <si>
    <t>“200 Km/h”.. What is this? Kelvin meter per hour?</t>
  </si>
  <si>
    <t>Replace “Km/h” with “km/h”.</t>
  </si>
  <si>
    <t>"Km/h" is usually "km/h"</t>
  </si>
  <si>
    <t>Fix</t>
  </si>
  <si>
    <t>16</t>
  </si>
  <si>
    <t>"An STA" is not grammatically correct</t>
  </si>
  <si>
    <t>Change to "A STA"</t>
  </si>
  <si>
    <t>5.2.3.3</t>
  </si>
  <si>
    <t>The texts say, "In WAVE mode, authentication and association services may be implemented in a station management entity or in protocol layers above the MAC."
However, this is irrelevant to this specification</t>
  </si>
  <si>
    <t>Remove</t>
  </si>
  <si>
    <t xml:space="preserve">Since probing/scanning authentication and association procedures in traditional 802.11 MAC is eliminated in 11p amendment, it would be confusing to readers if no such a clear statement </t>
  </si>
  <si>
    <t xml:space="preserve">An explicit statement that probing/scanning, association/authentication procedure is removed in WBSS mode (for 11p amendment) should be given in this paragraph. </t>
  </si>
  <si>
    <t>5.2.2</t>
  </si>
  <si>
    <t>What about all of the fields in the Beacon that WAVE does not use? What about Timestamp? What value should it have? And what about Beacon Interval? And what about Country Information and all of the other elements and fields - what should be done with them? Somewhere in clause 11, there needs to be a description of just exactly how this WAVE Beacon is created and sent - include a full descipription of how to fill in each field of the beacon.</t>
  </si>
  <si>
    <t>Make changes as per the comment.</t>
  </si>
  <si>
    <t>46</t>
  </si>
  <si>
    <t>On-demand Beacon
What exactly is the "On-demand Beacon"?
It is not clear enough to me.</t>
  </si>
  <si>
    <t>Clarify please.</t>
  </si>
  <si>
    <t>50</t>
  </si>
  <si>
    <t>The Beacon frame orders will not be renumbered, and the Extended Capabilities will get a number when an amendment requires it to. 11p baseline includes 11n, which uses Extended Capabilities.</t>
  </si>
  <si>
    <t>Change the editing instruction on top of page 5 and leave the Extended Capabilities order blank .</t>
  </si>
  <si>
    <t>53</t>
  </si>
  <si>
    <t>There is no valid rationale for the "logical" ordering suggested in the editors note.  Convention is to add new IEs to the end of the list to avoid re-ordering existing legacy IEs (because some legacy STA implementations may have hard coded, aka hardware-based, IE decoding logic.)  Sigh.</t>
  </si>
  <si>
    <t>Make the new 11p IEs 24a and 24b respectively.</t>
  </si>
  <si>
    <t>the semantics of WSIEs (or at least some fo them) should be defined in the specification, or at least a pointer to the specification should be provided.  If there is no 802.11 semantic associated with WSIE, then this info should be transmitted in data frames</t>
  </si>
  <si>
    <t>specify or provide reference</t>
  </si>
  <si>
    <t>Wow! What an element! This is a standard? Unless there is some explicit indication of what is contained in this element, it is worthless. We already have a vendor specific IE which serves this purpose, only better, because it has OUI field.</t>
  </si>
  <si>
    <t>Delete this element.</t>
  </si>
  <si>
    <t>Tolpin, Alexander</t>
  </si>
  <si>
    <t xml:space="preserve">The wording of the first sentence can be improved.  There is a double period at the end of the first sentence.  </t>
  </si>
  <si>
    <t xml:space="preserve">Modify Table 7-26 to insert a row for WSIE with ID 69.  Reword the first sentence of this section as:
The WSIE may be sent in an On-demand beacon frame, and shall not be sent in any other management frame. The WSIE format is shown in Figure 7-95a.
</t>
  </si>
  <si>
    <t xml:space="preserve">The WSIE ID value should be included in an updated Table 7-26, not in this section.   </t>
  </si>
  <si>
    <t>Delete the sentence: "The WSIE ID is:69" and insert new line into baseline document table 7-26 with the same information</t>
  </si>
  <si>
    <t>40</t>
  </si>
  <si>
    <t>"The WISE .... is prenent only in the On-demand-beacon frame." It is unclear if the WISE is a mandatory component of the on-demand beacon. I would suggest making it optional as it might be useful to transmit on-demand beacons without WSIE.</t>
  </si>
  <si>
    <t>Change 1st sentence to: "The WSIE, when used in management frames, may only be present in the On-demand beacon frame."</t>
  </si>
  <si>
    <t>Typo (extra period)</t>
  </si>
  <si>
    <t>Replace “in Figure 7-95a..” with “in Figure 7-95a.”</t>
  </si>
  <si>
    <t>The term Wave Advertisement should clearly be associated with WSIE here.</t>
  </si>
  <si>
    <t>Recommend adding after 1st sentence "A On-demand Beacon frame containing a WSIE is also referred to as a WAVE Advertisement frame.</t>
  </si>
  <si>
    <t>41</t>
  </si>
  <si>
    <t>Too many periods.</t>
  </si>
  <si>
    <t>Delete one of the periods.</t>
  </si>
  <si>
    <t>The sentence is ended with 2 periods</t>
  </si>
  <si>
    <t>delete a period</t>
  </si>
  <si>
    <t>The "WSIE ID" field should be named "Element ID" instead</t>
  </si>
  <si>
    <t>The Content field of the WSIE is presumably defined by IEEE 1609.4 but there is no reference to this.</t>
  </si>
  <si>
    <t>Add a reference to the standard that defines the content of the WSIE.</t>
  </si>
  <si>
    <t>To attempt to future proof the WSIE the Content field should contain a sub-element. Sub-element of type 0 would be for the current 1609 standards. Sub-elements of other types could then be defined to allow other protocol stacks to sit on top of 802.11p.</t>
  </si>
  <si>
    <t>Redefine the WSIE Content field with a sub-element structure, e.g. Protocol Stack sub-element. Define Protocol Stack sub-element 0 to carry the 1609 protocol stack.</t>
  </si>
  <si>
    <t xml:space="preserve"> The first field in Figure 7-95a should be “Element ID” to conform to the other element sections in 7.3.2.</t>
  </si>
  <si>
    <t>Adjacent channel interference exists with any radio and is an implementation issue and should not be addressed by the standard. Frequency and Channel Management is performed at the higher layers, outside the scope of 802.11. See 11-07-2521 and -2589 for more details.</t>
  </si>
  <si>
    <t>Adjacent channel interference exists with any radio and is an implementation issue and should not be addressed by the standard. See Comment 10 Resolution and 11-07-2521and -2589 for more details.</t>
  </si>
  <si>
    <t>Adjacent channel interference exists with any radio and is an implementation issue and should not be addressed by the standard. See Comment 10 Resolution and 11-07-2521 and -2589 for more details.</t>
  </si>
  <si>
    <t>11-07-2530</t>
  </si>
  <si>
    <t>The resolution for this belongs in a submission for 11.1.  Our redefinition of BSS in Clause 3 clarifies that a WBSS is a BSS (CID 40).  Our suggested rewording for 11.1 (CID 363) clarifies that the synchronization procedures in that clause do apply, optionally, for a WBSS.  These clarifications should satisfy the comment.</t>
  </si>
  <si>
    <t>Without a more specific remedy, this is unacceptable. The suggestion might be acceptable, given specific replacement text.  We should consider not only technical, but process issues. The WBSS concept is deeply ingrained in .11p, so any change would need to be comprehensive.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</si>
</sst>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39">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sz val="8"/>
      <name val="Arial"/>
      <family val="0"/>
    </font>
    <font>
      <sz val="8"/>
      <name val="Tahoma"/>
      <family val="0"/>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b/>
      <u val="single"/>
      <sz val="10"/>
      <name val="Arial"/>
      <family val="2"/>
    </font>
    <font>
      <i/>
      <sz val="10"/>
      <name val="Arial"/>
      <family val="2"/>
    </font>
    <font>
      <b/>
      <sz val="8"/>
      <name val="Arial"/>
      <family val="2"/>
    </font>
    <font>
      <b/>
      <i/>
      <sz val="10"/>
      <name val="Arial"/>
      <family val="2"/>
    </font>
    <font>
      <sz val="12"/>
      <name val="Arial Black"/>
      <family val="2"/>
    </font>
    <font>
      <i/>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imes New Roman"/>
      <family val="0"/>
    </font>
    <font>
      <sz val="11.25"/>
      <color indexed="8"/>
      <name val="Arial"/>
      <family val="0"/>
    </font>
    <font>
      <sz val="11.5"/>
      <color indexed="8"/>
      <name val="Arial"/>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2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0" fontId="7" fillId="0" borderId="0" xfId="0" applyFont="1" applyAlignment="1">
      <alignment/>
    </xf>
    <xf numFmtId="0" fontId="0" fillId="0" borderId="0" xfId="0" applyAlignment="1">
      <alignment horizontal="left" indent="1"/>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0" borderId="11" xfId="0" applyFont="1" applyFill="1" applyBorder="1" applyAlignment="1">
      <alignment/>
    </xf>
    <xf numFmtId="0" fontId="7" fillId="20" borderId="11" xfId="0" applyFont="1" applyFill="1" applyBorder="1" applyAlignment="1">
      <alignment horizontal="center"/>
    </xf>
    <xf numFmtId="0" fontId="7" fillId="20" borderId="11" xfId="0" applyFont="1" applyFill="1" applyBorder="1" applyAlignment="1">
      <alignment horizontal="center" wrapText="1"/>
    </xf>
    <xf numFmtId="0" fontId="10" fillId="0" borderId="11" xfId="0" applyFont="1" applyBorder="1" applyAlignment="1">
      <alignment/>
    </xf>
    <xf numFmtId="0" fontId="0" fillId="0" borderId="11" xfId="0" applyBorder="1" applyAlignment="1">
      <alignment horizontal="center"/>
    </xf>
    <xf numFmtId="0" fontId="0" fillId="0" borderId="11" xfId="0" applyBorder="1" applyAlignment="1">
      <alignment horizontal="left" indent="1"/>
    </xf>
    <xf numFmtId="0" fontId="7" fillId="0" borderId="11" xfId="0" applyFont="1" applyBorder="1" applyAlignment="1">
      <alignment horizontal="right" indent="1"/>
    </xf>
    <xf numFmtId="0" fontId="7" fillId="0" borderId="11" xfId="0" applyFont="1" applyBorder="1" applyAlignment="1">
      <alignment horizontal="center"/>
    </xf>
    <xf numFmtId="49" fontId="7" fillId="0" borderId="0" xfId="0" applyNumberFormat="1" applyFont="1" applyAlignment="1">
      <alignment/>
    </xf>
    <xf numFmtId="0" fontId="12" fillId="0" borderId="12" xfId="0" applyFont="1"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
    </xf>
    <xf numFmtId="0" fontId="0" fillId="0" borderId="16" xfId="0" applyBorder="1" applyAlignment="1">
      <alignment/>
    </xf>
    <xf numFmtId="0" fontId="13" fillId="0" borderId="15" xfId="0" applyFont="1" applyBorder="1" applyAlignment="1">
      <alignment horizontal="left" indent="1"/>
    </xf>
    <xf numFmtId="0" fontId="0" fillId="0" borderId="15" xfId="0" applyBorder="1" applyAlignment="1">
      <alignment horizontal="left" indent="1"/>
    </xf>
    <xf numFmtId="0" fontId="13" fillId="0" borderId="15" xfId="0" applyFont="1" applyBorder="1" applyAlignment="1">
      <alignment horizontal="left" indent="2"/>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0" fontId="14" fillId="0" borderId="20" xfId="0" applyFont="1" applyBorder="1" applyAlignment="1">
      <alignment vertical="top"/>
    </xf>
    <xf numFmtId="49" fontId="5" fillId="0" borderId="11" xfId="0" applyNumberFormat="1" applyFont="1" applyFill="1" applyBorder="1" applyAlignment="1" applyProtection="1">
      <alignment vertical="top" wrapText="1"/>
      <protection locked="0"/>
    </xf>
    <xf numFmtId="0" fontId="5" fillId="0" borderId="0" xfId="0" applyFont="1" applyAlignment="1">
      <alignment vertical="top"/>
    </xf>
    <xf numFmtId="0" fontId="14" fillId="0" borderId="21" xfId="0" applyFont="1" applyBorder="1" applyAlignment="1">
      <alignment vertical="top"/>
    </xf>
    <xf numFmtId="0" fontId="14" fillId="0" borderId="22" xfId="0" applyFont="1" applyBorder="1" applyAlignment="1">
      <alignment vertical="top"/>
    </xf>
    <xf numFmtId="0" fontId="14" fillId="0" borderId="11" xfId="0" applyFont="1" applyBorder="1" applyAlignment="1">
      <alignment vertical="top" wrapText="1"/>
    </xf>
    <xf numFmtId="0" fontId="14" fillId="0" borderId="11" xfId="0" applyFont="1" applyBorder="1" applyAlignment="1">
      <alignment vertical="top"/>
    </xf>
    <xf numFmtId="0" fontId="14" fillId="0" borderId="23" xfId="0" applyFont="1" applyBorder="1" applyAlignment="1">
      <alignment vertical="top"/>
    </xf>
    <xf numFmtId="0" fontId="14" fillId="0" borderId="20" xfId="0" applyFont="1" applyBorder="1" applyAlignment="1">
      <alignment vertical="top" wrapText="1"/>
    </xf>
    <xf numFmtId="0" fontId="5" fillId="0" borderId="22" xfId="0" applyFont="1" applyBorder="1" applyAlignment="1">
      <alignment vertical="top" wrapText="1"/>
    </xf>
    <xf numFmtId="0" fontId="5" fillId="0" borderId="11" xfId="0" applyFont="1" applyFill="1" applyBorder="1" applyAlignment="1" applyProtection="1">
      <alignment vertical="top" wrapText="1"/>
      <protection locked="0"/>
    </xf>
    <xf numFmtId="0" fontId="5" fillId="0" borderId="21" xfId="0" applyFont="1" applyFill="1" applyBorder="1" applyAlignment="1" applyProtection="1">
      <alignment vertical="top" wrapText="1"/>
      <protection locked="0"/>
    </xf>
    <xf numFmtId="0" fontId="5" fillId="0" borderId="23" xfId="0" applyFont="1" applyFill="1" applyBorder="1" applyAlignment="1" applyProtection="1">
      <alignment vertical="top" wrapText="1"/>
      <protection locked="0"/>
    </xf>
    <xf numFmtId="0" fontId="5" fillId="0" borderId="20" xfId="0" applyFont="1" applyBorder="1" applyAlignment="1">
      <alignment vertical="top" wrapText="1"/>
    </xf>
    <xf numFmtId="0" fontId="5" fillId="0" borderId="11" xfId="0" applyFont="1" applyBorder="1" applyAlignment="1">
      <alignment vertical="top" wrapText="1"/>
    </xf>
    <xf numFmtId="0" fontId="13" fillId="0" borderId="0" xfId="0" applyFont="1" applyAlignment="1">
      <alignment horizontal="center"/>
    </xf>
    <xf numFmtId="0" fontId="14" fillId="0" borderId="20" xfId="0" applyFont="1" applyBorder="1" applyAlignment="1">
      <alignment horizontal="left" vertical="top"/>
    </xf>
    <xf numFmtId="49" fontId="5" fillId="0" borderId="11" xfId="0" applyNumberFormat="1" applyFont="1" applyFill="1" applyBorder="1" applyAlignment="1" applyProtection="1">
      <alignment horizontal="left" vertical="top" wrapText="1"/>
      <protection locked="0"/>
    </xf>
    <xf numFmtId="0" fontId="5" fillId="0" borderId="0" xfId="0" applyFont="1" applyAlignment="1">
      <alignment horizontal="left" vertical="top"/>
    </xf>
    <xf numFmtId="0" fontId="7" fillId="20" borderId="11" xfId="0" applyFont="1" applyFill="1" applyBorder="1" applyAlignment="1">
      <alignment horizontal="left"/>
    </xf>
    <xf numFmtId="0" fontId="7" fillId="0" borderId="11" xfId="0" applyFont="1" applyBorder="1" applyAlignment="1">
      <alignment horizontal="right"/>
    </xf>
    <xf numFmtId="0" fontId="0" fillId="0" borderId="0" xfId="0" applyFont="1" applyAlignment="1">
      <alignment/>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0" fontId="7" fillId="20" borderId="21" xfId="0" applyFont="1" applyFill="1" applyBorder="1" applyAlignment="1">
      <alignment horizontal="center" wrapText="1"/>
    </xf>
    <xf numFmtId="0" fontId="7" fillId="20" borderId="20" xfId="0" applyFont="1" applyFill="1" applyBorder="1" applyAlignment="1">
      <alignment horizontal="center" wrapText="1"/>
    </xf>
    <xf numFmtId="0" fontId="10" fillId="0" borderId="20" xfId="0" applyFont="1" applyBorder="1" applyAlignment="1">
      <alignment/>
    </xf>
    <xf numFmtId="0" fontId="7" fillId="20" borderId="22" xfId="0" applyFont="1" applyFill="1" applyBorder="1" applyAlignment="1">
      <alignment horizontal="center" wrapText="1"/>
    </xf>
    <xf numFmtId="0" fontId="7" fillId="20" borderId="23" xfId="0" applyFont="1" applyFill="1" applyBorder="1" applyAlignment="1">
      <alignment horizontal="center" wrapText="1"/>
    </xf>
    <xf numFmtId="0" fontId="7" fillId="0" borderId="23" xfId="0" applyFont="1" applyBorder="1" applyAlignment="1">
      <alignment horizontal="center"/>
    </xf>
    <xf numFmtId="0" fontId="0" fillId="24" borderId="11" xfId="0" applyFill="1" applyBorder="1" applyAlignment="1">
      <alignment horizontal="center"/>
    </xf>
    <xf numFmtId="0" fontId="0" fillId="0" borderId="0" xfId="0" applyBorder="1" applyAlignment="1">
      <alignment/>
    </xf>
    <xf numFmtId="0" fontId="0" fillId="0" borderId="13" xfId="0" applyBorder="1" applyAlignment="1">
      <alignment/>
    </xf>
    <xf numFmtId="0" fontId="0" fillId="0" borderId="18" xfId="0" applyBorder="1" applyAlignment="1">
      <alignment/>
    </xf>
    <xf numFmtId="0" fontId="7" fillId="0" borderId="20" xfId="0" applyFont="1" applyBorder="1" applyAlignment="1">
      <alignment horizontal="center"/>
    </xf>
    <xf numFmtId="10" fontId="15" fillId="22" borderId="24" xfId="0" applyNumberFormat="1" applyFont="1" applyFill="1" applyBorder="1" applyAlignment="1">
      <alignment horizontal="center"/>
    </xf>
    <xf numFmtId="0" fontId="13" fillId="22" borderId="25" xfId="0" applyFont="1" applyFill="1" applyBorder="1" applyAlignment="1">
      <alignment horizontal="center"/>
    </xf>
    <xf numFmtId="0" fontId="13" fillId="22" borderId="26" xfId="0" applyFont="1" applyFill="1" applyBorder="1" applyAlignment="1">
      <alignment horizontal="center"/>
    </xf>
    <xf numFmtId="0" fontId="0" fillId="22" borderId="11" xfId="0" applyFill="1" applyBorder="1" applyAlignment="1">
      <alignment horizontal="center"/>
    </xf>
    <xf numFmtId="0" fontId="0" fillId="6" borderId="11" xfId="0" applyFill="1" applyBorder="1" applyAlignment="1">
      <alignment horizontal="center"/>
    </xf>
    <xf numFmtId="0" fontId="0" fillId="5" borderId="11" xfId="0" applyFill="1" applyBorder="1" applyAlignment="1">
      <alignment horizontal="center"/>
    </xf>
    <xf numFmtId="0" fontId="0" fillId="0" borderId="21" xfId="0" applyBorder="1" applyAlignment="1">
      <alignment/>
    </xf>
    <xf numFmtId="0" fontId="0" fillId="0" borderId="20" xfId="0" applyBorder="1" applyAlignment="1">
      <alignment horizontal="center"/>
    </xf>
    <xf numFmtId="0" fontId="7" fillId="20" borderId="21" xfId="0" applyFont="1" applyFill="1" applyBorder="1" applyAlignment="1">
      <alignment/>
    </xf>
    <xf numFmtId="0" fontId="7" fillId="20" borderId="20" xfId="0" applyFont="1" applyFill="1" applyBorder="1" applyAlignment="1">
      <alignment horizontal="center"/>
    </xf>
    <xf numFmtId="1" fontId="15" fillId="22" borderId="27" xfId="0" applyNumberFormat="1" applyFont="1" applyFill="1" applyBorder="1" applyAlignment="1">
      <alignment horizontal="center"/>
    </xf>
    <xf numFmtId="10" fontId="15" fillId="22" borderId="28" xfId="0" applyNumberFormat="1" applyFont="1" applyFill="1" applyBorder="1" applyAlignment="1">
      <alignment horizontal="center"/>
    </xf>
    <xf numFmtId="0" fontId="5" fillId="0" borderId="11" xfId="0" applyFont="1" applyBorder="1" applyAlignment="1">
      <alignment/>
    </xf>
    <xf numFmtId="0" fontId="0" fillId="7" borderId="11" xfId="0" applyFill="1" applyBorder="1" applyAlignment="1">
      <alignment horizontal="center"/>
    </xf>
    <xf numFmtId="0" fontId="0" fillId="0" borderId="21" xfId="0" applyFill="1" applyBorder="1" applyAlignment="1">
      <alignment/>
    </xf>
    <xf numFmtId="0" fontId="0" fillId="0" borderId="20" xfId="0" applyFill="1" applyBorder="1" applyAlignment="1">
      <alignment horizontal="center"/>
    </xf>
    <xf numFmtId="0" fontId="5" fillId="0" borderId="21" xfId="0" applyFont="1" applyBorder="1" applyAlignment="1">
      <alignment horizontal="center" vertical="top" wrapText="1"/>
    </xf>
    <xf numFmtId="0" fontId="7" fillId="20"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ill="1" applyBorder="1" applyAlignment="1">
      <alignment horizontal="left" inden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0" xfId="0" applyFont="1" applyFill="1" applyBorder="1" applyAlignment="1">
      <alignment horizontal="center"/>
    </xf>
    <xf numFmtId="0" fontId="0" fillId="0" borderId="11" xfId="0" applyFont="1" applyFill="1" applyBorder="1" applyAlignment="1">
      <alignment/>
    </xf>
    <xf numFmtId="49" fontId="16" fillId="0" borderId="0" xfId="0" applyNumberFormat="1" applyFont="1" applyAlignment="1">
      <alignment/>
    </xf>
    <xf numFmtId="0" fontId="0" fillId="0" borderId="11" xfId="0" applyFont="1" applyFill="1" applyBorder="1" applyAlignment="1">
      <alignment horizontal="left" indent="1"/>
    </xf>
    <xf numFmtId="0" fontId="0" fillId="0" borderId="0" xfId="0" applyBorder="1" applyAlignment="1">
      <alignment horizontal="left" indent="1"/>
    </xf>
    <xf numFmtId="49" fontId="14" fillId="0" borderId="11" xfId="0" applyNumberFormat="1" applyFont="1" applyFill="1" applyBorder="1" applyAlignment="1" applyProtection="1">
      <alignment horizontal="left" vertical="top" wrapText="1"/>
      <protection locked="0"/>
    </xf>
    <xf numFmtId="0" fontId="17" fillId="0" borderId="11" xfId="0" applyFont="1" applyBorder="1" applyAlignment="1">
      <alignment vertical="top" wrapText="1"/>
    </xf>
    <xf numFmtId="0" fontId="14" fillId="0" borderId="22" xfId="0" applyFont="1" applyBorder="1" applyAlignment="1">
      <alignment vertical="top" wrapText="1"/>
    </xf>
    <xf numFmtId="0" fontId="5" fillId="0" borderId="0" xfId="0" applyFont="1" applyAlignment="1">
      <alignment vertical="top" wrapText="1"/>
    </xf>
    <xf numFmtId="0" fontId="1" fillId="0" borderId="0" xfId="0" applyFont="1" applyFill="1" applyAlignment="1">
      <alignment/>
    </xf>
    <xf numFmtId="49" fontId="1" fillId="0" borderId="0" xfId="0" applyNumberFormat="1" applyFont="1" applyFill="1" applyAlignment="1">
      <alignment/>
    </xf>
    <xf numFmtId="49" fontId="2" fillId="0" borderId="0" xfId="0" applyNumberFormat="1" applyFont="1" applyFill="1" applyAlignment="1">
      <alignment/>
    </xf>
    <xf numFmtId="14" fontId="5" fillId="0" borderId="11" xfId="0" applyNumberFormat="1" applyFont="1" applyBorder="1" applyAlignment="1" quotePrefix="1">
      <alignment vertical="top" wrapText="1"/>
    </xf>
    <xf numFmtId="0" fontId="5" fillId="0" borderId="11" xfId="0" applyFont="1" applyBorder="1" applyAlignment="1" quotePrefix="1">
      <alignment vertical="top" wrapText="1"/>
    </xf>
    <xf numFmtId="0" fontId="5" fillId="0" borderId="11" xfId="0" applyNumberFormat="1" applyFont="1" applyBorder="1" applyAlignment="1">
      <alignment vertical="top" wrapText="1"/>
    </xf>
    <xf numFmtId="0" fontId="0" fillId="0" borderId="11" xfId="0" applyFill="1"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2">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spPr>
        <a:noFill/>
        <a:ln>
          <a:noFill/>
        </a:ln>
      </c:spPr>
    </c:title>
    <c:view3D>
      <c:rotX val="90"/>
      <c:hPercent val="56"/>
      <c:rotY val="43"/>
      <c:depthPercent val="100"/>
      <c:rAngAx val="1"/>
    </c:view3D>
    <c:plotArea>
      <c:layout>
        <c:manualLayout>
          <c:xMode val="edge"/>
          <c:yMode val="edge"/>
          <c:x val="0.00125"/>
          <c:y val="0.093"/>
          <c:w val="0.9865"/>
          <c:h val="0.907"/>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9"/>
            <c:invertIfNegative val="0"/>
            <c:spPr>
              <a:solidFill>
                <a:srgbClr val="99CC00"/>
              </a:solidFill>
              <a:ln w="12700">
                <a:solidFill>
                  <a:srgbClr val="000000"/>
                </a:solidFill>
              </a:ln>
            </c:spPr>
          </c:dPt>
          <c:dLbls>
            <c:numFmt formatCode="General" sourceLinked="1"/>
            <c:txPr>
              <a:bodyPr vert="horz" rot="0" anchor="ctr"/>
              <a:lstStyle/>
              <a:p>
                <a:pPr algn="ctr">
                  <a:defRPr lang="en-US" cap="none" sz="1150" b="0" i="0" u="none" baseline="0">
                    <a:solidFill>
                      <a:srgbClr val="000000"/>
                    </a:solidFill>
                    <a:latin typeface="Arial"/>
                    <a:ea typeface="Arial"/>
                    <a:cs typeface="Arial"/>
                  </a:defRPr>
                </a:pPr>
              </a:p>
            </c:txPr>
            <c:showLegendKey val="0"/>
            <c:showVal val="1"/>
            <c:showBubbleSize val="0"/>
            <c:showCatName val="0"/>
            <c:showSerName val="0"/>
            <c:showPercent val="0"/>
          </c:dLbls>
          <c:cat>
            <c:strRef>
              <c:f>OverView!$A$29:$A$39</c:f>
              <c:strCache/>
            </c:strRef>
          </c:cat>
          <c:val>
            <c:numRef>
              <c:f>OverView!$B$29:$B$39</c:f>
              <c:numCache>
                <c:ptCount val="11"/>
                <c:pt idx="0">
                  <c:v>546</c:v>
                </c:pt>
                <c:pt idx="1">
                  <c:v>46</c:v>
                </c:pt>
                <c:pt idx="2">
                  <c:v>42</c:v>
                </c:pt>
                <c:pt idx="3">
                  <c:v>58</c:v>
                </c:pt>
                <c:pt idx="4">
                  <c:v>23</c:v>
                </c:pt>
                <c:pt idx="5">
                  <c:v>30</c:v>
                </c:pt>
                <c:pt idx="6">
                  <c:v>0</c:v>
                </c:pt>
                <c:pt idx="7">
                  <c:v>19</c:v>
                </c:pt>
                <c:pt idx="8">
                  <c:v>0</c:v>
                </c:pt>
                <c:pt idx="9">
                  <c:v>109</c:v>
                </c:pt>
                <c:pt idx="10">
                  <c:v>448</c:v>
                </c:pt>
              </c:numCache>
            </c:numRef>
          </c:val>
          <c:shape val="box"/>
        </c:ser>
        <c:shape val="box"/>
        <c:axId val="18642494"/>
        <c:axId val="33564719"/>
      </c:bar3DChart>
      <c:catAx>
        <c:axId val="18642494"/>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50" b="0" i="0" u="none" baseline="0">
                <a:solidFill>
                  <a:srgbClr val="000000"/>
                </a:solidFill>
                <a:latin typeface="Arial"/>
                <a:ea typeface="Arial"/>
                <a:cs typeface="Arial"/>
              </a:defRPr>
            </a:pPr>
          </a:p>
        </c:txPr>
        <c:crossAx val="33564719"/>
        <c:crosses val="autoZero"/>
        <c:auto val="1"/>
        <c:lblOffset val="100"/>
        <c:tickLblSkip val="1"/>
        <c:noMultiLvlLbl val="0"/>
      </c:catAx>
      <c:valAx>
        <c:axId val="3356471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18642494"/>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 Box 1"/>
        <xdr:cNvSpPr txBox="1">
          <a:spLocks noChangeArrowheads="1"/>
        </xdr:cNvSpPr>
      </xdr:nvSpPr>
      <xdr:spPr>
        <a:xfrm>
          <a:off x="752475" y="3152775"/>
          <a:ext cx="4838700" cy="17811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The spreadsheet contains the combined comment submissions from LB110.
Rev 2, 10/02/07. Duplicates removed.  Additional Comments included. Comments resorted. Column W has "original" Comment IDs.
Rev 3, 10/25/07. Incorporates Comments addressed by submittals: 2521r0, 2524r0, 2589r0, and 2653r0.
Rev 4, 11/06/07: Incorporates comments addressed in CR submittals: 2645r0, 2653r0, 2639r0, 2647r1, 2674r1, and 2673r0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42</xdr:row>
      <xdr:rowOff>152400</xdr:rowOff>
    </xdr:from>
    <xdr:to>
      <xdr:col>9</xdr:col>
      <xdr:colOff>457200</xdr:colOff>
      <xdr:row>70</xdr:row>
      <xdr:rowOff>95250</xdr:rowOff>
    </xdr:to>
    <xdr:graphicFrame>
      <xdr:nvGraphicFramePr>
        <xdr:cNvPr id="1" name="Chart 4"/>
        <xdr:cNvGraphicFramePr/>
      </xdr:nvGraphicFramePr>
      <xdr:xfrm>
        <a:off x="66675" y="71818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25</xdr:row>
      <xdr:rowOff>152400</xdr:rowOff>
    </xdr:from>
    <xdr:to>
      <xdr:col>7</xdr:col>
      <xdr:colOff>28575</xdr:colOff>
      <xdr:row>36</xdr:row>
      <xdr:rowOff>123825</xdr:rowOff>
    </xdr:to>
    <xdr:sp>
      <xdr:nvSpPr>
        <xdr:cNvPr id="2" name="Line 5"/>
        <xdr:cNvSpPr>
          <a:spLocks/>
        </xdr:cNvSpPr>
      </xdr:nvSpPr>
      <xdr:spPr>
        <a:xfrm flipV="1">
          <a:off x="3676650" y="4391025"/>
          <a:ext cx="2000250" cy="17811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3">
      <selection activeCell="B4" sqref="B4"/>
    </sheetView>
  </sheetViews>
  <sheetFormatPr defaultColWidth="9.140625" defaultRowHeight="12.75"/>
  <cols>
    <col min="1" max="1" width="11.28125" style="2" customWidth="1"/>
    <col min="2" max="16384" width="9.140625" style="2" customWidth="1"/>
  </cols>
  <sheetData>
    <row r="1" ht="18.75">
      <c r="B1" s="1" t="s">
        <v>124</v>
      </c>
    </row>
    <row r="2" ht="18.75">
      <c r="B2" s="1" t="s">
        <v>89</v>
      </c>
    </row>
    <row r="3" spans="1:2" ht="18.75">
      <c r="A3" s="2" t="s">
        <v>129</v>
      </c>
      <c r="B3" s="111" t="s">
        <v>372</v>
      </c>
    </row>
    <row r="4" spans="1:6" ht="18.75">
      <c r="A4" s="2" t="s">
        <v>123</v>
      </c>
      <c r="B4" s="112" t="s">
        <v>339</v>
      </c>
      <c r="F4" s="7"/>
    </row>
    <row r="5" spans="1:2" ht="19.5">
      <c r="A5" s="2" t="s">
        <v>128</v>
      </c>
      <c r="B5" s="8" t="s">
        <v>92</v>
      </c>
    </row>
    <row r="6" s="3" customFormat="1" ht="16.5" thickBot="1"/>
    <row r="7" spans="1:2" s="4" customFormat="1" ht="18.75">
      <c r="A7" s="4" t="s">
        <v>126</v>
      </c>
      <c r="B7" s="9" t="s">
        <v>11</v>
      </c>
    </row>
    <row r="8" spans="1:2" ht="15.75">
      <c r="A8" s="2" t="s">
        <v>131</v>
      </c>
      <c r="B8" s="113" t="s">
        <v>371</v>
      </c>
    </row>
    <row r="9" spans="1:9" ht="15.75">
      <c r="A9" s="2" t="s">
        <v>127</v>
      </c>
      <c r="B9" s="8" t="s">
        <v>93</v>
      </c>
      <c r="C9" s="8"/>
      <c r="D9" s="8"/>
      <c r="E9" s="8"/>
      <c r="F9" s="8"/>
      <c r="G9" s="8"/>
      <c r="H9" s="8"/>
      <c r="I9" s="8"/>
    </row>
    <row r="10" spans="2:9" ht="19.5">
      <c r="B10" s="104" t="s">
        <v>94</v>
      </c>
      <c r="C10" s="8"/>
      <c r="D10" s="8"/>
      <c r="E10" s="8"/>
      <c r="F10" s="8"/>
      <c r="G10" s="8"/>
      <c r="H10" s="8"/>
      <c r="I10" s="8"/>
    </row>
    <row r="11" spans="2:9" ht="15.75">
      <c r="B11" s="8" t="s">
        <v>95</v>
      </c>
      <c r="C11" s="8"/>
      <c r="D11" s="8"/>
      <c r="E11" s="8"/>
      <c r="F11" s="8"/>
      <c r="G11" s="8"/>
      <c r="H11" s="8"/>
      <c r="I11" s="8"/>
    </row>
    <row r="12" spans="2:9" ht="15.75">
      <c r="B12" s="8" t="s">
        <v>96</v>
      </c>
      <c r="C12" s="8"/>
      <c r="D12" s="8"/>
      <c r="E12" s="8"/>
      <c r="F12" s="8"/>
      <c r="G12" s="8"/>
      <c r="H12" s="8"/>
      <c r="I12" s="8"/>
    </row>
    <row r="13" spans="2:9" ht="15.75">
      <c r="B13" s="8" t="s">
        <v>97</v>
      </c>
      <c r="C13" s="8"/>
      <c r="D13" s="8"/>
      <c r="E13" s="8"/>
      <c r="F13" s="8"/>
      <c r="G13" s="8"/>
      <c r="H13" s="8"/>
      <c r="I13" s="8"/>
    </row>
    <row r="14" spans="2:9" ht="15.75">
      <c r="B14" s="8" t="s">
        <v>98</v>
      </c>
      <c r="C14" s="8"/>
      <c r="D14" s="8"/>
      <c r="E14" s="8"/>
      <c r="F14" s="8"/>
      <c r="G14" s="8"/>
      <c r="H14" s="8"/>
      <c r="I14" s="8"/>
    </row>
    <row r="15" ht="15.75">
      <c r="A15" s="2" t="s">
        <v>125</v>
      </c>
    </row>
    <row r="27" spans="1:5" ht="15.75" customHeight="1">
      <c r="A27" s="6"/>
      <c r="B27" s="119"/>
      <c r="C27" s="119"/>
      <c r="D27" s="119"/>
      <c r="E27" s="119"/>
    </row>
    <row r="28" spans="1:5" ht="15.75" customHeight="1">
      <c r="A28" s="4"/>
      <c r="B28" s="5"/>
      <c r="C28" s="5"/>
      <c r="D28" s="5"/>
      <c r="E28" s="5"/>
    </row>
    <row r="29" spans="1:5" ht="15.75" customHeight="1">
      <c r="A29" s="4"/>
      <c r="B29" s="118"/>
      <c r="C29" s="118"/>
      <c r="D29" s="118"/>
      <c r="E29" s="118"/>
    </row>
    <row r="30" spans="1:5" ht="15.75" customHeight="1">
      <c r="A30" s="4"/>
      <c r="B30" s="5"/>
      <c r="C30" s="5"/>
      <c r="D30" s="5"/>
      <c r="E30" s="5"/>
    </row>
    <row r="31" spans="1:5" ht="15.75" customHeight="1">
      <c r="A31" s="4"/>
      <c r="B31" s="118"/>
      <c r="C31" s="118"/>
      <c r="D31" s="118"/>
      <c r="E31" s="118"/>
    </row>
    <row r="32" spans="2:5" ht="15.75" customHeight="1">
      <c r="B32" s="118"/>
      <c r="C32" s="118"/>
      <c r="D32" s="118"/>
      <c r="E32" s="118"/>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&amp;LSeptember 2007&amp;C&amp;A&amp;Rdoc.: IEEE 802.11-07/2481r2</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V554"/>
  <sheetViews>
    <sheetView zoomScale="75" zoomScaleNormal="75" zoomScalePageLayoutView="0" workbookViewId="0" topLeftCell="A1">
      <pane xSplit="7965" ySplit="720" topLeftCell="I1" activePane="bottomLeft" state="split"/>
      <selection pane="topLeft" activeCell="C161" sqref="A143:C161"/>
      <selection pane="topRight" activeCell="O38" sqref="O38"/>
      <selection pane="bottomLeft" activeCell="A1" sqref="A1"/>
      <selection pane="bottomRight" activeCell="P216" sqref="P216:S353"/>
    </sheetView>
  </sheetViews>
  <sheetFormatPr defaultColWidth="27.00390625" defaultRowHeight="12.75"/>
  <cols>
    <col min="1" max="1" width="6.00390625" style="41" customWidth="1"/>
    <col min="2" max="2" width="9.57421875" style="41" customWidth="1"/>
    <col min="3" max="3" width="6.7109375" style="57" customWidth="1"/>
    <col min="4" max="4" width="5.00390625" style="41" customWidth="1"/>
    <col min="5" max="5" width="3.28125" style="41" customWidth="1"/>
    <col min="6" max="6" width="3.57421875" style="41" customWidth="1"/>
    <col min="7" max="7" width="30.8515625" style="41" customWidth="1"/>
    <col min="8" max="8" width="31.57421875" style="41" customWidth="1"/>
    <col min="9" max="9" width="8.421875" style="41" customWidth="1"/>
    <col min="10" max="10" width="22.7109375" style="41" customWidth="1"/>
    <col min="11" max="11" width="5.28125" style="41" customWidth="1"/>
    <col min="12" max="12" width="8.28125" style="41" customWidth="1"/>
    <col min="13" max="13" width="7.00390625" style="41" customWidth="1"/>
    <col min="14" max="14" width="8.28125" style="41" customWidth="1"/>
    <col min="15" max="15" width="18.710937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10" customWidth="1"/>
    <col min="22" max="22" width="6.00390625" style="41" customWidth="1"/>
    <col min="23" max="16384" width="27.00390625" style="41" customWidth="1"/>
  </cols>
  <sheetData>
    <row r="1" spans="1:22" ht="36" customHeight="1">
      <c r="A1" s="42" t="s">
        <v>91</v>
      </c>
      <c r="B1" s="43" t="s">
        <v>134</v>
      </c>
      <c r="C1" s="55" t="s">
        <v>135</v>
      </c>
      <c r="D1" s="39" t="s">
        <v>104</v>
      </c>
      <c r="E1" s="39" t="s">
        <v>105</v>
      </c>
      <c r="F1" s="44" t="s">
        <v>962</v>
      </c>
      <c r="G1" s="45" t="s">
        <v>136</v>
      </c>
      <c r="H1" s="46" t="s">
        <v>137</v>
      </c>
      <c r="I1" s="47" t="s">
        <v>138</v>
      </c>
      <c r="J1" s="44" t="s">
        <v>141</v>
      </c>
      <c r="K1" s="44" t="s">
        <v>86</v>
      </c>
      <c r="L1" s="44" t="s">
        <v>110</v>
      </c>
      <c r="M1" s="44" t="s">
        <v>90</v>
      </c>
      <c r="N1" s="44" t="s">
        <v>102</v>
      </c>
      <c r="O1" s="44" t="s">
        <v>139</v>
      </c>
      <c r="P1" s="44" t="s">
        <v>106</v>
      </c>
      <c r="Q1" s="44" t="s">
        <v>107</v>
      </c>
      <c r="R1" s="44" t="s">
        <v>52</v>
      </c>
      <c r="S1" s="109" t="s">
        <v>50</v>
      </c>
      <c r="T1" s="41" t="s">
        <v>153</v>
      </c>
      <c r="U1" s="110" t="s">
        <v>10</v>
      </c>
      <c r="V1" s="109" t="s">
        <v>322</v>
      </c>
    </row>
    <row r="2" spans="1:22" ht="33.75">
      <c r="A2" s="91">
        <v>2</v>
      </c>
      <c r="B2" s="48" t="s">
        <v>155</v>
      </c>
      <c r="C2" s="56" t="s">
        <v>149</v>
      </c>
      <c r="D2" s="40" t="s">
        <v>156</v>
      </c>
      <c r="E2" s="40" t="s">
        <v>156</v>
      </c>
      <c r="F2" s="49" t="s">
        <v>157</v>
      </c>
      <c r="G2" s="50" t="s">
        <v>158</v>
      </c>
      <c r="H2" s="51" t="s">
        <v>159</v>
      </c>
      <c r="I2" s="52"/>
      <c r="J2" s="53"/>
      <c r="K2" s="108"/>
      <c r="L2" s="53"/>
      <c r="M2" s="53"/>
      <c r="N2" s="53"/>
      <c r="O2" s="56" t="s">
        <v>149</v>
      </c>
      <c r="Q2" s="53"/>
      <c r="R2" s="53"/>
      <c r="S2" s="48" t="s">
        <v>9</v>
      </c>
      <c r="U2" s="41"/>
      <c r="V2" s="91">
        <v>2</v>
      </c>
    </row>
    <row r="3" spans="1:22" ht="45">
      <c r="A3" s="91">
        <v>3</v>
      </c>
      <c r="B3" s="48" t="s">
        <v>155</v>
      </c>
      <c r="C3" s="56" t="s">
        <v>149</v>
      </c>
      <c r="D3" s="40" t="s">
        <v>156</v>
      </c>
      <c r="E3" s="40" t="s">
        <v>156</v>
      </c>
      <c r="F3" s="49" t="s">
        <v>157</v>
      </c>
      <c r="G3" s="50" t="s">
        <v>160</v>
      </c>
      <c r="H3" s="51" t="s">
        <v>161</v>
      </c>
      <c r="I3" s="52"/>
      <c r="J3" s="53"/>
      <c r="K3" s="53"/>
      <c r="L3" s="53"/>
      <c r="M3" s="53"/>
      <c r="N3" s="53"/>
      <c r="O3" s="56" t="s">
        <v>149</v>
      </c>
      <c r="P3" s="53"/>
      <c r="Q3" s="53"/>
      <c r="R3" s="53"/>
      <c r="S3" s="48" t="s">
        <v>9</v>
      </c>
      <c r="U3" s="41"/>
      <c r="V3" s="91">
        <v>3</v>
      </c>
    </row>
    <row r="4" spans="1:22" ht="33.75">
      <c r="A4" s="91">
        <v>4</v>
      </c>
      <c r="B4" s="48" t="s">
        <v>162</v>
      </c>
      <c r="C4" s="56" t="s">
        <v>149</v>
      </c>
      <c r="D4" s="40" t="s">
        <v>156</v>
      </c>
      <c r="E4" s="40" t="s">
        <v>156</v>
      </c>
      <c r="F4" s="49" t="s">
        <v>157</v>
      </c>
      <c r="G4" s="50" t="s">
        <v>158</v>
      </c>
      <c r="H4" s="51" t="s">
        <v>159</v>
      </c>
      <c r="I4" s="52"/>
      <c r="J4" s="53"/>
      <c r="K4" s="53"/>
      <c r="L4" s="53"/>
      <c r="M4" s="53"/>
      <c r="N4" s="53"/>
      <c r="O4" s="56" t="s">
        <v>149</v>
      </c>
      <c r="P4" s="53"/>
      <c r="Q4" s="53"/>
      <c r="R4" s="53"/>
      <c r="S4" s="48" t="s">
        <v>9</v>
      </c>
      <c r="U4" s="41"/>
      <c r="V4" s="91">
        <v>4</v>
      </c>
    </row>
    <row r="5" spans="1:22" ht="45">
      <c r="A5" s="91">
        <v>5</v>
      </c>
      <c r="B5" s="48" t="s">
        <v>162</v>
      </c>
      <c r="C5" s="56" t="s">
        <v>149</v>
      </c>
      <c r="D5" s="40" t="s">
        <v>156</v>
      </c>
      <c r="E5" s="40" t="s">
        <v>156</v>
      </c>
      <c r="F5" s="49" t="s">
        <v>157</v>
      </c>
      <c r="G5" s="50" t="s">
        <v>160</v>
      </c>
      <c r="H5" s="51" t="s">
        <v>161</v>
      </c>
      <c r="I5" s="52"/>
      <c r="J5" s="53"/>
      <c r="K5" s="53"/>
      <c r="L5" s="53"/>
      <c r="M5" s="53"/>
      <c r="N5" s="53"/>
      <c r="O5" s="56" t="s">
        <v>149</v>
      </c>
      <c r="P5" s="53"/>
      <c r="Q5" s="53"/>
      <c r="R5" s="53"/>
      <c r="S5" s="48" t="s">
        <v>9</v>
      </c>
      <c r="U5" s="41"/>
      <c r="V5" s="91">
        <v>5</v>
      </c>
    </row>
    <row r="6" spans="1:22" ht="67.5">
      <c r="A6" s="91">
        <v>6</v>
      </c>
      <c r="B6" s="48" t="s">
        <v>162</v>
      </c>
      <c r="C6" s="56" t="s">
        <v>149</v>
      </c>
      <c r="D6" s="40" t="s">
        <v>156</v>
      </c>
      <c r="E6" s="40" t="s">
        <v>156</v>
      </c>
      <c r="F6" s="49" t="s">
        <v>157</v>
      </c>
      <c r="G6" s="50" t="s">
        <v>163</v>
      </c>
      <c r="H6" s="51" t="s">
        <v>164</v>
      </c>
      <c r="I6" s="52"/>
      <c r="J6" s="53"/>
      <c r="K6" s="53"/>
      <c r="L6" s="53"/>
      <c r="M6" s="53"/>
      <c r="N6" s="53"/>
      <c r="O6" s="56" t="s">
        <v>149</v>
      </c>
      <c r="P6" s="53"/>
      <c r="Q6" s="53"/>
      <c r="R6" s="53"/>
      <c r="S6" s="48" t="s">
        <v>9</v>
      </c>
      <c r="U6" s="41"/>
      <c r="V6" s="91">
        <v>6</v>
      </c>
    </row>
    <row r="7" spans="1:22" ht="78.75">
      <c r="A7" s="91">
        <v>7</v>
      </c>
      <c r="B7" s="48" t="s">
        <v>165</v>
      </c>
      <c r="C7" s="56" t="s">
        <v>149</v>
      </c>
      <c r="D7" s="40" t="s">
        <v>156</v>
      </c>
      <c r="E7" s="40" t="s">
        <v>156</v>
      </c>
      <c r="F7" s="49" t="s">
        <v>157</v>
      </c>
      <c r="G7" s="50" t="s">
        <v>166</v>
      </c>
      <c r="H7" s="51" t="s">
        <v>167</v>
      </c>
      <c r="I7" s="52"/>
      <c r="J7" s="53"/>
      <c r="K7" s="53"/>
      <c r="L7" s="53"/>
      <c r="M7" s="53"/>
      <c r="N7" s="53"/>
      <c r="O7" s="56" t="s">
        <v>149</v>
      </c>
      <c r="P7" s="53"/>
      <c r="Q7" s="53"/>
      <c r="R7" s="53"/>
      <c r="S7" s="48" t="s">
        <v>9</v>
      </c>
      <c r="T7" s="41" t="s">
        <v>1317</v>
      </c>
      <c r="U7" s="41"/>
      <c r="V7" s="91">
        <v>7</v>
      </c>
    </row>
    <row r="8" spans="1:22" ht="56.25">
      <c r="A8" s="91">
        <v>8</v>
      </c>
      <c r="B8" s="48" t="s">
        <v>168</v>
      </c>
      <c r="C8" s="56" t="s">
        <v>149</v>
      </c>
      <c r="D8" s="40" t="s">
        <v>156</v>
      </c>
      <c r="E8" s="40" t="s">
        <v>156</v>
      </c>
      <c r="F8" s="49" t="s">
        <v>157</v>
      </c>
      <c r="G8" s="50" t="s">
        <v>169</v>
      </c>
      <c r="H8" s="51" t="s">
        <v>170</v>
      </c>
      <c r="I8" s="52"/>
      <c r="J8" s="53"/>
      <c r="K8" s="53"/>
      <c r="L8" s="53"/>
      <c r="M8" s="53"/>
      <c r="N8" s="53"/>
      <c r="O8" s="56" t="s">
        <v>149</v>
      </c>
      <c r="P8" s="53"/>
      <c r="Q8" s="53"/>
      <c r="R8" s="53"/>
      <c r="S8" s="48" t="s">
        <v>9</v>
      </c>
      <c r="U8" s="41"/>
      <c r="V8" s="91">
        <v>8</v>
      </c>
    </row>
    <row r="9" spans="1:22" ht="135">
      <c r="A9" s="91">
        <v>9</v>
      </c>
      <c r="B9" s="48" t="s">
        <v>168</v>
      </c>
      <c r="C9" s="56" t="s">
        <v>149</v>
      </c>
      <c r="D9" s="40" t="s">
        <v>156</v>
      </c>
      <c r="E9" s="40" t="s">
        <v>156</v>
      </c>
      <c r="F9" s="49" t="s">
        <v>157</v>
      </c>
      <c r="G9" s="50" t="s">
        <v>171</v>
      </c>
      <c r="H9" s="51" t="s">
        <v>172</v>
      </c>
      <c r="I9" s="52"/>
      <c r="J9" s="53"/>
      <c r="K9" s="53"/>
      <c r="L9" s="53"/>
      <c r="M9" s="53"/>
      <c r="N9" s="53"/>
      <c r="O9" s="56" t="s">
        <v>149</v>
      </c>
      <c r="P9" s="53"/>
      <c r="Q9" s="53"/>
      <c r="R9" s="53"/>
      <c r="S9" s="48" t="s">
        <v>9</v>
      </c>
      <c r="U9" s="41"/>
      <c r="V9" s="91">
        <v>9</v>
      </c>
    </row>
    <row r="10" spans="1:22" ht="112.5">
      <c r="A10" s="91">
        <v>10</v>
      </c>
      <c r="B10" s="48" t="s">
        <v>319</v>
      </c>
      <c r="C10" s="56" t="s">
        <v>801</v>
      </c>
      <c r="D10" s="40" t="s">
        <v>156</v>
      </c>
      <c r="E10" s="40" t="s">
        <v>156</v>
      </c>
      <c r="F10" s="49" t="s">
        <v>157</v>
      </c>
      <c r="G10" s="50" t="s">
        <v>802</v>
      </c>
      <c r="H10" s="51" t="s">
        <v>803</v>
      </c>
      <c r="I10" s="52" t="s">
        <v>103</v>
      </c>
      <c r="J10" s="53" t="s">
        <v>1453</v>
      </c>
      <c r="K10" s="53">
        <v>10</v>
      </c>
      <c r="L10" s="53" t="s">
        <v>327</v>
      </c>
      <c r="M10" s="53" t="s">
        <v>328</v>
      </c>
      <c r="N10" s="53" t="s">
        <v>329</v>
      </c>
      <c r="O10" s="117" t="s">
        <v>24</v>
      </c>
      <c r="P10" s="114" t="s">
        <v>326</v>
      </c>
      <c r="Q10" s="53" t="s">
        <v>330</v>
      </c>
      <c r="R10" s="53"/>
      <c r="S10" s="48" t="s">
        <v>9</v>
      </c>
      <c r="T10" s="41" t="s">
        <v>321</v>
      </c>
      <c r="U10" s="110" t="s">
        <v>332</v>
      </c>
      <c r="V10" s="91">
        <v>526</v>
      </c>
    </row>
    <row r="11" spans="1:22" ht="90">
      <c r="A11" s="91">
        <v>11</v>
      </c>
      <c r="B11" s="48" t="s">
        <v>1401</v>
      </c>
      <c r="C11" s="56" t="s">
        <v>149</v>
      </c>
      <c r="D11" s="40" t="s">
        <v>156</v>
      </c>
      <c r="E11" s="40" t="s">
        <v>156</v>
      </c>
      <c r="F11" s="49" t="s">
        <v>185</v>
      </c>
      <c r="G11" s="50" t="s">
        <v>808</v>
      </c>
      <c r="H11" s="51" t="s">
        <v>809</v>
      </c>
      <c r="I11" s="52"/>
      <c r="J11" s="53" t="s">
        <v>531</v>
      </c>
      <c r="K11" s="53"/>
      <c r="L11" s="53"/>
      <c r="M11" s="53"/>
      <c r="N11" s="53" t="s">
        <v>532</v>
      </c>
      <c r="O11" s="117" t="s">
        <v>149</v>
      </c>
      <c r="P11" s="53"/>
      <c r="Q11" s="53"/>
      <c r="R11" s="53"/>
      <c r="S11" s="48" t="s">
        <v>9</v>
      </c>
      <c r="U11" s="41"/>
      <c r="V11" s="91">
        <v>530</v>
      </c>
    </row>
    <row r="12" spans="1:22" ht="90">
      <c r="A12" s="91">
        <v>12</v>
      </c>
      <c r="B12" s="48" t="s">
        <v>173</v>
      </c>
      <c r="C12" s="56" t="s">
        <v>801</v>
      </c>
      <c r="D12" s="40" t="s">
        <v>156</v>
      </c>
      <c r="E12" s="40" t="s">
        <v>156</v>
      </c>
      <c r="F12" s="49" t="s">
        <v>157</v>
      </c>
      <c r="G12" s="50" t="s">
        <v>810</v>
      </c>
      <c r="H12" s="51" t="s">
        <v>392</v>
      </c>
      <c r="I12" s="52"/>
      <c r="J12" s="53"/>
      <c r="K12" s="53"/>
      <c r="L12" s="53"/>
      <c r="M12" s="53"/>
      <c r="N12" s="53"/>
      <c r="O12" s="117" t="s">
        <v>149</v>
      </c>
      <c r="P12" s="53"/>
      <c r="Q12" s="53"/>
      <c r="R12" s="53"/>
      <c r="S12" s="48" t="s">
        <v>9</v>
      </c>
      <c r="V12" s="91">
        <v>531</v>
      </c>
    </row>
    <row r="13" spans="1:22" ht="78.75">
      <c r="A13" s="91">
        <v>13</v>
      </c>
      <c r="B13" s="48" t="s">
        <v>173</v>
      </c>
      <c r="C13" s="56" t="s">
        <v>801</v>
      </c>
      <c r="D13" s="40" t="s">
        <v>156</v>
      </c>
      <c r="E13" s="40" t="s">
        <v>156</v>
      </c>
      <c r="F13" s="49" t="s">
        <v>157</v>
      </c>
      <c r="G13" s="50" t="s">
        <v>393</v>
      </c>
      <c r="H13" s="51" t="s">
        <v>803</v>
      </c>
      <c r="I13" s="52" t="s">
        <v>103</v>
      </c>
      <c r="J13" s="53" t="s">
        <v>1454</v>
      </c>
      <c r="K13" s="53">
        <v>10</v>
      </c>
      <c r="L13" s="53" t="s">
        <v>327</v>
      </c>
      <c r="M13" s="53" t="s">
        <v>328</v>
      </c>
      <c r="N13" s="53" t="s">
        <v>329</v>
      </c>
      <c r="O13" s="117" t="s">
        <v>24</v>
      </c>
      <c r="P13" s="114" t="s">
        <v>326</v>
      </c>
      <c r="Q13" s="53" t="s">
        <v>330</v>
      </c>
      <c r="R13" s="53"/>
      <c r="S13" s="48" t="s">
        <v>9</v>
      </c>
      <c r="U13" s="110" t="s">
        <v>332</v>
      </c>
      <c r="V13" s="91">
        <v>532</v>
      </c>
    </row>
    <row r="14" spans="1:22" ht="135">
      <c r="A14" s="91">
        <v>14</v>
      </c>
      <c r="B14" s="48" t="s">
        <v>1270</v>
      </c>
      <c r="C14" s="56" t="s">
        <v>149</v>
      </c>
      <c r="D14" s="40" t="s">
        <v>156</v>
      </c>
      <c r="E14" s="40" t="s">
        <v>156</v>
      </c>
      <c r="F14" s="49" t="s">
        <v>157</v>
      </c>
      <c r="G14" s="50" t="s">
        <v>1026</v>
      </c>
      <c r="H14" s="51" t="s">
        <v>1027</v>
      </c>
      <c r="I14" s="52"/>
      <c r="J14" s="53"/>
      <c r="K14" s="53"/>
      <c r="L14" s="53"/>
      <c r="M14" s="53"/>
      <c r="N14" s="53"/>
      <c r="O14" s="117" t="s">
        <v>149</v>
      </c>
      <c r="P14" s="53"/>
      <c r="Q14" s="53"/>
      <c r="R14" s="53"/>
      <c r="S14" s="48" t="s">
        <v>9</v>
      </c>
      <c r="V14" s="91">
        <v>542</v>
      </c>
    </row>
    <row r="15" spans="1:22" ht="78.75">
      <c r="A15" s="91">
        <v>15</v>
      </c>
      <c r="B15" s="48" t="s">
        <v>188</v>
      </c>
      <c r="C15" s="56" t="s">
        <v>149</v>
      </c>
      <c r="D15" s="40" t="s">
        <v>156</v>
      </c>
      <c r="E15" s="40" t="s">
        <v>156</v>
      </c>
      <c r="F15" s="49" t="s">
        <v>157</v>
      </c>
      <c r="G15" s="50" t="s">
        <v>1271</v>
      </c>
      <c r="H15" s="51" t="s">
        <v>1160</v>
      </c>
      <c r="I15" s="52"/>
      <c r="J15" s="53"/>
      <c r="K15" s="53"/>
      <c r="L15" s="53"/>
      <c r="M15" s="53"/>
      <c r="N15" s="53"/>
      <c r="O15" s="117" t="s">
        <v>149</v>
      </c>
      <c r="P15" s="53"/>
      <c r="Q15" s="53"/>
      <c r="R15" s="53"/>
      <c r="S15" s="48" t="s">
        <v>9</v>
      </c>
      <c r="V15" s="91">
        <v>543</v>
      </c>
    </row>
    <row r="16" spans="1:22" ht="78.75">
      <c r="A16" s="91">
        <v>16</v>
      </c>
      <c r="B16" s="48" t="s">
        <v>188</v>
      </c>
      <c r="C16" s="56" t="s">
        <v>149</v>
      </c>
      <c r="D16" s="40" t="s">
        <v>156</v>
      </c>
      <c r="E16" s="40" t="s">
        <v>156</v>
      </c>
      <c r="F16" s="49" t="s">
        <v>157</v>
      </c>
      <c r="G16" s="50" t="s">
        <v>1161</v>
      </c>
      <c r="H16" s="51" t="s">
        <v>1162</v>
      </c>
      <c r="I16" s="52" t="s">
        <v>103</v>
      </c>
      <c r="J16" s="53" t="s">
        <v>1454</v>
      </c>
      <c r="K16" s="53"/>
      <c r="L16" s="53" t="s">
        <v>327</v>
      </c>
      <c r="M16" s="53" t="s">
        <v>328</v>
      </c>
      <c r="N16" s="53" t="s">
        <v>329</v>
      </c>
      <c r="O16" s="117" t="s">
        <v>24</v>
      </c>
      <c r="P16" s="114" t="s">
        <v>326</v>
      </c>
      <c r="Q16" s="53" t="s">
        <v>330</v>
      </c>
      <c r="R16" s="53"/>
      <c r="S16" s="48" t="s">
        <v>9</v>
      </c>
      <c r="U16" s="110" t="s">
        <v>332</v>
      </c>
      <c r="V16" s="91">
        <v>544</v>
      </c>
    </row>
    <row r="17" spans="1:22" ht="56.25">
      <c r="A17" s="91">
        <v>17</v>
      </c>
      <c r="B17" s="48" t="s">
        <v>1197</v>
      </c>
      <c r="C17" s="56" t="s">
        <v>149</v>
      </c>
      <c r="D17" s="40" t="s">
        <v>156</v>
      </c>
      <c r="E17" s="40" t="s">
        <v>156</v>
      </c>
      <c r="F17" s="49" t="s">
        <v>157</v>
      </c>
      <c r="G17" s="50" t="s">
        <v>1163</v>
      </c>
      <c r="H17" s="51" t="s">
        <v>1164</v>
      </c>
      <c r="I17" s="52"/>
      <c r="J17" s="53"/>
      <c r="K17" s="53"/>
      <c r="L17" s="53"/>
      <c r="M17" s="53"/>
      <c r="N17" s="53"/>
      <c r="O17" s="117" t="s">
        <v>149</v>
      </c>
      <c r="P17" s="53"/>
      <c r="Q17" s="53"/>
      <c r="R17" s="53"/>
      <c r="S17" s="48" t="s">
        <v>9</v>
      </c>
      <c r="V17" s="91">
        <v>545</v>
      </c>
    </row>
    <row r="18" spans="1:22" ht="157.5">
      <c r="A18" s="91">
        <v>18</v>
      </c>
      <c r="B18" s="48" t="s">
        <v>846</v>
      </c>
      <c r="C18" s="56" t="s">
        <v>149</v>
      </c>
      <c r="D18" s="40" t="s">
        <v>156</v>
      </c>
      <c r="E18" s="40" t="s">
        <v>156</v>
      </c>
      <c r="F18" s="49" t="s">
        <v>157</v>
      </c>
      <c r="G18" s="50" t="s">
        <v>1165</v>
      </c>
      <c r="H18" s="51" t="s">
        <v>1166</v>
      </c>
      <c r="I18" s="52" t="s">
        <v>103</v>
      </c>
      <c r="J18" s="53" t="s">
        <v>1454</v>
      </c>
      <c r="K18" s="53"/>
      <c r="L18" s="53" t="s">
        <v>327</v>
      </c>
      <c r="M18" s="53" t="s">
        <v>328</v>
      </c>
      <c r="N18" s="53" t="s">
        <v>329</v>
      </c>
      <c r="O18" s="117" t="s">
        <v>24</v>
      </c>
      <c r="P18" s="114" t="s">
        <v>326</v>
      </c>
      <c r="Q18" s="53" t="s">
        <v>330</v>
      </c>
      <c r="R18" s="53"/>
      <c r="S18" s="48" t="s">
        <v>9</v>
      </c>
      <c r="U18" s="110" t="s">
        <v>332</v>
      </c>
      <c r="V18" s="91">
        <v>546</v>
      </c>
    </row>
    <row r="19" spans="1:22" ht="135">
      <c r="A19" s="91">
        <v>19</v>
      </c>
      <c r="B19" s="48" t="s">
        <v>1167</v>
      </c>
      <c r="C19" s="56" t="s">
        <v>149</v>
      </c>
      <c r="D19" s="40" t="s">
        <v>156</v>
      </c>
      <c r="E19" s="40" t="s">
        <v>156</v>
      </c>
      <c r="F19" s="49" t="s">
        <v>157</v>
      </c>
      <c r="G19" s="50" t="s">
        <v>1026</v>
      </c>
      <c r="H19" s="51" t="s">
        <v>1027</v>
      </c>
      <c r="I19" s="52"/>
      <c r="J19" s="53"/>
      <c r="K19" s="53"/>
      <c r="L19" s="53"/>
      <c r="M19" s="53"/>
      <c r="N19" s="53"/>
      <c r="O19" s="117" t="s">
        <v>149</v>
      </c>
      <c r="P19" s="53"/>
      <c r="Q19" s="53"/>
      <c r="R19" s="53"/>
      <c r="S19" s="48" t="s">
        <v>9</v>
      </c>
      <c r="U19" s="41"/>
      <c r="V19" s="91">
        <v>547</v>
      </c>
    </row>
    <row r="20" spans="1:22" ht="135">
      <c r="A20" s="91">
        <v>20</v>
      </c>
      <c r="B20" s="48" t="s">
        <v>854</v>
      </c>
      <c r="C20" s="56" t="s">
        <v>149</v>
      </c>
      <c r="D20" s="40" t="s">
        <v>156</v>
      </c>
      <c r="E20" s="40" t="s">
        <v>156</v>
      </c>
      <c r="F20" s="49" t="s">
        <v>157</v>
      </c>
      <c r="G20" s="50" t="s">
        <v>1026</v>
      </c>
      <c r="H20" s="51" t="s">
        <v>1027</v>
      </c>
      <c r="I20" s="52"/>
      <c r="J20" s="53"/>
      <c r="K20" s="53"/>
      <c r="L20" s="53"/>
      <c r="M20" s="53"/>
      <c r="N20" s="53"/>
      <c r="O20" s="117" t="s">
        <v>149</v>
      </c>
      <c r="P20" s="53"/>
      <c r="Q20" s="53"/>
      <c r="R20" s="53"/>
      <c r="S20" s="48" t="s">
        <v>9</v>
      </c>
      <c r="T20" s="110"/>
      <c r="U20" s="41"/>
      <c r="V20" s="91">
        <v>548</v>
      </c>
    </row>
    <row r="21" spans="1:22" ht="45">
      <c r="A21" s="91">
        <v>21</v>
      </c>
      <c r="B21" s="48" t="s">
        <v>947</v>
      </c>
      <c r="C21" s="56" t="s">
        <v>149</v>
      </c>
      <c r="D21" s="40" t="s">
        <v>156</v>
      </c>
      <c r="E21" s="40" t="s">
        <v>156</v>
      </c>
      <c r="F21" s="49" t="s">
        <v>157</v>
      </c>
      <c r="G21" s="50" t="s">
        <v>1168</v>
      </c>
      <c r="H21" s="51" t="s">
        <v>1169</v>
      </c>
      <c r="I21" s="52"/>
      <c r="J21" s="53"/>
      <c r="K21" s="53"/>
      <c r="L21" s="53"/>
      <c r="M21" s="53"/>
      <c r="N21" s="53"/>
      <c r="O21" s="117" t="s">
        <v>325</v>
      </c>
      <c r="P21" s="53"/>
      <c r="Q21" s="53"/>
      <c r="R21" s="53"/>
      <c r="S21" s="48" t="s">
        <v>9</v>
      </c>
      <c r="U21" s="41"/>
      <c r="V21" s="91">
        <v>549</v>
      </c>
    </row>
    <row r="22" spans="1:22" ht="45">
      <c r="A22" s="91">
        <v>22</v>
      </c>
      <c r="B22" s="48" t="s">
        <v>415</v>
      </c>
      <c r="C22" s="56" t="s">
        <v>149</v>
      </c>
      <c r="D22" s="40" t="s">
        <v>156</v>
      </c>
      <c r="E22" s="40" t="s">
        <v>156</v>
      </c>
      <c r="F22" s="49" t="s">
        <v>179</v>
      </c>
      <c r="G22" s="50" t="s">
        <v>1170</v>
      </c>
      <c r="H22" s="51" t="s">
        <v>1171</v>
      </c>
      <c r="I22" s="52"/>
      <c r="J22" s="53"/>
      <c r="K22" s="53"/>
      <c r="L22" s="53"/>
      <c r="M22" s="53"/>
      <c r="N22" s="53"/>
      <c r="O22" s="117" t="s">
        <v>149</v>
      </c>
      <c r="P22" s="53"/>
      <c r="Q22" s="53"/>
      <c r="R22" s="53"/>
      <c r="S22" s="48" t="s">
        <v>9</v>
      </c>
      <c r="V22" s="91">
        <v>550</v>
      </c>
    </row>
    <row r="23" spans="1:22" ht="90">
      <c r="A23" s="91">
        <v>23</v>
      </c>
      <c r="B23" s="48" t="s">
        <v>1037</v>
      </c>
      <c r="C23" s="56" t="s">
        <v>149</v>
      </c>
      <c r="D23" s="40" t="s">
        <v>156</v>
      </c>
      <c r="E23" s="40" t="s">
        <v>156</v>
      </c>
      <c r="F23" s="49" t="s">
        <v>185</v>
      </c>
      <c r="G23" s="50" t="s">
        <v>523</v>
      </c>
      <c r="H23" s="51" t="s">
        <v>524</v>
      </c>
      <c r="I23" s="52"/>
      <c r="J23" s="53" t="s">
        <v>531</v>
      </c>
      <c r="K23" s="53"/>
      <c r="L23" s="53"/>
      <c r="M23" s="53"/>
      <c r="N23" s="53" t="s">
        <v>532</v>
      </c>
      <c r="O23" s="117" t="s">
        <v>149</v>
      </c>
      <c r="P23" s="53"/>
      <c r="Q23" s="53"/>
      <c r="R23" s="53"/>
      <c r="S23" s="48" t="s">
        <v>9</v>
      </c>
      <c r="T23" s="41" t="s">
        <v>985</v>
      </c>
      <c r="U23" s="41"/>
      <c r="V23" s="91">
        <v>551</v>
      </c>
    </row>
    <row r="24" spans="1:22" ht="123.75">
      <c r="A24" s="91">
        <v>24</v>
      </c>
      <c r="B24" s="48" t="s">
        <v>173</v>
      </c>
      <c r="C24" s="56" t="s">
        <v>174</v>
      </c>
      <c r="D24" s="40" t="s">
        <v>175</v>
      </c>
      <c r="E24" s="40" t="s">
        <v>175</v>
      </c>
      <c r="F24" s="49" t="s">
        <v>157</v>
      </c>
      <c r="G24" s="50" t="s">
        <v>176</v>
      </c>
      <c r="H24" s="51" t="s">
        <v>177</v>
      </c>
      <c r="I24" s="52"/>
      <c r="J24" s="53"/>
      <c r="K24" s="53"/>
      <c r="L24" s="53"/>
      <c r="M24" s="53"/>
      <c r="N24" s="53"/>
      <c r="O24" s="117" t="s">
        <v>312</v>
      </c>
      <c r="P24" s="53"/>
      <c r="Q24" s="53"/>
      <c r="R24" s="53"/>
      <c r="S24" s="48" t="s">
        <v>9</v>
      </c>
      <c r="U24" s="41"/>
      <c r="V24" s="91">
        <v>10</v>
      </c>
    </row>
    <row r="25" spans="1:22" ht="56.25">
      <c r="A25" s="91">
        <v>25</v>
      </c>
      <c r="B25" s="48" t="s">
        <v>178</v>
      </c>
      <c r="C25" s="56" t="s">
        <v>174</v>
      </c>
      <c r="D25" s="40" t="s">
        <v>175</v>
      </c>
      <c r="E25" s="40" t="s">
        <v>175</v>
      </c>
      <c r="F25" s="49" t="s">
        <v>179</v>
      </c>
      <c r="G25" s="50" t="s">
        <v>180</v>
      </c>
      <c r="H25" s="51" t="s">
        <v>181</v>
      </c>
      <c r="I25" s="52"/>
      <c r="J25" s="53"/>
      <c r="K25" s="53"/>
      <c r="L25" s="53"/>
      <c r="M25" s="53"/>
      <c r="N25" s="53"/>
      <c r="O25" s="117" t="s">
        <v>312</v>
      </c>
      <c r="P25" s="53"/>
      <c r="Q25" s="53"/>
      <c r="R25" s="53"/>
      <c r="S25" s="48" t="s">
        <v>9</v>
      </c>
      <c r="T25" s="41" t="s">
        <v>1317</v>
      </c>
      <c r="U25" s="41"/>
      <c r="V25" s="91">
        <v>11</v>
      </c>
    </row>
    <row r="26" spans="1:22" ht="90">
      <c r="A26" s="91">
        <v>26</v>
      </c>
      <c r="B26" s="48" t="s">
        <v>182</v>
      </c>
      <c r="C26" s="56" t="s">
        <v>183</v>
      </c>
      <c r="D26" s="40" t="s">
        <v>175</v>
      </c>
      <c r="E26" s="40" t="s">
        <v>184</v>
      </c>
      <c r="F26" s="49" t="s">
        <v>185</v>
      </c>
      <c r="G26" s="50" t="s">
        <v>186</v>
      </c>
      <c r="H26" s="51" t="s">
        <v>187</v>
      </c>
      <c r="I26" s="52"/>
      <c r="J26" s="53" t="s">
        <v>531</v>
      </c>
      <c r="K26" s="53"/>
      <c r="L26" s="53"/>
      <c r="M26" s="53"/>
      <c r="N26" s="53" t="s">
        <v>532</v>
      </c>
      <c r="O26" s="117" t="s">
        <v>312</v>
      </c>
      <c r="P26" s="53"/>
      <c r="Q26" s="53"/>
      <c r="R26" s="53"/>
      <c r="S26" s="48" t="s">
        <v>9</v>
      </c>
      <c r="U26" s="41"/>
      <c r="V26" s="91">
        <v>12</v>
      </c>
    </row>
    <row r="27" spans="1:22" ht="45">
      <c r="A27" s="91">
        <v>27</v>
      </c>
      <c r="B27" s="48" t="s">
        <v>188</v>
      </c>
      <c r="C27" s="56" t="s">
        <v>174</v>
      </c>
      <c r="D27" s="40" t="s">
        <v>175</v>
      </c>
      <c r="E27" s="40" t="s">
        <v>189</v>
      </c>
      <c r="F27" s="49" t="s">
        <v>157</v>
      </c>
      <c r="G27" s="50" t="s">
        <v>190</v>
      </c>
      <c r="H27" s="51" t="s">
        <v>191</v>
      </c>
      <c r="I27" s="52"/>
      <c r="J27" s="53"/>
      <c r="K27" s="53"/>
      <c r="L27" s="53"/>
      <c r="M27" s="53"/>
      <c r="N27" s="53"/>
      <c r="O27" s="117" t="s">
        <v>312</v>
      </c>
      <c r="P27" s="53"/>
      <c r="Q27" s="53"/>
      <c r="R27" s="53"/>
      <c r="S27" s="48" t="s">
        <v>9</v>
      </c>
      <c r="U27" s="41"/>
      <c r="V27" s="91">
        <v>13</v>
      </c>
    </row>
    <row r="28" spans="1:22" ht="45">
      <c r="A28" s="91">
        <v>28</v>
      </c>
      <c r="B28" s="48" t="s">
        <v>192</v>
      </c>
      <c r="C28" s="56" t="s">
        <v>174</v>
      </c>
      <c r="D28" s="40" t="s">
        <v>175</v>
      </c>
      <c r="E28" s="40" t="s">
        <v>189</v>
      </c>
      <c r="F28" s="49" t="s">
        <v>157</v>
      </c>
      <c r="G28" s="50" t="s">
        <v>193</v>
      </c>
      <c r="H28" s="51" t="s">
        <v>194</v>
      </c>
      <c r="I28" s="52"/>
      <c r="J28" s="53"/>
      <c r="K28" s="53"/>
      <c r="L28" s="53"/>
      <c r="M28" s="53"/>
      <c r="N28" s="53"/>
      <c r="O28" s="117" t="s">
        <v>312</v>
      </c>
      <c r="P28" s="53"/>
      <c r="Q28" s="53"/>
      <c r="R28" s="53"/>
      <c r="S28" s="48" t="s">
        <v>9</v>
      </c>
      <c r="U28" s="41"/>
      <c r="V28" s="91">
        <v>14</v>
      </c>
    </row>
    <row r="29" spans="1:22" ht="56.25">
      <c r="A29" s="91">
        <v>29</v>
      </c>
      <c r="B29" s="48" t="s">
        <v>195</v>
      </c>
      <c r="C29" s="56" t="s">
        <v>174</v>
      </c>
      <c r="D29" s="40" t="s">
        <v>175</v>
      </c>
      <c r="E29" s="40" t="s">
        <v>189</v>
      </c>
      <c r="F29" s="49" t="s">
        <v>157</v>
      </c>
      <c r="G29" s="50" t="s">
        <v>193</v>
      </c>
      <c r="H29" s="51" t="s">
        <v>196</v>
      </c>
      <c r="I29" s="52"/>
      <c r="J29" s="53"/>
      <c r="K29" s="53"/>
      <c r="L29" s="53"/>
      <c r="M29" s="53"/>
      <c r="N29" s="53"/>
      <c r="O29" s="117" t="s">
        <v>312</v>
      </c>
      <c r="P29" s="53"/>
      <c r="Q29" s="53"/>
      <c r="R29" s="53"/>
      <c r="S29" s="48" t="s">
        <v>9</v>
      </c>
      <c r="U29" s="41"/>
      <c r="V29" s="91">
        <v>15</v>
      </c>
    </row>
    <row r="30" spans="1:22" ht="90">
      <c r="A30" s="91">
        <v>30</v>
      </c>
      <c r="B30" s="48" t="s">
        <v>197</v>
      </c>
      <c r="C30" s="56" t="s">
        <v>174</v>
      </c>
      <c r="D30" s="40" t="s">
        <v>175</v>
      </c>
      <c r="E30" s="40" t="s">
        <v>189</v>
      </c>
      <c r="F30" s="49" t="s">
        <v>198</v>
      </c>
      <c r="G30" s="50" t="s">
        <v>199</v>
      </c>
      <c r="H30" s="51" t="s">
        <v>200</v>
      </c>
      <c r="I30" s="52"/>
      <c r="J30" s="53" t="s">
        <v>531</v>
      </c>
      <c r="K30" s="53"/>
      <c r="L30" s="53"/>
      <c r="M30" s="53"/>
      <c r="N30" s="53" t="s">
        <v>532</v>
      </c>
      <c r="O30" s="117" t="s">
        <v>312</v>
      </c>
      <c r="P30" s="53"/>
      <c r="Q30" s="53"/>
      <c r="R30" s="53"/>
      <c r="S30" s="48" t="s">
        <v>9</v>
      </c>
      <c r="T30" s="41" t="s">
        <v>320</v>
      </c>
      <c r="U30" s="41"/>
      <c r="V30" s="91">
        <v>16</v>
      </c>
    </row>
    <row r="31" spans="1:22" ht="22.5">
      <c r="A31" s="91">
        <v>31</v>
      </c>
      <c r="B31" s="48" t="s">
        <v>168</v>
      </c>
      <c r="C31" s="56" t="s">
        <v>174</v>
      </c>
      <c r="D31" s="40" t="s">
        <v>175</v>
      </c>
      <c r="E31" s="40" t="s">
        <v>202</v>
      </c>
      <c r="F31" s="49" t="s">
        <v>157</v>
      </c>
      <c r="G31" s="50" t="s">
        <v>203</v>
      </c>
      <c r="H31" s="51" t="s">
        <v>204</v>
      </c>
      <c r="I31" s="52"/>
      <c r="J31" s="53"/>
      <c r="K31" s="53"/>
      <c r="L31" s="53"/>
      <c r="M31" s="53"/>
      <c r="N31" s="53"/>
      <c r="O31" s="117" t="s">
        <v>312</v>
      </c>
      <c r="P31" s="53"/>
      <c r="Q31" s="53"/>
      <c r="R31" s="53"/>
      <c r="S31" s="48" t="s">
        <v>9</v>
      </c>
      <c r="V31" s="91">
        <v>18</v>
      </c>
    </row>
    <row r="32" spans="1:22" ht="90">
      <c r="A32" s="91">
        <v>32</v>
      </c>
      <c r="B32" s="48" t="s">
        <v>205</v>
      </c>
      <c r="C32" s="56" t="s">
        <v>174</v>
      </c>
      <c r="D32" s="40" t="s">
        <v>175</v>
      </c>
      <c r="E32" s="40" t="s">
        <v>202</v>
      </c>
      <c r="F32" s="49" t="s">
        <v>157</v>
      </c>
      <c r="G32" s="50" t="s">
        <v>206</v>
      </c>
      <c r="H32" s="51" t="s">
        <v>207</v>
      </c>
      <c r="I32" s="52"/>
      <c r="J32" s="53"/>
      <c r="K32" s="53"/>
      <c r="L32" s="53"/>
      <c r="M32" s="53"/>
      <c r="N32" s="53"/>
      <c r="O32" s="117" t="s">
        <v>312</v>
      </c>
      <c r="P32" s="53"/>
      <c r="Q32" s="53"/>
      <c r="R32" s="53"/>
      <c r="S32" s="48" t="s">
        <v>9</v>
      </c>
      <c r="V32" s="91">
        <v>19</v>
      </c>
    </row>
    <row r="33" spans="1:22" ht="101.25">
      <c r="A33" s="91">
        <v>33</v>
      </c>
      <c r="B33" s="48" t="s">
        <v>208</v>
      </c>
      <c r="C33" s="56" t="s">
        <v>174</v>
      </c>
      <c r="D33" s="40" t="s">
        <v>175</v>
      </c>
      <c r="E33" s="40" t="s">
        <v>202</v>
      </c>
      <c r="F33" s="49" t="s">
        <v>157</v>
      </c>
      <c r="G33" s="50" t="s">
        <v>209</v>
      </c>
      <c r="H33" s="51" t="s">
        <v>210</v>
      </c>
      <c r="I33" s="52"/>
      <c r="J33" s="53"/>
      <c r="K33" s="53"/>
      <c r="L33" s="53"/>
      <c r="M33" s="53"/>
      <c r="N33" s="53"/>
      <c r="O33" s="117" t="s">
        <v>312</v>
      </c>
      <c r="P33" s="53"/>
      <c r="Q33" s="53"/>
      <c r="R33" s="53"/>
      <c r="S33" s="48" t="s">
        <v>9</v>
      </c>
      <c r="V33" s="91">
        <v>20</v>
      </c>
    </row>
    <row r="34" spans="1:22" ht="78.75">
      <c r="A34" s="91">
        <v>34</v>
      </c>
      <c r="B34" s="48" t="s">
        <v>195</v>
      </c>
      <c r="C34" s="56" t="s">
        <v>174</v>
      </c>
      <c r="D34" s="40" t="s">
        <v>175</v>
      </c>
      <c r="E34" s="40" t="s">
        <v>202</v>
      </c>
      <c r="F34" s="49" t="s">
        <v>157</v>
      </c>
      <c r="G34" s="50" t="s">
        <v>211</v>
      </c>
      <c r="H34" s="51" t="s">
        <v>207</v>
      </c>
      <c r="I34" s="52"/>
      <c r="J34" s="53"/>
      <c r="K34" s="53"/>
      <c r="L34" s="53"/>
      <c r="M34" s="53"/>
      <c r="N34" s="53"/>
      <c r="O34" s="117" t="s">
        <v>312</v>
      </c>
      <c r="P34" s="53"/>
      <c r="Q34" s="53"/>
      <c r="R34" s="53"/>
      <c r="S34" s="48" t="s">
        <v>9</v>
      </c>
      <c r="V34" s="91">
        <v>21</v>
      </c>
    </row>
    <row r="35" spans="1:22" ht="90">
      <c r="A35" s="91">
        <v>35</v>
      </c>
      <c r="B35" s="48" t="s">
        <v>212</v>
      </c>
      <c r="C35" s="56" t="s">
        <v>175</v>
      </c>
      <c r="D35" s="40" t="s">
        <v>175</v>
      </c>
      <c r="E35" s="40" t="s">
        <v>213</v>
      </c>
      <c r="F35" s="49" t="s">
        <v>185</v>
      </c>
      <c r="G35" s="50" t="s">
        <v>214</v>
      </c>
      <c r="H35" s="51" t="s">
        <v>215</v>
      </c>
      <c r="I35" s="52"/>
      <c r="J35" s="53" t="s">
        <v>531</v>
      </c>
      <c r="K35" s="53"/>
      <c r="L35" s="53"/>
      <c r="M35" s="53"/>
      <c r="N35" s="53" t="s">
        <v>532</v>
      </c>
      <c r="O35" s="53" t="s">
        <v>678</v>
      </c>
      <c r="P35" s="53"/>
      <c r="Q35" s="53"/>
      <c r="R35" s="53"/>
      <c r="S35" s="48" t="s">
        <v>9</v>
      </c>
      <c r="V35" s="91">
        <v>22</v>
      </c>
    </row>
    <row r="36" spans="1:22" ht="78.75">
      <c r="A36" s="91">
        <v>36</v>
      </c>
      <c r="B36" s="48" t="s">
        <v>216</v>
      </c>
      <c r="C36" s="56" t="s">
        <v>217</v>
      </c>
      <c r="D36" s="40" t="s">
        <v>175</v>
      </c>
      <c r="E36" s="40" t="s">
        <v>218</v>
      </c>
      <c r="F36" s="49" t="s">
        <v>157</v>
      </c>
      <c r="G36" s="50" t="s">
        <v>219</v>
      </c>
      <c r="H36" s="51" t="s">
        <v>220</v>
      </c>
      <c r="I36" s="52" t="s">
        <v>145</v>
      </c>
      <c r="J36" s="53" t="s">
        <v>340</v>
      </c>
      <c r="K36" s="53"/>
      <c r="L36" s="53" t="s">
        <v>327</v>
      </c>
      <c r="M36" s="53"/>
      <c r="N36" s="53" t="s">
        <v>1055</v>
      </c>
      <c r="O36" s="117" t="s">
        <v>12</v>
      </c>
      <c r="P36" s="115" t="s">
        <v>1243</v>
      </c>
      <c r="Q36" s="53" t="s">
        <v>1056</v>
      </c>
      <c r="R36" s="53"/>
      <c r="S36" s="48" t="s">
        <v>331</v>
      </c>
      <c r="T36" s="41" t="s">
        <v>1317</v>
      </c>
      <c r="V36" s="91">
        <v>23</v>
      </c>
    </row>
    <row r="37" spans="1:22" ht="101.25">
      <c r="A37" s="91">
        <v>37</v>
      </c>
      <c r="B37" s="48" t="s">
        <v>182</v>
      </c>
      <c r="C37" s="56" t="s">
        <v>217</v>
      </c>
      <c r="D37" s="40" t="s">
        <v>175</v>
      </c>
      <c r="E37" s="40" t="s">
        <v>218</v>
      </c>
      <c r="F37" s="49" t="s">
        <v>157</v>
      </c>
      <c r="G37" s="50" t="s">
        <v>221</v>
      </c>
      <c r="H37" s="51" t="s">
        <v>222</v>
      </c>
      <c r="I37" s="52" t="s">
        <v>145</v>
      </c>
      <c r="J37" s="116" t="s">
        <v>1244</v>
      </c>
      <c r="K37" s="53"/>
      <c r="L37" s="53" t="s">
        <v>327</v>
      </c>
      <c r="M37" s="53"/>
      <c r="N37" s="53" t="s">
        <v>1055</v>
      </c>
      <c r="O37" s="117" t="s">
        <v>12</v>
      </c>
      <c r="P37" s="117" t="s">
        <v>1456</v>
      </c>
      <c r="Q37" s="53" t="s">
        <v>1056</v>
      </c>
      <c r="R37" s="53"/>
      <c r="S37" s="48" t="s">
        <v>9</v>
      </c>
      <c r="T37" s="41" t="s">
        <v>1317</v>
      </c>
      <c r="V37" s="91">
        <v>24</v>
      </c>
    </row>
    <row r="38" spans="1:22" ht="101.25">
      <c r="A38" s="91">
        <v>38</v>
      </c>
      <c r="B38" s="48" t="s">
        <v>182</v>
      </c>
      <c r="C38" s="56" t="s">
        <v>217</v>
      </c>
      <c r="D38" s="40" t="s">
        <v>175</v>
      </c>
      <c r="E38" s="40" t="s">
        <v>218</v>
      </c>
      <c r="F38" s="49" t="s">
        <v>157</v>
      </c>
      <c r="G38" s="50" t="s">
        <v>223</v>
      </c>
      <c r="H38" s="51" t="s">
        <v>224</v>
      </c>
      <c r="I38" s="52" t="s">
        <v>145</v>
      </c>
      <c r="J38" s="53" t="s">
        <v>1244</v>
      </c>
      <c r="K38" s="53">
        <v>38</v>
      </c>
      <c r="L38" s="53" t="s">
        <v>327</v>
      </c>
      <c r="M38" s="53"/>
      <c r="N38" s="53" t="s">
        <v>1055</v>
      </c>
      <c r="O38" s="117" t="s">
        <v>12</v>
      </c>
      <c r="P38" s="115" t="s">
        <v>1243</v>
      </c>
      <c r="Q38" s="53" t="s">
        <v>1056</v>
      </c>
      <c r="R38" s="53"/>
      <c r="S38" s="48" t="s">
        <v>331</v>
      </c>
      <c r="T38" s="41" t="s">
        <v>1317</v>
      </c>
      <c r="V38" s="91">
        <v>25</v>
      </c>
    </row>
    <row r="39" spans="1:22" ht="112.5">
      <c r="A39" s="91">
        <v>39</v>
      </c>
      <c r="B39" s="48" t="s">
        <v>182</v>
      </c>
      <c r="C39" s="56" t="s">
        <v>217</v>
      </c>
      <c r="D39" s="40" t="s">
        <v>175</v>
      </c>
      <c r="E39" s="40" t="s">
        <v>218</v>
      </c>
      <c r="F39" s="49" t="s">
        <v>157</v>
      </c>
      <c r="G39" s="50" t="s">
        <v>225</v>
      </c>
      <c r="H39" s="51" t="s">
        <v>226</v>
      </c>
      <c r="I39" s="52" t="s">
        <v>145</v>
      </c>
      <c r="J39" s="53" t="s">
        <v>1244</v>
      </c>
      <c r="K39" s="53">
        <v>39</v>
      </c>
      <c r="L39" s="53" t="s">
        <v>327</v>
      </c>
      <c r="M39" s="53"/>
      <c r="N39" s="53" t="s">
        <v>1055</v>
      </c>
      <c r="O39" s="117" t="s">
        <v>12</v>
      </c>
      <c r="P39" s="115" t="s">
        <v>1243</v>
      </c>
      <c r="Q39" s="53" t="s">
        <v>1056</v>
      </c>
      <c r="R39" s="53"/>
      <c r="S39" s="48" t="s">
        <v>331</v>
      </c>
      <c r="V39" s="91">
        <v>26</v>
      </c>
    </row>
    <row r="40" spans="1:22" ht="191.25">
      <c r="A40" s="91">
        <v>40</v>
      </c>
      <c r="B40" s="48" t="s">
        <v>182</v>
      </c>
      <c r="C40" s="56" t="s">
        <v>227</v>
      </c>
      <c r="D40" s="40" t="s">
        <v>175</v>
      </c>
      <c r="E40" s="40" t="s">
        <v>218</v>
      </c>
      <c r="F40" s="49" t="s">
        <v>157</v>
      </c>
      <c r="G40" s="50" t="s">
        <v>228</v>
      </c>
      <c r="H40" s="51" t="s">
        <v>229</v>
      </c>
      <c r="I40" s="52" t="s">
        <v>145</v>
      </c>
      <c r="J40" s="53" t="s">
        <v>1245</v>
      </c>
      <c r="K40" s="53"/>
      <c r="L40" s="53" t="s">
        <v>327</v>
      </c>
      <c r="M40" s="53"/>
      <c r="N40" s="53" t="s">
        <v>1055</v>
      </c>
      <c r="O40" s="117" t="s">
        <v>12</v>
      </c>
      <c r="P40" s="115" t="s">
        <v>1243</v>
      </c>
      <c r="Q40" s="53" t="s">
        <v>1056</v>
      </c>
      <c r="R40" s="53"/>
      <c r="S40" s="48" t="s">
        <v>331</v>
      </c>
      <c r="T40" s="41" t="s">
        <v>450</v>
      </c>
      <c r="V40" s="91">
        <v>27</v>
      </c>
    </row>
    <row r="41" spans="1:22" ht="112.5">
      <c r="A41" s="91">
        <v>41</v>
      </c>
      <c r="B41" s="48" t="s">
        <v>182</v>
      </c>
      <c r="C41" s="56" t="s">
        <v>217</v>
      </c>
      <c r="D41" s="40" t="s">
        <v>175</v>
      </c>
      <c r="E41" s="40" t="s">
        <v>218</v>
      </c>
      <c r="F41" s="49" t="s">
        <v>157</v>
      </c>
      <c r="G41" s="50" t="s">
        <v>230</v>
      </c>
      <c r="H41" s="51" t="s">
        <v>231</v>
      </c>
      <c r="I41" s="52" t="s">
        <v>146</v>
      </c>
      <c r="J41" s="116" t="s">
        <v>154</v>
      </c>
      <c r="K41" s="53"/>
      <c r="L41" s="53" t="s">
        <v>327</v>
      </c>
      <c r="M41" s="53"/>
      <c r="N41" s="53" t="s">
        <v>1055</v>
      </c>
      <c r="O41" s="117" t="s">
        <v>12</v>
      </c>
      <c r="P41" s="117" t="s">
        <v>1456</v>
      </c>
      <c r="Q41" s="53" t="s">
        <v>1056</v>
      </c>
      <c r="R41" s="53"/>
      <c r="S41" s="48" t="s">
        <v>9</v>
      </c>
      <c r="T41" s="41" t="s">
        <v>450</v>
      </c>
      <c r="V41" s="91">
        <v>28</v>
      </c>
    </row>
    <row r="42" spans="1:22" ht="101.25">
      <c r="A42" s="91">
        <v>42</v>
      </c>
      <c r="B42" s="48" t="s">
        <v>318</v>
      </c>
      <c r="C42" s="56" t="s">
        <v>217</v>
      </c>
      <c r="D42" s="40" t="s">
        <v>175</v>
      </c>
      <c r="E42" s="40" t="s">
        <v>218</v>
      </c>
      <c r="F42" s="49" t="s">
        <v>157</v>
      </c>
      <c r="G42" s="50" t="s">
        <v>223</v>
      </c>
      <c r="H42" s="51" t="s">
        <v>224</v>
      </c>
      <c r="I42" s="52" t="s">
        <v>145</v>
      </c>
      <c r="J42" s="53" t="s">
        <v>362</v>
      </c>
      <c r="K42" s="53">
        <v>38</v>
      </c>
      <c r="L42" s="53" t="s">
        <v>327</v>
      </c>
      <c r="M42" s="53"/>
      <c r="N42" s="53" t="s">
        <v>360</v>
      </c>
      <c r="O42" s="117" t="s">
        <v>12</v>
      </c>
      <c r="P42" s="115" t="s">
        <v>361</v>
      </c>
      <c r="Q42" s="53" t="s">
        <v>1056</v>
      </c>
      <c r="R42" s="53"/>
      <c r="S42" s="48" t="s">
        <v>331</v>
      </c>
      <c r="T42" s="41" t="s">
        <v>1317</v>
      </c>
      <c r="V42" s="91">
        <v>29</v>
      </c>
    </row>
    <row r="43" spans="1:22" ht="112.5">
      <c r="A43" s="91">
        <v>43</v>
      </c>
      <c r="B43" s="48" t="s">
        <v>318</v>
      </c>
      <c r="C43" s="56" t="s">
        <v>217</v>
      </c>
      <c r="D43" s="40" t="s">
        <v>175</v>
      </c>
      <c r="E43" s="40" t="s">
        <v>218</v>
      </c>
      <c r="F43" s="49" t="s">
        <v>157</v>
      </c>
      <c r="G43" s="50" t="s">
        <v>232</v>
      </c>
      <c r="H43" s="51" t="s">
        <v>226</v>
      </c>
      <c r="I43" s="52" t="s">
        <v>145</v>
      </c>
      <c r="J43" s="53" t="s">
        <v>363</v>
      </c>
      <c r="K43" s="53">
        <v>39</v>
      </c>
      <c r="L43" s="53" t="s">
        <v>327</v>
      </c>
      <c r="M43" s="53"/>
      <c r="N43" s="53" t="s">
        <v>360</v>
      </c>
      <c r="O43" s="117" t="s">
        <v>12</v>
      </c>
      <c r="P43" s="115" t="s">
        <v>361</v>
      </c>
      <c r="Q43" s="53" t="s">
        <v>1056</v>
      </c>
      <c r="R43" s="53"/>
      <c r="S43" s="48" t="s">
        <v>331</v>
      </c>
      <c r="T43" s="41" t="s">
        <v>1317</v>
      </c>
      <c r="V43" s="91">
        <v>30</v>
      </c>
    </row>
    <row r="44" spans="1:22" ht="22.5">
      <c r="A44" s="91">
        <v>44</v>
      </c>
      <c r="B44" s="48" t="s">
        <v>168</v>
      </c>
      <c r="C44" s="56" t="s">
        <v>381</v>
      </c>
      <c r="D44" s="40" t="s">
        <v>175</v>
      </c>
      <c r="E44" s="40" t="s">
        <v>218</v>
      </c>
      <c r="F44" s="49" t="s">
        <v>179</v>
      </c>
      <c r="G44" s="50" t="s">
        <v>382</v>
      </c>
      <c r="H44" s="51" t="s">
        <v>383</v>
      </c>
      <c r="I44" s="52" t="s">
        <v>145</v>
      </c>
      <c r="J44" s="53" t="s">
        <v>1246</v>
      </c>
      <c r="K44" s="53"/>
      <c r="L44" s="53" t="s">
        <v>327</v>
      </c>
      <c r="M44" s="53"/>
      <c r="N44" s="53" t="s">
        <v>1055</v>
      </c>
      <c r="O44" s="117" t="s">
        <v>15</v>
      </c>
      <c r="P44" s="115" t="s">
        <v>1243</v>
      </c>
      <c r="Q44" s="53" t="s">
        <v>1056</v>
      </c>
      <c r="R44" s="53"/>
      <c r="S44" s="48" t="s">
        <v>331</v>
      </c>
      <c r="U44" s="41"/>
      <c r="V44" s="91">
        <v>66</v>
      </c>
    </row>
    <row r="45" spans="1:22" ht="56.25">
      <c r="A45" s="91">
        <v>45</v>
      </c>
      <c r="B45" s="48" t="s">
        <v>155</v>
      </c>
      <c r="C45" s="56" t="s">
        <v>217</v>
      </c>
      <c r="D45" s="40" t="s">
        <v>175</v>
      </c>
      <c r="E45" s="40" t="s">
        <v>233</v>
      </c>
      <c r="F45" s="49" t="s">
        <v>157</v>
      </c>
      <c r="G45" s="50" t="s">
        <v>234</v>
      </c>
      <c r="H45" s="51" t="s">
        <v>235</v>
      </c>
      <c r="I45" s="52" t="s">
        <v>103</v>
      </c>
      <c r="J45" s="53" t="s">
        <v>1247</v>
      </c>
      <c r="K45" s="53">
        <v>45</v>
      </c>
      <c r="L45" s="53" t="s">
        <v>327</v>
      </c>
      <c r="M45" s="53"/>
      <c r="N45" s="53" t="s">
        <v>1055</v>
      </c>
      <c r="O45" s="117" t="s">
        <v>12</v>
      </c>
      <c r="P45" s="115" t="s">
        <v>1243</v>
      </c>
      <c r="Q45" s="53" t="s">
        <v>1056</v>
      </c>
      <c r="R45" s="53"/>
      <c r="S45" s="48" t="s">
        <v>331</v>
      </c>
      <c r="V45" s="91">
        <v>31</v>
      </c>
    </row>
    <row r="46" spans="1:22" ht="56.25">
      <c r="A46" s="91">
        <v>46</v>
      </c>
      <c r="B46" s="48" t="s">
        <v>173</v>
      </c>
      <c r="C46" s="56" t="s">
        <v>236</v>
      </c>
      <c r="D46" s="40" t="s">
        <v>175</v>
      </c>
      <c r="E46" s="40" t="s">
        <v>233</v>
      </c>
      <c r="F46" s="49" t="s">
        <v>157</v>
      </c>
      <c r="G46" s="50" t="s">
        <v>237</v>
      </c>
      <c r="H46" s="51" t="s">
        <v>238</v>
      </c>
      <c r="I46" s="52" t="s">
        <v>145</v>
      </c>
      <c r="J46" s="53" t="s">
        <v>1253</v>
      </c>
      <c r="K46" s="53"/>
      <c r="L46" s="53" t="s">
        <v>327</v>
      </c>
      <c r="M46" s="53"/>
      <c r="N46" s="53" t="s">
        <v>1055</v>
      </c>
      <c r="O46" s="117" t="s">
        <v>12</v>
      </c>
      <c r="P46" s="115" t="s">
        <v>1243</v>
      </c>
      <c r="Q46" s="53" t="s">
        <v>1056</v>
      </c>
      <c r="R46" s="53"/>
      <c r="S46" s="48" t="s">
        <v>331</v>
      </c>
      <c r="V46" s="91">
        <v>32</v>
      </c>
    </row>
    <row r="47" spans="1:22" ht="56.25">
      <c r="A47" s="91">
        <v>47</v>
      </c>
      <c r="B47" s="48" t="s">
        <v>162</v>
      </c>
      <c r="C47" s="56" t="s">
        <v>217</v>
      </c>
      <c r="D47" s="40" t="s">
        <v>175</v>
      </c>
      <c r="E47" s="40" t="s">
        <v>233</v>
      </c>
      <c r="F47" s="49" t="s">
        <v>157</v>
      </c>
      <c r="G47" s="50" t="s">
        <v>234</v>
      </c>
      <c r="H47" s="51" t="s">
        <v>235</v>
      </c>
      <c r="I47" s="52" t="s">
        <v>103</v>
      </c>
      <c r="J47" s="53" t="s">
        <v>1247</v>
      </c>
      <c r="K47" s="53">
        <v>45</v>
      </c>
      <c r="L47" s="53" t="s">
        <v>327</v>
      </c>
      <c r="M47" s="53"/>
      <c r="N47" s="53" t="s">
        <v>1055</v>
      </c>
      <c r="O47" s="117" t="s">
        <v>12</v>
      </c>
      <c r="P47" s="115" t="s">
        <v>1243</v>
      </c>
      <c r="Q47" s="53" t="s">
        <v>1056</v>
      </c>
      <c r="R47" s="53"/>
      <c r="S47" s="48" t="s">
        <v>331</v>
      </c>
      <c r="V47" s="91">
        <v>33</v>
      </c>
    </row>
    <row r="48" spans="1:22" ht="180">
      <c r="A48" s="91">
        <v>48</v>
      </c>
      <c r="B48" s="48" t="s">
        <v>208</v>
      </c>
      <c r="C48" s="56" t="s">
        <v>236</v>
      </c>
      <c r="D48" s="40" t="s">
        <v>175</v>
      </c>
      <c r="E48" s="40" t="s">
        <v>233</v>
      </c>
      <c r="F48" s="49" t="s">
        <v>157</v>
      </c>
      <c r="G48" s="50" t="s">
        <v>239</v>
      </c>
      <c r="H48" s="51" t="s">
        <v>240</v>
      </c>
      <c r="I48" s="52" t="s">
        <v>146</v>
      </c>
      <c r="J48" s="53" t="s">
        <v>1248</v>
      </c>
      <c r="K48" s="53"/>
      <c r="L48" s="53" t="s">
        <v>327</v>
      </c>
      <c r="M48" s="53"/>
      <c r="N48" s="53" t="s">
        <v>1055</v>
      </c>
      <c r="O48" s="117" t="s">
        <v>12</v>
      </c>
      <c r="P48" s="115" t="s">
        <v>1243</v>
      </c>
      <c r="Q48" s="53" t="s">
        <v>1056</v>
      </c>
      <c r="R48" s="53"/>
      <c r="S48" s="48" t="s">
        <v>331</v>
      </c>
      <c r="T48" s="41" t="s">
        <v>1317</v>
      </c>
      <c r="V48" s="91">
        <v>34</v>
      </c>
    </row>
    <row r="49" spans="1:22" ht="90">
      <c r="A49" s="91">
        <v>49</v>
      </c>
      <c r="B49" s="48" t="s">
        <v>208</v>
      </c>
      <c r="C49" s="56" t="s">
        <v>236</v>
      </c>
      <c r="D49" s="40" t="s">
        <v>175</v>
      </c>
      <c r="E49" s="40" t="s">
        <v>233</v>
      </c>
      <c r="F49" s="49" t="s">
        <v>157</v>
      </c>
      <c r="G49" s="50" t="s">
        <v>241</v>
      </c>
      <c r="H49" s="51" t="s">
        <v>242</v>
      </c>
      <c r="I49" s="52" t="s">
        <v>146</v>
      </c>
      <c r="J49" s="53" t="s">
        <v>1249</v>
      </c>
      <c r="K49" s="53"/>
      <c r="L49" s="53" t="s">
        <v>327</v>
      </c>
      <c r="M49" s="53"/>
      <c r="N49" s="53" t="s">
        <v>1055</v>
      </c>
      <c r="O49" s="117" t="s">
        <v>12</v>
      </c>
      <c r="P49" s="115" t="s">
        <v>1243</v>
      </c>
      <c r="Q49" s="53" t="s">
        <v>1056</v>
      </c>
      <c r="R49" s="53"/>
      <c r="S49" s="48" t="s">
        <v>331</v>
      </c>
      <c r="V49" s="91">
        <v>35</v>
      </c>
    </row>
    <row r="50" spans="1:22" ht="22.5">
      <c r="A50" s="91">
        <v>50</v>
      </c>
      <c r="B50" s="48" t="s">
        <v>182</v>
      </c>
      <c r="C50" s="56" t="s">
        <v>236</v>
      </c>
      <c r="D50" s="40" t="s">
        <v>175</v>
      </c>
      <c r="E50" s="40" t="s">
        <v>233</v>
      </c>
      <c r="F50" s="49" t="s">
        <v>185</v>
      </c>
      <c r="G50" s="50" t="s">
        <v>243</v>
      </c>
      <c r="H50" s="51" t="s">
        <v>244</v>
      </c>
      <c r="I50" s="52" t="s">
        <v>145</v>
      </c>
      <c r="J50" s="53" t="s">
        <v>154</v>
      </c>
      <c r="K50" s="53"/>
      <c r="L50" s="53" t="s">
        <v>327</v>
      </c>
      <c r="M50" s="53"/>
      <c r="N50" s="53" t="s">
        <v>1055</v>
      </c>
      <c r="O50" s="117" t="s">
        <v>12</v>
      </c>
      <c r="P50" s="115" t="s">
        <v>1243</v>
      </c>
      <c r="Q50" s="53" t="s">
        <v>1056</v>
      </c>
      <c r="R50" s="53"/>
      <c r="S50" s="48" t="s">
        <v>331</v>
      </c>
      <c r="V50" s="91">
        <v>36</v>
      </c>
    </row>
    <row r="51" spans="1:22" ht="191.25">
      <c r="A51" s="91">
        <v>51</v>
      </c>
      <c r="B51" s="48" t="s">
        <v>318</v>
      </c>
      <c r="C51" s="56" t="s">
        <v>227</v>
      </c>
      <c r="D51" s="40" t="s">
        <v>175</v>
      </c>
      <c r="E51" s="40" t="s">
        <v>233</v>
      </c>
      <c r="F51" s="49" t="s">
        <v>157</v>
      </c>
      <c r="G51" s="50" t="s">
        <v>228</v>
      </c>
      <c r="H51" s="51" t="s">
        <v>804</v>
      </c>
      <c r="I51" s="52" t="s">
        <v>145</v>
      </c>
      <c r="J51" s="53" t="s">
        <v>1250</v>
      </c>
      <c r="K51" s="53"/>
      <c r="L51" s="53" t="s">
        <v>327</v>
      </c>
      <c r="M51" s="53"/>
      <c r="N51" s="53" t="s">
        <v>1055</v>
      </c>
      <c r="O51" s="117" t="s">
        <v>12</v>
      </c>
      <c r="P51" s="115" t="s">
        <v>1243</v>
      </c>
      <c r="Q51" s="53" t="s">
        <v>1056</v>
      </c>
      <c r="R51" s="53"/>
      <c r="S51" s="48" t="s">
        <v>331</v>
      </c>
      <c r="T51" s="41" t="s">
        <v>450</v>
      </c>
      <c r="U51" s="110" t="s">
        <v>332</v>
      </c>
      <c r="V51" s="91">
        <v>527</v>
      </c>
    </row>
    <row r="52" spans="1:22" ht="56.25">
      <c r="A52" s="91">
        <v>52</v>
      </c>
      <c r="B52" s="48" t="s">
        <v>245</v>
      </c>
      <c r="C52" s="56" t="s">
        <v>236</v>
      </c>
      <c r="D52" s="40" t="s">
        <v>175</v>
      </c>
      <c r="E52" s="40" t="s">
        <v>246</v>
      </c>
      <c r="F52" s="49" t="s">
        <v>157</v>
      </c>
      <c r="G52" s="50" t="s">
        <v>247</v>
      </c>
      <c r="H52" s="51" t="s">
        <v>248</v>
      </c>
      <c r="I52" s="52" t="s">
        <v>146</v>
      </c>
      <c r="J52" s="53" t="s">
        <v>1251</v>
      </c>
      <c r="K52" s="53"/>
      <c r="L52" s="53" t="s">
        <v>327</v>
      </c>
      <c r="M52" s="53"/>
      <c r="N52" s="53" t="s">
        <v>1055</v>
      </c>
      <c r="O52" s="117" t="s">
        <v>12</v>
      </c>
      <c r="P52" s="115" t="s">
        <v>1243</v>
      </c>
      <c r="Q52" s="53" t="s">
        <v>1056</v>
      </c>
      <c r="R52" s="53"/>
      <c r="S52" s="48" t="s">
        <v>331</v>
      </c>
      <c r="V52" s="91">
        <v>37</v>
      </c>
    </row>
    <row r="53" spans="1:22" ht="90">
      <c r="A53" s="91">
        <v>53</v>
      </c>
      <c r="B53" s="48" t="s">
        <v>249</v>
      </c>
      <c r="C53" s="56" t="s">
        <v>236</v>
      </c>
      <c r="D53" s="40" t="s">
        <v>175</v>
      </c>
      <c r="E53" s="40" t="s">
        <v>246</v>
      </c>
      <c r="F53" s="49" t="s">
        <v>179</v>
      </c>
      <c r="G53" s="50" t="s">
        <v>250</v>
      </c>
      <c r="H53" s="51" t="s">
        <v>251</v>
      </c>
      <c r="I53" s="52" t="s">
        <v>145</v>
      </c>
      <c r="J53" s="53" t="s">
        <v>1252</v>
      </c>
      <c r="K53" s="53"/>
      <c r="L53" s="53" t="s">
        <v>327</v>
      </c>
      <c r="M53" s="53"/>
      <c r="N53" s="53" t="s">
        <v>1055</v>
      </c>
      <c r="O53" s="117" t="s">
        <v>12</v>
      </c>
      <c r="P53" s="115" t="s">
        <v>1243</v>
      </c>
      <c r="Q53" s="53" t="s">
        <v>1056</v>
      </c>
      <c r="R53" s="53"/>
      <c r="S53" s="48" t="s">
        <v>331</v>
      </c>
      <c r="V53" s="91">
        <v>38</v>
      </c>
    </row>
    <row r="54" spans="1:22" ht="22.5">
      <c r="A54" s="91">
        <v>54</v>
      </c>
      <c r="B54" s="48" t="s">
        <v>173</v>
      </c>
      <c r="C54" s="56" t="s">
        <v>236</v>
      </c>
      <c r="D54" s="40" t="s">
        <v>175</v>
      </c>
      <c r="E54" s="40" t="s">
        <v>246</v>
      </c>
      <c r="F54" s="49" t="s">
        <v>198</v>
      </c>
      <c r="G54" s="50" t="s">
        <v>252</v>
      </c>
      <c r="H54" s="51" t="s">
        <v>253</v>
      </c>
      <c r="I54" s="52" t="s">
        <v>145</v>
      </c>
      <c r="J54" s="53" t="s">
        <v>154</v>
      </c>
      <c r="K54" s="53"/>
      <c r="L54" s="53" t="s">
        <v>327</v>
      </c>
      <c r="M54" s="53"/>
      <c r="N54" s="53" t="s">
        <v>1055</v>
      </c>
      <c r="O54" s="117" t="s">
        <v>12</v>
      </c>
      <c r="P54" s="115" t="s">
        <v>1243</v>
      </c>
      <c r="Q54" s="53" t="s">
        <v>1056</v>
      </c>
      <c r="R54" s="53"/>
      <c r="S54" s="48" t="s">
        <v>331</v>
      </c>
      <c r="V54" s="91">
        <v>39</v>
      </c>
    </row>
    <row r="55" spans="1:22" ht="78.75">
      <c r="A55" s="91">
        <v>55</v>
      </c>
      <c r="B55" s="48" t="s">
        <v>192</v>
      </c>
      <c r="C55" s="56" t="s">
        <v>236</v>
      </c>
      <c r="D55" s="40" t="s">
        <v>175</v>
      </c>
      <c r="E55" s="40" t="s">
        <v>246</v>
      </c>
      <c r="F55" s="49" t="s">
        <v>157</v>
      </c>
      <c r="G55" s="50" t="s">
        <v>254</v>
      </c>
      <c r="H55" s="51" t="s">
        <v>255</v>
      </c>
      <c r="I55" s="52" t="s">
        <v>146</v>
      </c>
      <c r="J55" s="53" t="s">
        <v>341</v>
      </c>
      <c r="K55" s="53"/>
      <c r="L55" s="53" t="s">
        <v>327</v>
      </c>
      <c r="M55" s="53"/>
      <c r="N55" s="53" t="s">
        <v>1055</v>
      </c>
      <c r="O55" s="117" t="s">
        <v>12</v>
      </c>
      <c r="P55" s="115" t="s">
        <v>1243</v>
      </c>
      <c r="Q55" s="53" t="s">
        <v>1056</v>
      </c>
      <c r="R55" s="53"/>
      <c r="S55" s="48" t="s">
        <v>331</v>
      </c>
      <c r="V55" s="91">
        <v>40</v>
      </c>
    </row>
    <row r="56" spans="1:22" ht="56.25">
      <c r="A56" s="91">
        <v>56</v>
      </c>
      <c r="B56" s="48" t="s">
        <v>195</v>
      </c>
      <c r="C56" s="56" t="s">
        <v>236</v>
      </c>
      <c r="D56" s="40" t="s">
        <v>175</v>
      </c>
      <c r="E56" s="40" t="s">
        <v>246</v>
      </c>
      <c r="F56" s="49" t="s">
        <v>157</v>
      </c>
      <c r="G56" s="50" t="s">
        <v>256</v>
      </c>
      <c r="H56" s="51" t="s">
        <v>257</v>
      </c>
      <c r="I56" s="52" t="s">
        <v>146</v>
      </c>
      <c r="J56" s="53" t="s">
        <v>342</v>
      </c>
      <c r="K56" s="53"/>
      <c r="L56" s="53" t="s">
        <v>327</v>
      </c>
      <c r="M56" s="53"/>
      <c r="N56" s="53" t="s">
        <v>1055</v>
      </c>
      <c r="O56" s="117" t="s">
        <v>12</v>
      </c>
      <c r="P56" s="115" t="s">
        <v>1243</v>
      </c>
      <c r="Q56" s="53" t="s">
        <v>1056</v>
      </c>
      <c r="R56" s="53"/>
      <c r="S56" s="48" t="s">
        <v>331</v>
      </c>
      <c r="V56" s="91">
        <v>41</v>
      </c>
    </row>
    <row r="57" spans="1:22" ht="45">
      <c r="A57" s="91">
        <v>57</v>
      </c>
      <c r="B57" s="48" t="s">
        <v>258</v>
      </c>
      <c r="C57" s="56" t="s">
        <v>236</v>
      </c>
      <c r="D57" s="40" t="s">
        <v>175</v>
      </c>
      <c r="E57" s="40" t="s">
        <v>246</v>
      </c>
      <c r="F57" s="49" t="s">
        <v>198</v>
      </c>
      <c r="G57" s="50" t="s">
        <v>259</v>
      </c>
      <c r="H57" s="51" t="s">
        <v>260</v>
      </c>
      <c r="I57" s="52" t="s">
        <v>145</v>
      </c>
      <c r="J57" s="53" t="s">
        <v>341</v>
      </c>
      <c r="K57" s="53"/>
      <c r="L57" s="53" t="s">
        <v>327</v>
      </c>
      <c r="M57" s="53"/>
      <c r="N57" s="53" t="s">
        <v>1055</v>
      </c>
      <c r="O57" s="117" t="s">
        <v>12</v>
      </c>
      <c r="P57" s="115" t="s">
        <v>1243</v>
      </c>
      <c r="Q57" s="53" t="s">
        <v>1056</v>
      </c>
      <c r="R57" s="53"/>
      <c r="S57" s="48" t="s">
        <v>331</v>
      </c>
      <c r="V57" s="91">
        <v>42</v>
      </c>
    </row>
    <row r="58" spans="1:22" ht="168.75">
      <c r="A58" s="91">
        <v>58</v>
      </c>
      <c r="B58" s="48" t="s">
        <v>318</v>
      </c>
      <c r="C58" s="56" t="s">
        <v>217</v>
      </c>
      <c r="D58" s="40" t="s">
        <v>175</v>
      </c>
      <c r="E58" s="40" t="s">
        <v>246</v>
      </c>
      <c r="F58" s="49" t="s">
        <v>157</v>
      </c>
      <c r="G58" s="50" t="s">
        <v>261</v>
      </c>
      <c r="H58" s="51" t="s">
        <v>262</v>
      </c>
      <c r="I58" s="52"/>
      <c r="J58" s="53"/>
      <c r="K58" s="53"/>
      <c r="L58" s="53"/>
      <c r="M58" s="53"/>
      <c r="N58" s="53"/>
      <c r="O58" s="117" t="s">
        <v>12</v>
      </c>
      <c r="P58" s="53"/>
      <c r="Q58" s="53"/>
      <c r="R58" s="53"/>
      <c r="S58" s="48" t="s">
        <v>9</v>
      </c>
      <c r="T58" s="41" t="s">
        <v>450</v>
      </c>
      <c r="V58" s="91">
        <v>43</v>
      </c>
    </row>
    <row r="59" spans="1:22" ht="33.75">
      <c r="A59" s="91">
        <v>59</v>
      </c>
      <c r="B59" s="48" t="s">
        <v>245</v>
      </c>
      <c r="C59" s="56" t="s">
        <v>236</v>
      </c>
      <c r="D59" s="40" t="s">
        <v>175</v>
      </c>
      <c r="E59" s="40" t="s">
        <v>263</v>
      </c>
      <c r="F59" s="49" t="s">
        <v>185</v>
      </c>
      <c r="G59" s="50" t="s">
        <v>264</v>
      </c>
      <c r="H59" s="51" t="s">
        <v>265</v>
      </c>
      <c r="I59" s="52" t="s">
        <v>145</v>
      </c>
      <c r="J59" s="53" t="s">
        <v>154</v>
      </c>
      <c r="K59" s="53"/>
      <c r="L59" s="53" t="s">
        <v>327</v>
      </c>
      <c r="M59" s="53"/>
      <c r="N59" s="53" t="s">
        <v>1055</v>
      </c>
      <c r="O59" s="117" t="s">
        <v>12</v>
      </c>
      <c r="P59" s="115" t="s">
        <v>1243</v>
      </c>
      <c r="Q59" s="53" t="s">
        <v>1056</v>
      </c>
      <c r="R59" s="53"/>
      <c r="S59" s="48" t="s">
        <v>331</v>
      </c>
      <c r="V59" s="91">
        <v>44</v>
      </c>
    </row>
    <row r="60" spans="1:22" ht="22.5">
      <c r="A60" s="91">
        <v>60</v>
      </c>
      <c r="B60" s="48" t="s">
        <v>249</v>
      </c>
      <c r="C60" s="56" t="s">
        <v>236</v>
      </c>
      <c r="D60" s="40" t="s">
        <v>175</v>
      </c>
      <c r="E60" s="40" t="s">
        <v>263</v>
      </c>
      <c r="F60" s="49" t="s">
        <v>198</v>
      </c>
      <c r="G60" s="50" t="s">
        <v>266</v>
      </c>
      <c r="H60" s="51" t="s">
        <v>267</v>
      </c>
      <c r="I60" s="52" t="s">
        <v>145</v>
      </c>
      <c r="J60" s="53" t="s">
        <v>154</v>
      </c>
      <c r="K60" s="53"/>
      <c r="L60" s="53" t="s">
        <v>327</v>
      </c>
      <c r="M60" s="53"/>
      <c r="N60" s="53" t="s">
        <v>1055</v>
      </c>
      <c r="O60" s="117" t="s">
        <v>12</v>
      </c>
      <c r="P60" s="115" t="s">
        <v>1243</v>
      </c>
      <c r="Q60" s="53" t="s">
        <v>1056</v>
      </c>
      <c r="R60" s="53"/>
      <c r="S60" s="48" t="s">
        <v>331</v>
      </c>
      <c r="V60" s="91">
        <v>45</v>
      </c>
    </row>
    <row r="61" spans="1:22" ht="33.75">
      <c r="A61" s="91">
        <v>61</v>
      </c>
      <c r="B61" s="48" t="s">
        <v>182</v>
      </c>
      <c r="C61" s="56" t="s">
        <v>236</v>
      </c>
      <c r="D61" s="40" t="s">
        <v>175</v>
      </c>
      <c r="E61" s="40" t="s">
        <v>263</v>
      </c>
      <c r="F61" s="49" t="s">
        <v>157</v>
      </c>
      <c r="G61" s="50" t="s">
        <v>268</v>
      </c>
      <c r="H61" s="51" t="s">
        <v>269</v>
      </c>
      <c r="I61" s="52" t="s">
        <v>145</v>
      </c>
      <c r="J61" s="53" t="s">
        <v>343</v>
      </c>
      <c r="K61" s="53"/>
      <c r="L61" s="53" t="s">
        <v>327</v>
      </c>
      <c r="M61" s="53"/>
      <c r="N61" s="53" t="s">
        <v>1055</v>
      </c>
      <c r="O61" s="117" t="s">
        <v>12</v>
      </c>
      <c r="P61" s="115" t="s">
        <v>1243</v>
      </c>
      <c r="Q61" s="53" t="s">
        <v>1056</v>
      </c>
      <c r="R61" s="53"/>
      <c r="S61" s="48" t="s">
        <v>331</v>
      </c>
      <c r="V61" s="91">
        <v>46</v>
      </c>
    </row>
    <row r="62" spans="1:22" ht="202.5">
      <c r="A62" s="91">
        <v>62</v>
      </c>
      <c r="B62" s="48" t="s">
        <v>173</v>
      </c>
      <c r="C62" s="56" t="s">
        <v>270</v>
      </c>
      <c r="D62" s="40" t="s">
        <v>175</v>
      </c>
      <c r="E62" s="40" t="s">
        <v>271</v>
      </c>
      <c r="F62" s="49" t="s">
        <v>157</v>
      </c>
      <c r="G62" s="50" t="s">
        <v>272</v>
      </c>
      <c r="H62" s="51" t="s">
        <v>273</v>
      </c>
      <c r="I62" s="52" t="s">
        <v>145</v>
      </c>
      <c r="J62" s="53" t="s">
        <v>363</v>
      </c>
      <c r="K62" s="53"/>
      <c r="L62" s="53" t="s">
        <v>327</v>
      </c>
      <c r="M62" s="53"/>
      <c r="N62" s="53" t="s">
        <v>360</v>
      </c>
      <c r="O62" s="117" t="s">
        <v>12</v>
      </c>
      <c r="P62" s="115" t="s">
        <v>361</v>
      </c>
      <c r="Q62" s="53" t="s">
        <v>1056</v>
      </c>
      <c r="R62" s="53"/>
      <c r="S62" s="48" t="s">
        <v>331</v>
      </c>
      <c r="T62" s="41" t="s">
        <v>1317</v>
      </c>
      <c r="V62" s="91">
        <v>47</v>
      </c>
    </row>
    <row r="63" spans="1:22" ht="78.75">
      <c r="A63" s="91">
        <v>63</v>
      </c>
      <c r="B63" s="48" t="s">
        <v>188</v>
      </c>
      <c r="C63" s="107" t="s">
        <v>274</v>
      </c>
      <c r="D63" s="40" t="s">
        <v>175</v>
      </c>
      <c r="E63" s="40" t="s">
        <v>271</v>
      </c>
      <c r="F63" s="49" t="s">
        <v>157</v>
      </c>
      <c r="G63" s="50" t="s">
        <v>275</v>
      </c>
      <c r="H63" s="51" t="s">
        <v>276</v>
      </c>
      <c r="I63" s="52" t="s">
        <v>146</v>
      </c>
      <c r="J63" s="53" t="s">
        <v>344</v>
      </c>
      <c r="K63" s="53"/>
      <c r="L63" s="53" t="s">
        <v>327</v>
      </c>
      <c r="M63" s="53"/>
      <c r="N63" s="53" t="s">
        <v>1055</v>
      </c>
      <c r="O63" s="117" t="s">
        <v>12</v>
      </c>
      <c r="P63" s="115" t="s">
        <v>1243</v>
      </c>
      <c r="Q63" s="53" t="s">
        <v>1056</v>
      </c>
      <c r="R63" s="53"/>
      <c r="S63" s="48" t="s">
        <v>331</v>
      </c>
      <c r="T63" s="41" t="s">
        <v>1317</v>
      </c>
      <c r="V63" s="91">
        <v>48</v>
      </c>
    </row>
    <row r="64" spans="1:22" ht="45">
      <c r="A64" s="91">
        <v>64</v>
      </c>
      <c r="B64" s="48" t="s">
        <v>188</v>
      </c>
      <c r="C64" s="56" t="s">
        <v>274</v>
      </c>
      <c r="D64" s="40" t="s">
        <v>175</v>
      </c>
      <c r="E64" s="40" t="s">
        <v>271</v>
      </c>
      <c r="F64" s="49" t="s">
        <v>157</v>
      </c>
      <c r="G64" s="50" t="s">
        <v>277</v>
      </c>
      <c r="H64" s="51" t="s">
        <v>278</v>
      </c>
      <c r="I64" s="52" t="s">
        <v>145</v>
      </c>
      <c r="J64" s="53" t="s">
        <v>345</v>
      </c>
      <c r="K64" s="53"/>
      <c r="L64" s="53" t="s">
        <v>327</v>
      </c>
      <c r="M64" s="53"/>
      <c r="N64" s="53" t="s">
        <v>1055</v>
      </c>
      <c r="O64" s="117" t="s">
        <v>12</v>
      </c>
      <c r="P64" s="115" t="s">
        <v>1243</v>
      </c>
      <c r="Q64" s="53" t="s">
        <v>1056</v>
      </c>
      <c r="R64" s="53"/>
      <c r="S64" s="48" t="s">
        <v>331</v>
      </c>
      <c r="T64" s="41" t="s">
        <v>1317</v>
      </c>
      <c r="V64" s="91">
        <v>49</v>
      </c>
    </row>
    <row r="65" spans="1:22" ht="135">
      <c r="A65" s="91">
        <v>65</v>
      </c>
      <c r="B65" s="48" t="s">
        <v>208</v>
      </c>
      <c r="C65" s="56" t="s">
        <v>270</v>
      </c>
      <c r="D65" s="40" t="s">
        <v>175</v>
      </c>
      <c r="E65" s="40" t="s">
        <v>271</v>
      </c>
      <c r="F65" s="49" t="s">
        <v>157</v>
      </c>
      <c r="G65" s="50" t="s">
        <v>279</v>
      </c>
      <c r="H65" s="51" t="s">
        <v>280</v>
      </c>
      <c r="I65" s="52" t="s">
        <v>146</v>
      </c>
      <c r="J65" s="53" t="s">
        <v>1249</v>
      </c>
      <c r="K65" s="53"/>
      <c r="L65" s="53" t="s">
        <v>327</v>
      </c>
      <c r="M65" s="53"/>
      <c r="N65" s="53" t="s">
        <v>1055</v>
      </c>
      <c r="O65" s="117" t="s">
        <v>12</v>
      </c>
      <c r="P65" s="115" t="s">
        <v>1243</v>
      </c>
      <c r="Q65" s="53" t="s">
        <v>1056</v>
      </c>
      <c r="R65" s="53"/>
      <c r="S65" s="48" t="s">
        <v>331</v>
      </c>
      <c r="T65" s="41" t="s">
        <v>1317</v>
      </c>
      <c r="V65" s="91">
        <v>50</v>
      </c>
    </row>
    <row r="66" spans="1:22" ht="101.25">
      <c r="A66" s="91">
        <v>66</v>
      </c>
      <c r="B66" s="48" t="s">
        <v>208</v>
      </c>
      <c r="C66" s="56" t="s">
        <v>270</v>
      </c>
      <c r="D66" s="40" t="s">
        <v>175</v>
      </c>
      <c r="E66" s="40" t="s">
        <v>271</v>
      </c>
      <c r="F66" s="49" t="s">
        <v>157</v>
      </c>
      <c r="G66" s="50" t="s">
        <v>281</v>
      </c>
      <c r="H66" s="51" t="s">
        <v>242</v>
      </c>
      <c r="I66" s="52" t="s">
        <v>146</v>
      </c>
      <c r="J66" s="53" t="s">
        <v>1249</v>
      </c>
      <c r="K66" s="53"/>
      <c r="L66" s="53" t="s">
        <v>327</v>
      </c>
      <c r="M66" s="53"/>
      <c r="N66" s="53" t="s">
        <v>1055</v>
      </c>
      <c r="O66" s="117" t="s">
        <v>12</v>
      </c>
      <c r="P66" s="115" t="s">
        <v>1243</v>
      </c>
      <c r="Q66" s="53" t="s">
        <v>1056</v>
      </c>
      <c r="R66" s="53"/>
      <c r="S66" s="48" t="s">
        <v>331</v>
      </c>
      <c r="V66" s="91">
        <v>51</v>
      </c>
    </row>
    <row r="67" spans="1:22" ht="112.5">
      <c r="A67" s="91">
        <v>67</v>
      </c>
      <c r="B67" s="48" t="s">
        <v>282</v>
      </c>
      <c r="C67" s="56" t="s">
        <v>217</v>
      </c>
      <c r="D67" s="40" t="s">
        <v>175</v>
      </c>
      <c r="E67" s="40" t="s">
        <v>271</v>
      </c>
      <c r="F67" s="49" t="s">
        <v>179</v>
      </c>
      <c r="G67" s="50" t="s">
        <v>283</v>
      </c>
      <c r="H67" s="51" t="s">
        <v>284</v>
      </c>
      <c r="I67" s="52" t="s">
        <v>146</v>
      </c>
      <c r="J67" s="53" t="s">
        <v>346</v>
      </c>
      <c r="K67" s="53"/>
      <c r="L67" s="53" t="s">
        <v>327</v>
      </c>
      <c r="M67" s="53"/>
      <c r="N67" s="53" t="s">
        <v>1055</v>
      </c>
      <c r="O67" s="117" t="s">
        <v>12</v>
      </c>
      <c r="P67" s="115" t="s">
        <v>1243</v>
      </c>
      <c r="Q67" s="53" t="s">
        <v>1056</v>
      </c>
      <c r="R67" s="53"/>
      <c r="S67" s="48" t="s">
        <v>331</v>
      </c>
      <c r="V67" s="91">
        <v>52</v>
      </c>
    </row>
    <row r="68" spans="1:22" ht="157.5">
      <c r="A68" s="91">
        <v>68</v>
      </c>
      <c r="B68" s="48" t="s">
        <v>182</v>
      </c>
      <c r="C68" s="56" t="s">
        <v>270</v>
      </c>
      <c r="D68" s="40" t="s">
        <v>175</v>
      </c>
      <c r="E68" s="40" t="s">
        <v>271</v>
      </c>
      <c r="F68" s="49" t="s">
        <v>157</v>
      </c>
      <c r="G68" s="50" t="s">
        <v>285</v>
      </c>
      <c r="H68" s="51" t="s">
        <v>286</v>
      </c>
      <c r="I68" s="52" t="s">
        <v>145</v>
      </c>
      <c r="J68" s="53" t="s">
        <v>1244</v>
      </c>
      <c r="K68" s="53"/>
      <c r="L68" s="53" t="s">
        <v>327</v>
      </c>
      <c r="M68" s="53"/>
      <c r="N68" s="53" t="s">
        <v>1055</v>
      </c>
      <c r="O68" s="117" t="s">
        <v>12</v>
      </c>
      <c r="P68" s="115" t="s">
        <v>1243</v>
      </c>
      <c r="Q68" s="53" t="s">
        <v>1056</v>
      </c>
      <c r="R68" s="53"/>
      <c r="S68" s="48" t="s">
        <v>331</v>
      </c>
      <c r="V68" s="91">
        <v>53</v>
      </c>
    </row>
    <row r="69" spans="1:22" ht="168.75">
      <c r="A69" s="91">
        <v>69</v>
      </c>
      <c r="B69" s="48" t="s">
        <v>287</v>
      </c>
      <c r="C69" s="56" t="s">
        <v>217</v>
      </c>
      <c r="D69" s="40" t="s">
        <v>175</v>
      </c>
      <c r="E69" s="40" t="s">
        <v>271</v>
      </c>
      <c r="F69" s="49" t="s">
        <v>185</v>
      </c>
      <c r="G69" s="50" t="s">
        <v>288</v>
      </c>
      <c r="H69" s="51" t="s">
        <v>289</v>
      </c>
      <c r="I69" s="52"/>
      <c r="J69" s="53" t="s">
        <v>531</v>
      </c>
      <c r="K69" s="53"/>
      <c r="L69" s="53"/>
      <c r="M69" s="53"/>
      <c r="N69" s="53" t="s">
        <v>532</v>
      </c>
      <c r="O69" s="117" t="s">
        <v>12</v>
      </c>
      <c r="P69" s="53"/>
      <c r="Q69" s="53"/>
      <c r="R69" s="53"/>
      <c r="S69" s="48" t="s">
        <v>9</v>
      </c>
      <c r="T69" s="41" t="s">
        <v>1317</v>
      </c>
      <c r="V69" s="91">
        <v>54</v>
      </c>
    </row>
    <row r="70" spans="1:22" ht="67.5">
      <c r="A70" s="91">
        <v>70</v>
      </c>
      <c r="B70" s="48" t="s">
        <v>290</v>
      </c>
      <c r="C70" s="56" t="s">
        <v>270</v>
      </c>
      <c r="D70" s="40" t="s">
        <v>175</v>
      </c>
      <c r="E70" s="40" t="s">
        <v>291</v>
      </c>
      <c r="F70" s="49" t="s">
        <v>157</v>
      </c>
      <c r="G70" s="50" t="s">
        <v>292</v>
      </c>
      <c r="H70" s="51" t="s">
        <v>293</v>
      </c>
      <c r="I70" s="52" t="s">
        <v>146</v>
      </c>
      <c r="J70" s="53" t="s">
        <v>349</v>
      </c>
      <c r="K70" s="53"/>
      <c r="L70" s="53" t="s">
        <v>327</v>
      </c>
      <c r="M70" s="53"/>
      <c r="N70" s="53" t="s">
        <v>1055</v>
      </c>
      <c r="O70" s="117" t="s">
        <v>12</v>
      </c>
      <c r="P70" s="115" t="s">
        <v>1243</v>
      </c>
      <c r="Q70" s="53" t="s">
        <v>1056</v>
      </c>
      <c r="R70" s="53"/>
      <c r="S70" s="48" t="s">
        <v>331</v>
      </c>
      <c r="V70" s="91">
        <v>55</v>
      </c>
    </row>
    <row r="71" spans="1:22" ht="33.75">
      <c r="A71" s="91">
        <v>71</v>
      </c>
      <c r="B71" s="48" t="s">
        <v>165</v>
      </c>
      <c r="C71" s="56" t="s">
        <v>270</v>
      </c>
      <c r="D71" s="40" t="s">
        <v>175</v>
      </c>
      <c r="E71" s="40" t="s">
        <v>291</v>
      </c>
      <c r="F71" s="49" t="s">
        <v>157</v>
      </c>
      <c r="G71" s="50" t="s">
        <v>294</v>
      </c>
      <c r="H71" s="51" t="s">
        <v>295</v>
      </c>
      <c r="I71" s="52" t="s">
        <v>145</v>
      </c>
      <c r="J71" s="53" t="s">
        <v>347</v>
      </c>
      <c r="K71" s="53"/>
      <c r="L71" s="53" t="s">
        <v>327</v>
      </c>
      <c r="M71" s="53"/>
      <c r="N71" s="53" t="s">
        <v>1055</v>
      </c>
      <c r="O71" s="117" t="s">
        <v>12</v>
      </c>
      <c r="P71" s="115" t="s">
        <v>1243</v>
      </c>
      <c r="Q71" s="53" t="s">
        <v>1056</v>
      </c>
      <c r="R71" s="53"/>
      <c r="S71" s="48" t="s">
        <v>331</v>
      </c>
      <c r="V71" s="91">
        <v>56</v>
      </c>
    </row>
    <row r="72" spans="1:22" ht="78.75">
      <c r="A72" s="91">
        <v>72</v>
      </c>
      <c r="B72" s="48" t="s">
        <v>168</v>
      </c>
      <c r="C72" s="56" t="s">
        <v>270</v>
      </c>
      <c r="D72" s="40" t="s">
        <v>175</v>
      </c>
      <c r="E72" s="40" t="s">
        <v>296</v>
      </c>
      <c r="F72" s="49" t="s">
        <v>179</v>
      </c>
      <c r="G72" s="50" t="s">
        <v>297</v>
      </c>
      <c r="H72" s="51" t="s">
        <v>298</v>
      </c>
      <c r="I72" s="52" t="s">
        <v>146</v>
      </c>
      <c r="J72" s="53" t="s">
        <v>348</v>
      </c>
      <c r="K72" s="53"/>
      <c r="L72" s="53" t="s">
        <v>327</v>
      </c>
      <c r="M72" s="53"/>
      <c r="N72" s="53" t="s">
        <v>1055</v>
      </c>
      <c r="O72" s="117" t="s">
        <v>12</v>
      </c>
      <c r="P72" s="115" t="s">
        <v>1243</v>
      </c>
      <c r="Q72" s="53" t="s">
        <v>1056</v>
      </c>
      <c r="R72" s="53"/>
      <c r="S72" s="48" t="s">
        <v>331</v>
      </c>
      <c r="T72" s="41" t="s">
        <v>1317</v>
      </c>
      <c r="V72" s="91">
        <v>57</v>
      </c>
    </row>
    <row r="73" spans="1:22" ht="67.5">
      <c r="A73" s="91">
        <v>73</v>
      </c>
      <c r="B73" s="48" t="s">
        <v>287</v>
      </c>
      <c r="C73" s="56" t="s">
        <v>217</v>
      </c>
      <c r="D73" s="40" t="s">
        <v>175</v>
      </c>
      <c r="E73" s="40" t="s">
        <v>299</v>
      </c>
      <c r="F73" s="49" t="s">
        <v>157</v>
      </c>
      <c r="G73" s="50" t="s">
        <v>300</v>
      </c>
      <c r="H73" s="51" t="s">
        <v>301</v>
      </c>
      <c r="I73" s="52" t="s">
        <v>146</v>
      </c>
      <c r="J73" s="53" t="s">
        <v>350</v>
      </c>
      <c r="K73" s="53"/>
      <c r="L73" s="53" t="s">
        <v>327</v>
      </c>
      <c r="M73" s="53"/>
      <c r="N73" s="53" t="s">
        <v>1055</v>
      </c>
      <c r="O73" s="117" t="s">
        <v>12</v>
      </c>
      <c r="P73" s="115" t="s">
        <v>1243</v>
      </c>
      <c r="Q73" s="53" t="s">
        <v>1056</v>
      </c>
      <c r="R73" s="53"/>
      <c r="S73" s="48" t="s">
        <v>331</v>
      </c>
      <c r="V73" s="91">
        <v>58</v>
      </c>
    </row>
    <row r="74" spans="1:22" ht="90">
      <c r="A74" s="91">
        <v>74</v>
      </c>
      <c r="B74" s="48" t="s">
        <v>1401</v>
      </c>
      <c r="C74" s="56" t="s">
        <v>987</v>
      </c>
      <c r="D74" s="40" t="s">
        <v>175</v>
      </c>
      <c r="E74" s="40" t="s">
        <v>431</v>
      </c>
      <c r="F74" s="49" t="s">
        <v>185</v>
      </c>
      <c r="G74" s="50" t="s">
        <v>806</v>
      </c>
      <c r="H74" s="51" t="s">
        <v>807</v>
      </c>
      <c r="I74" s="52"/>
      <c r="J74" s="53" t="s">
        <v>531</v>
      </c>
      <c r="K74" s="53"/>
      <c r="L74" s="53"/>
      <c r="M74" s="53"/>
      <c r="N74" s="53" t="s">
        <v>532</v>
      </c>
      <c r="O74" s="117" t="s">
        <v>13</v>
      </c>
      <c r="P74" s="53"/>
      <c r="Q74" s="53"/>
      <c r="R74" s="53"/>
      <c r="S74" s="48" t="s">
        <v>9</v>
      </c>
      <c r="V74" s="91">
        <v>529</v>
      </c>
    </row>
    <row r="75" spans="1:22" ht="22.5">
      <c r="A75" s="91">
        <v>75</v>
      </c>
      <c r="B75" s="48" t="s">
        <v>290</v>
      </c>
      <c r="C75" s="56" t="s">
        <v>302</v>
      </c>
      <c r="D75" s="40" t="s">
        <v>175</v>
      </c>
      <c r="E75" s="40" t="s">
        <v>303</v>
      </c>
      <c r="F75" s="49" t="s">
        <v>157</v>
      </c>
      <c r="G75" s="50" t="s">
        <v>304</v>
      </c>
      <c r="H75" s="51" t="s">
        <v>305</v>
      </c>
      <c r="I75" s="52"/>
      <c r="J75" s="53"/>
      <c r="K75" s="53"/>
      <c r="L75" s="53"/>
      <c r="M75" s="53"/>
      <c r="N75" s="53"/>
      <c r="O75" s="117" t="s">
        <v>13</v>
      </c>
      <c r="P75" s="53"/>
      <c r="Q75" s="53"/>
      <c r="R75" s="53"/>
      <c r="S75" s="48" t="s">
        <v>9</v>
      </c>
      <c r="V75" s="91">
        <v>59</v>
      </c>
    </row>
    <row r="76" spans="1:22" ht="123.75">
      <c r="A76" s="91">
        <v>76</v>
      </c>
      <c r="B76" s="48" t="s">
        <v>947</v>
      </c>
      <c r="C76" s="56" t="s">
        <v>782</v>
      </c>
      <c r="D76" s="40" t="s">
        <v>175</v>
      </c>
      <c r="E76" s="40" t="s">
        <v>723</v>
      </c>
      <c r="F76" s="49" t="s">
        <v>157</v>
      </c>
      <c r="G76" s="50" t="s">
        <v>438</v>
      </c>
      <c r="H76" s="51" t="s">
        <v>439</v>
      </c>
      <c r="I76" s="52"/>
      <c r="J76" s="53"/>
      <c r="K76" s="53"/>
      <c r="L76" s="53"/>
      <c r="M76" s="53"/>
      <c r="N76" s="53"/>
      <c r="O76" s="117" t="s">
        <v>15</v>
      </c>
      <c r="P76" s="53"/>
      <c r="Q76" s="53"/>
      <c r="R76" s="53"/>
      <c r="S76" s="48" t="s">
        <v>9</v>
      </c>
      <c r="U76" s="41"/>
      <c r="V76" s="91">
        <v>511</v>
      </c>
    </row>
    <row r="77" spans="1:22" ht="78.75">
      <c r="A77" s="91">
        <v>77</v>
      </c>
      <c r="B77" s="48" t="s">
        <v>394</v>
      </c>
      <c r="C77" s="56" t="s">
        <v>306</v>
      </c>
      <c r="D77" s="40" t="s">
        <v>175</v>
      </c>
      <c r="E77" s="40" t="s">
        <v>472</v>
      </c>
      <c r="F77" s="49" t="s">
        <v>179</v>
      </c>
      <c r="G77" s="50" t="s">
        <v>395</v>
      </c>
      <c r="H77" s="51" t="s">
        <v>396</v>
      </c>
      <c r="I77" s="52" t="s">
        <v>145</v>
      </c>
      <c r="J77" s="53"/>
      <c r="K77" s="53"/>
      <c r="L77" s="53" t="s">
        <v>327</v>
      </c>
      <c r="M77" s="53"/>
      <c r="N77" s="53" t="s">
        <v>1242</v>
      </c>
      <c r="O77" s="117" t="s">
        <v>15</v>
      </c>
      <c r="P77" s="115" t="s">
        <v>1241</v>
      </c>
      <c r="Q77" s="53" t="s">
        <v>1056</v>
      </c>
      <c r="R77" s="53"/>
      <c r="S77" s="48" t="s">
        <v>331</v>
      </c>
      <c r="U77" s="41"/>
      <c r="V77" s="91">
        <v>533</v>
      </c>
    </row>
    <row r="78" spans="1:22" ht="146.25">
      <c r="A78" s="91">
        <v>78</v>
      </c>
      <c r="B78" s="48" t="s">
        <v>173</v>
      </c>
      <c r="C78" s="56" t="s">
        <v>306</v>
      </c>
      <c r="D78" s="40" t="s">
        <v>175</v>
      </c>
      <c r="E78" s="40" t="s">
        <v>307</v>
      </c>
      <c r="F78" s="49" t="s">
        <v>157</v>
      </c>
      <c r="G78" s="50" t="s">
        <v>308</v>
      </c>
      <c r="H78" s="51" t="s">
        <v>309</v>
      </c>
      <c r="I78" s="52" t="s">
        <v>145</v>
      </c>
      <c r="J78" s="53"/>
      <c r="K78" s="53"/>
      <c r="L78" s="53" t="s">
        <v>327</v>
      </c>
      <c r="M78" s="53"/>
      <c r="N78" s="53" t="s">
        <v>1242</v>
      </c>
      <c r="O78" s="117" t="s">
        <v>15</v>
      </c>
      <c r="P78" s="115" t="s">
        <v>1241</v>
      </c>
      <c r="Q78" s="53" t="s">
        <v>1056</v>
      </c>
      <c r="R78" s="53"/>
      <c r="S78" s="48" t="s">
        <v>331</v>
      </c>
      <c r="V78" s="91">
        <v>60</v>
      </c>
    </row>
    <row r="79" spans="1:22" ht="101.25">
      <c r="A79" s="91">
        <v>79</v>
      </c>
      <c r="B79" s="48" t="s">
        <v>188</v>
      </c>
      <c r="C79" s="56" t="s">
        <v>306</v>
      </c>
      <c r="D79" s="40" t="s">
        <v>175</v>
      </c>
      <c r="E79" s="40" t="s">
        <v>307</v>
      </c>
      <c r="F79" s="49" t="s">
        <v>157</v>
      </c>
      <c r="G79" s="50" t="s">
        <v>310</v>
      </c>
      <c r="H79" s="51" t="s">
        <v>311</v>
      </c>
      <c r="I79" s="52" t="s">
        <v>145</v>
      </c>
      <c r="J79" s="53"/>
      <c r="K79" s="53"/>
      <c r="L79" s="53" t="s">
        <v>327</v>
      </c>
      <c r="M79" s="53"/>
      <c r="N79" s="53" t="s">
        <v>1242</v>
      </c>
      <c r="O79" s="117" t="s">
        <v>15</v>
      </c>
      <c r="P79" s="115" t="s">
        <v>1241</v>
      </c>
      <c r="Q79" s="53" t="s">
        <v>1056</v>
      </c>
      <c r="R79" s="53"/>
      <c r="S79" s="48" t="s">
        <v>331</v>
      </c>
      <c r="V79" s="91">
        <v>61</v>
      </c>
    </row>
    <row r="80" spans="1:22" ht="303.75">
      <c r="A80" s="91">
        <v>80</v>
      </c>
      <c r="B80" s="48" t="s">
        <v>182</v>
      </c>
      <c r="C80" s="56" t="s">
        <v>306</v>
      </c>
      <c r="D80" s="40" t="s">
        <v>175</v>
      </c>
      <c r="E80" s="40" t="s">
        <v>307</v>
      </c>
      <c r="F80" s="49" t="s">
        <v>157</v>
      </c>
      <c r="G80" s="50" t="s">
        <v>373</v>
      </c>
      <c r="H80" s="51" t="s">
        <v>374</v>
      </c>
      <c r="I80" s="52" t="s">
        <v>145</v>
      </c>
      <c r="J80" s="53"/>
      <c r="K80" s="53"/>
      <c r="L80" s="53" t="s">
        <v>327</v>
      </c>
      <c r="M80" s="53"/>
      <c r="N80" s="53" t="s">
        <v>1242</v>
      </c>
      <c r="O80" s="117" t="s">
        <v>15</v>
      </c>
      <c r="P80" s="115" t="s">
        <v>1241</v>
      </c>
      <c r="Q80" s="53" t="s">
        <v>1056</v>
      </c>
      <c r="R80" s="53"/>
      <c r="S80" s="48" t="s">
        <v>331</v>
      </c>
      <c r="T80" s="41" t="s">
        <v>450</v>
      </c>
      <c r="V80" s="91">
        <v>62</v>
      </c>
    </row>
    <row r="81" spans="1:22" ht="326.25">
      <c r="A81" s="91">
        <v>81</v>
      </c>
      <c r="B81" s="48" t="s">
        <v>318</v>
      </c>
      <c r="C81" s="56" t="s">
        <v>306</v>
      </c>
      <c r="D81" s="40" t="s">
        <v>175</v>
      </c>
      <c r="E81" s="40" t="s">
        <v>307</v>
      </c>
      <c r="F81" s="49" t="s">
        <v>157</v>
      </c>
      <c r="G81" s="50" t="s">
        <v>375</v>
      </c>
      <c r="H81" s="51" t="s">
        <v>374</v>
      </c>
      <c r="I81" s="52" t="s">
        <v>145</v>
      </c>
      <c r="J81" s="53"/>
      <c r="K81" s="53"/>
      <c r="L81" s="53" t="s">
        <v>327</v>
      </c>
      <c r="M81" s="53"/>
      <c r="N81" s="53" t="s">
        <v>1242</v>
      </c>
      <c r="O81" s="117" t="s">
        <v>15</v>
      </c>
      <c r="P81" s="115" t="s">
        <v>1241</v>
      </c>
      <c r="Q81" s="53" t="s">
        <v>1056</v>
      </c>
      <c r="R81" s="53"/>
      <c r="S81" s="48" t="s">
        <v>331</v>
      </c>
      <c r="T81" s="41" t="s">
        <v>450</v>
      </c>
      <c r="V81" s="91">
        <v>63</v>
      </c>
    </row>
    <row r="82" spans="1:22" ht="135">
      <c r="A82" s="91">
        <v>82</v>
      </c>
      <c r="B82" s="48" t="s">
        <v>208</v>
      </c>
      <c r="C82" s="56" t="s">
        <v>306</v>
      </c>
      <c r="D82" s="40" t="s">
        <v>175</v>
      </c>
      <c r="E82" s="40" t="s">
        <v>376</v>
      </c>
      <c r="F82" s="49" t="s">
        <v>157</v>
      </c>
      <c r="G82" s="50" t="s">
        <v>377</v>
      </c>
      <c r="H82" s="51" t="s">
        <v>378</v>
      </c>
      <c r="I82" s="52" t="s">
        <v>145</v>
      </c>
      <c r="J82" s="53"/>
      <c r="K82" s="53"/>
      <c r="L82" s="53" t="s">
        <v>327</v>
      </c>
      <c r="M82" s="53"/>
      <c r="N82" s="53" t="s">
        <v>1242</v>
      </c>
      <c r="O82" s="117" t="s">
        <v>15</v>
      </c>
      <c r="P82" s="115" t="s">
        <v>1241</v>
      </c>
      <c r="Q82" s="53" t="s">
        <v>1056</v>
      </c>
      <c r="R82" s="53"/>
      <c r="S82" s="48" t="s">
        <v>331</v>
      </c>
      <c r="V82" s="91">
        <v>64</v>
      </c>
    </row>
    <row r="83" spans="1:22" ht="56.25">
      <c r="A83" s="91">
        <v>83</v>
      </c>
      <c r="B83" s="48" t="s">
        <v>287</v>
      </c>
      <c r="C83" s="56" t="s">
        <v>306</v>
      </c>
      <c r="D83" s="40" t="s">
        <v>175</v>
      </c>
      <c r="E83" s="40" t="s">
        <v>376</v>
      </c>
      <c r="F83" s="49" t="s">
        <v>157</v>
      </c>
      <c r="G83" s="50" t="s">
        <v>379</v>
      </c>
      <c r="H83" s="51" t="s">
        <v>380</v>
      </c>
      <c r="I83" s="52" t="s">
        <v>145</v>
      </c>
      <c r="J83" s="53"/>
      <c r="K83" s="53"/>
      <c r="L83" s="53" t="s">
        <v>327</v>
      </c>
      <c r="M83" s="53"/>
      <c r="N83" s="53" t="s">
        <v>1242</v>
      </c>
      <c r="O83" s="117" t="s">
        <v>15</v>
      </c>
      <c r="P83" s="115" t="s">
        <v>1241</v>
      </c>
      <c r="Q83" s="53" t="s">
        <v>1056</v>
      </c>
      <c r="R83" s="53"/>
      <c r="S83" s="48" t="s">
        <v>331</v>
      </c>
      <c r="U83" s="41"/>
      <c r="V83" s="91">
        <v>65</v>
      </c>
    </row>
    <row r="84" spans="1:22" ht="45">
      <c r="A84" s="91">
        <v>84</v>
      </c>
      <c r="B84" s="48" t="s">
        <v>287</v>
      </c>
      <c r="C84" s="56" t="s">
        <v>384</v>
      </c>
      <c r="D84" s="40" t="s">
        <v>217</v>
      </c>
      <c r="E84" s="40" t="s">
        <v>156</v>
      </c>
      <c r="F84" s="49" t="s">
        <v>157</v>
      </c>
      <c r="G84" s="50" t="s">
        <v>1203</v>
      </c>
      <c r="H84" s="51" t="s">
        <v>1204</v>
      </c>
      <c r="I84" s="52"/>
      <c r="J84" s="53"/>
      <c r="K84" s="53"/>
      <c r="L84" s="53"/>
      <c r="M84" s="53"/>
      <c r="N84" s="53"/>
      <c r="O84" s="117" t="s">
        <v>15</v>
      </c>
      <c r="P84" s="53" t="s">
        <v>154</v>
      </c>
      <c r="Q84" s="53"/>
      <c r="R84" s="53"/>
      <c r="S84" s="48" t="s">
        <v>9</v>
      </c>
      <c r="U84" s="41"/>
      <c r="V84" s="91">
        <v>119</v>
      </c>
    </row>
    <row r="85" spans="1:22" ht="123.75">
      <c r="A85" s="91">
        <v>85</v>
      </c>
      <c r="B85" s="48" t="s">
        <v>287</v>
      </c>
      <c r="C85" s="56" t="s">
        <v>384</v>
      </c>
      <c r="D85" s="40" t="s">
        <v>217</v>
      </c>
      <c r="E85" s="40" t="s">
        <v>156</v>
      </c>
      <c r="F85" s="49" t="s">
        <v>157</v>
      </c>
      <c r="G85" s="50" t="s">
        <v>446</v>
      </c>
      <c r="H85" s="51" t="s">
        <v>447</v>
      </c>
      <c r="I85" s="52" t="s">
        <v>103</v>
      </c>
      <c r="J85" s="116" t="s">
        <v>1458</v>
      </c>
      <c r="K85" s="53"/>
      <c r="L85" s="53" t="s">
        <v>327</v>
      </c>
      <c r="M85" s="53"/>
      <c r="N85" s="53" t="s">
        <v>1055</v>
      </c>
      <c r="O85" s="117" t="s">
        <v>149</v>
      </c>
      <c r="P85" s="117" t="s">
        <v>1456</v>
      </c>
      <c r="Q85" s="53" t="s">
        <v>1056</v>
      </c>
      <c r="R85" s="53"/>
      <c r="S85" s="48" t="s">
        <v>9</v>
      </c>
      <c r="V85" s="91">
        <v>517</v>
      </c>
    </row>
    <row r="86" spans="1:22" ht="123.75">
      <c r="A86" s="91">
        <v>86</v>
      </c>
      <c r="B86" s="48" t="s">
        <v>394</v>
      </c>
      <c r="C86" s="56" t="s">
        <v>384</v>
      </c>
      <c r="D86" s="40" t="s">
        <v>217</v>
      </c>
      <c r="E86" s="40" t="s">
        <v>156</v>
      </c>
      <c r="F86" s="49" t="s">
        <v>179</v>
      </c>
      <c r="G86" s="50" t="s">
        <v>1254</v>
      </c>
      <c r="H86" s="51" t="s">
        <v>1255</v>
      </c>
      <c r="I86" s="52" t="s">
        <v>146</v>
      </c>
      <c r="J86" s="116" t="s">
        <v>1040</v>
      </c>
      <c r="K86" s="53"/>
      <c r="L86" s="53" t="s">
        <v>327</v>
      </c>
      <c r="M86" s="53"/>
      <c r="N86" s="53" t="s">
        <v>1055</v>
      </c>
      <c r="O86" s="117" t="s">
        <v>15</v>
      </c>
      <c r="P86" s="117" t="s">
        <v>1456</v>
      </c>
      <c r="Q86" s="53" t="s">
        <v>1056</v>
      </c>
      <c r="R86" s="53"/>
      <c r="S86" s="48" t="s">
        <v>9</v>
      </c>
      <c r="U86" s="41"/>
      <c r="V86" s="91">
        <v>534</v>
      </c>
    </row>
    <row r="87" spans="1:22" ht="78.75">
      <c r="A87" s="91">
        <v>87</v>
      </c>
      <c r="B87" s="48" t="s">
        <v>290</v>
      </c>
      <c r="C87" s="56" t="s">
        <v>384</v>
      </c>
      <c r="D87" s="40" t="s">
        <v>217</v>
      </c>
      <c r="E87" s="40" t="s">
        <v>217</v>
      </c>
      <c r="F87" s="49" t="s">
        <v>157</v>
      </c>
      <c r="G87" s="50" t="s">
        <v>385</v>
      </c>
      <c r="H87" s="51" t="s">
        <v>386</v>
      </c>
      <c r="I87" s="52" t="s">
        <v>146</v>
      </c>
      <c r="J87" s="53" t="s">
        <v>1038</v>
      </c>
      <c r="K87" s="53"/>
      <c r="L87" s="53" t="s">
        <v>327</v>
      </c>
      <c r="M87" s="53"/>
      <c r="N87" s="53" t="s">
        <v>1055</v>
      </c>
      <c r="O87" s="117" t="s">
        <v>15</v>
      </c>
      <c r="P87" s="117" t="s">
        <v>1456</v>
      </c>
      <c r="Q87" s="53" t="s">
        <v>1056</v>
      </c>
      <c r="R87" s="53"/>
      <c r="S87" s="48" t="s">
        <v>9</v>
      </c>
      <c r="U87" s="41"/>
      <c r="V87" s="91">
        <v>67</v>
      </c>
    </row>
    <row r="88" spans="1:22" ht="112.5">
      <c r="A88" s="91">
        <v>88</v>
      </c>
      <c r="B88" s="48" t="s">
        <v>168</v>
      </c>
      <c r="C88" s="56" t="s">
        <v>384</v>
      </c>
      <c r="D88" s="40" t="s">
        <v>217</v>
      </c>
      <c r="E88" s="40" t="s">
        <v>217</v>
      </c>
      <c r="F88" s="49" t="s">
        <v>157</v>
      </c>
      <c r="G88" s="50" t="s">
        <v>387</v>
      </c>
      <c r="H88" s="51" t="s">
        <v>388</v>
      </c>
      <c r="I88" s="52" t="s">
        <v>146</v>
      </c>
      <c r="J88" s="116" t="s">
        <v>1039</v>
      </c>
      <c r="K88" s="53"/>
      <c r="L88" s="53" t="s">
        <v>327</v>
      </c>
      <c r="M88" s="53"/>
      <c r="N88" s="53" t="s">
        <v>1055</v>
      </c>
      <c r="O88" s="117" t="s">
        <v>15</v>
      </c>
      <c r="P88" s="117" t="s">
        <v>1456</v>
      </c>
      <c r="Q88" s="53" t="s">
        <v>1056</v>
      </c>
      <c r="R88" s="53"/>
      <c r="S88" s="48" t="s">
        <v>9</v>
      </c>
      <c r="V88" s="91">
        <v>68</v>
      </c>
    </row>
    <row r="89" spans="1:22" ht="101.25">
      <c r="A89" s="91">
        <v>89</v>
      </c>
      <c r="B89" s="48" t="s">
        <v>208</v>
      </c>
      <c r="C89" s="56" t="s">
        <v>384</v>
      </c>
      <c r="D89" s="40" t="s">
        <v>217</v>
      </c>
      <c r="E89" s="40" t="s">
        <v>217</v>
      </c>
      <c r="F89" s="49" t="s">
        <v>157</v>
      </c>
      <c r="G89" s="50" t="s">
        <v>389</v>
      </c>
      <c r="H89" s="51" t="s">
        <v>390</v>
      </c>
      <c r="I89" s="52" t="s">
        <v>146</v>
      </c>
      <c r="J89" s="53" t="s">
        <v>1046</v>
      </c>
      <c r="K89" s="53"/>
      <c r="L89" s="53" t="s">
        <v>327</v>
      </c>
      <c r="M89" s="53"/>
      <c r="N89" s="53" t="s">
        <v>1055</v>
      </c>
      <c r="O89" s="117" t="s">
        <v>15</v>
      </c>
      <c r="P89" s="117" t="s">
        <v>1456</v>
      </c>
      <c r="Q89" s="53" t="s">
        <v>1056</v>
      </c>
      <c r="R89" s="53"/>
      <c r="S89" s="48" t="s">
        <v>9</v>
      </c>
      <c r="V89" s="91">
        <v>69</v>
      </c>
    </row>
    <row r="90" spans="1:22" ht="326.25">
      <c r="A90" s="91">
        <v>90</v>
      </c>
      <c r="B90" s="48" t="s">
        <v>182</v>
      </c>
      <c r="C90" s="56" t="s">
        <v>384</v>
      </c>
      <c r="D90" s="40" t="s">
        <v>217</v>
      </c>
      <c r="E90" s="40" t="s">
        <v>217</v>
      </c>
      <c r="F90" s="49" t="s">
        <v>157</v>
      </c>
      <c r="G90" s="50" t="s">
        <v>391</v>
      </c>
      <c r="H90" s="51" t="s">
        <v>977</v>
      </c>
      <c r="I90" s="52" t="s">
        <v>146</v>
      </c>
      <c r="J90" s="116" t="s">
        <v>1041</v>
      </c>
      <c r="K90" s="53"/>
      <c r="L90" s="53" t="s">
        <v>327</v>
      </c>
      <c r="M90" s="53"/>
      <c r="N90" s="53" t="s">
        <v>1055</v>
      </c>
      <c r="O90" s="117" t="s">
        <v>15</v>
      </c>
      <c r="P90" s="117" t="s">
        <v>1456</v>
      </c>
      <c r="Q90" s="53" t="s">
        <v>1056</v>
      </c>
      <c r="R90" s="53"/>
      <c r="S90" s="48" t="s">
        <v>9</v>
      </c>
      <c r="V90" s="91">
        <v>70</v>
      </c>
    </row>
    <row r="91" spans="1:22" ht="236.25">
      <c r="A91" s="91">
        <v>91</v>
      </c>
      <c r="B91" s="48" t="s">
        <v>318</v>
      </c>
      <c r="C91" s="56" t="s">
        <v>384</v>
      </c>
      <c r="D91" s="40" t="s">
        <v>217</v>
      </c>
      <c r="E91" s="40" t="s">
        <v>217</v>
      </c>
      <c r="F91" s="49" t="s">
        <v>157</v>
      </c>
      <c r="G91" s="50" t="s">
        <v>1097</v>
      </c>
      <c r="H91" s="51" t="s">
        <v>1098</v>
      </c>
      <c r="I91" s="52" t="s">
        <v>145</v>
      </c>
      <c r="J91" s="53" t="s">
        <v>1045</v>
      </c>
      <c r="K91" s="53"/>
      <c r="L91" s="53" t="s">
        <v>327</v>
      </c>
      <c r="M91" s="53"/>
      <c r="N91" s="53" t="s">
        <v>1055</v>
      </c>
      <c r="O91" s="117" t="s">
        <v>15</v>
      </c>
      <c r="P91" s="117" t="s">
        <v>1456</v>
      </c>
      <c r="Q91" s="53" t="s">
        <v>1056</v>
      </c>
      <c r="R91" s="53"/>
      <c r="S91" s="48" t="s">
        <v>9</v>
      </c>
      <c r="T91" s="41" t="s">
        <v>450</v>
      </c>
      <c r="U91" s="41"/>
      <c r="V91" s="91">
        <v>71</v>
      </c>
    </row>
    <row r="92" spans="1:22" ht="247.5">
      <c r="A92" s="91">
        <v>92</v>
      </c>
      <c r="B92" s="48" t="s">
        <v>1032</v>
      </c>
      <c r="C92" s="56" t="s">
        <v>384</v>
      </c>
      <c r="D92" s="40" t="s">
        <v>217</v>
      </c>
      <c r="E92" s="40" t="s">
        <v>217</v>
      </c>
      <c r="F92" s="49" t="s">
        <v>157</v>
      </c>
      <c r="G92" s="50" t="s">
        <v>1196</v>
      </c>
      <c r="H92" s="51" t="s">
        <v>1036</v>
      </c>
      <c r="I92" s="52" t="s">
        <v>145</v>
      </c>
      <c r="J92" s="116" t="s">
        <v>1042</v>
      </c>
      <c r="K92" s="53"/>
      <c r="L92" s="53" t="s">
        <v>327</v>
      </c>
      <c r="M92" s="53"/>
      <c r="N92" s="53" t="s">
        <v>1055</v>
      </c>
      <c r="O92" s="117" t="s">
        <v>15</v>
      </c>
      <c r="P92" s="117" t="s">
        <v>1456</v>
      </c>
      <c r="Q92" s="53" t="s">
        <v>1056</v>
      </c>
      <c r="R92" s="53"/>
      <c r="S92" s="48" t="s">
        <v>9</v>
      </c>
      <c r="V92" s="91">
        <v>116</v>
      </c>
    </row>
    <row r="93" spans="1:22" ht="168.75">
      <c r="A93" s="91">
        <v>93</v>
      </c>
      <c r="B93" s="48" t="s">
        <v>1197</v>
      </c>
      <c r="C93" s="56" t="s">
        <v>384</v>
      </c>
      <c r="D93" s="40" t="s">
        <v>217</v>
      </c>
      <c r="E93" s="40" t="s">
        <v>217</v>
      </c>
      <c r="F93" s="49" t="s">
        <v>157</v>
      </c>
      <c r="G93" s="50" t="s">
        <v>1198</v>
      </c>
      <c r="H93" s="51" t="s">
        <v>1199</v>
      </c>
      <c r="I93" s="52"/>
      <c r="J93" s="53"/>
      <c r="K93" s="53"/>
      <c r="L93" s="53"/>
      <c r="M93" s="53"/>
      <c r="N93" s="53"/>
      <c r="O93" s="117" t="s">
        <v>15</v>
      </c>
      <c r="P93" s="53"/>
      <c r="Q93" s="53"/>
      <c r="R93" s="53"/>
      <c r="S93" s="48" t="s">
        <v>9</v>
      </c>
      <c r="V93" s="91">
        <v>117</v>
      </c>
    </row>
    <row r="94" spans="1:22" ht="101.25">
      <c r="A94" s="91">
        <v>94</v>
      </c>
      <c r="B94" s="48" t="s">
        <v>1200</v>
      </c>
      <c r="C94" s="56" t="s">
        <v>983</v>
      </c>
      <c r="D94" s="40" t="s">
        <v>217</v>
      </c>
      <c r="E94" s="40" t="s">
        <v>217</v>
      </c>
      <c r="F94" s="49" t="s">
        <v>157</v>
      </c>
      <c r="G94" s="50" t="s">
        <v>440</v>
      </c>
      <c r="H94" s="51" t="s">
        <v>441</v>
      </c>
      <c r="I94" s="52"/>
      <c r="J94" s="53" t="s">
        <v>1043</v>
      </c>
      <c r="K94" s="53"/>
      <c r="L94" s="53"/>
      <c r="M94" s="53"/>
      <c r="N94" s="53"/>
      <c r="O94" s="117" t="s">
        <v>15</v>
      </c>
      <c r="P94" s="53"/>
      <c r="Q94" s="53"/>
      <c r="R94" s="53"/>
      <c r="S94" s="48" t="s">
        <v>9</v>
      </c>
      <c r="U94" s="41"/>
      <c r="V94" s="91">
        <v>512</v>
      </c>
    </row>
    <row r="95" spans="1:22" ht="56.25">
      <c r="A95" s="91">
        <v>95</v>
      </c>
      <c r="B95" s="48" t="s">
        <v>165</v>
      </c>
      <c r="C95" s="56" t="s">
        <v>384</v>
      </c>
      <c r="D95" s="40" t="s">
        <v>217</v>
      </c>
      <c r="E95" s="40" t="s">
        <v>302</v>
      </c>
      <c r="F95" s="49" t="s">
        <v>157</v>
      </c>
      <c r="G95" s="50" t="s">
        <v>1099</v>
      </c>
      <c r="H95" s="51" t="s">
        <v>1100</v>
      </c>
      <c r="I95" s="52" t="s">
        <v>145</v>
      </c>
      <c r="J95" s="53" t="s">
        <v>1047</v>
      </c>
      <c r="K95" s="53"/>
      <c r="L95" s="53" t="s">
        <v>327</v>
      </c>
      <c r="M95" s="53"/>
      <c r="N95" s="53" t="s">
        <v>1055</v>
      </c>
      <c r="O95" s="117" t="s">
        <v>15</v>
      </c>
      <c r="P95" s="117" t="s">
        <v>1456</v>
      </c>
      <c r="Q95" s="53" t="s">
        <v>1056</v>
      </c>
      <c r="R95" s="53"/>
      <c r="S95" s="48" t="s">
        <v>9</v>
      </c>
      <c r="U95" s="41"/>
      <c r="V95" s="91">
        <v>72</v>
      </c>
    </row>
    <row r="96" spans="1:22" ht="112.5">
      <c r="A96" s="91">
        <v>96</v>
      </c>
      <c r="B96" s="48" t="s">
        <v>290</v>
      </c>
      <c r="C96" s="56" t="s">
        <v>384</v>
      </c>
      <c r="D96" s="40" t="s">
        <v>217</v>
      </c>
      <c r="E96" s="40" t="s">
        <v>1101</v>
      </c>
      <c r="F96" s="49" t="s">
        <v>157</v>
      </c>
      <c r="G96" s="50" t="s">
        <v>1102</v>
      </c>
      <c r="H96" s="51" t="s">
        <v>1103</v>
      </c>
      <c r="I96" s="52"/>
      <c r="J96" s="53" t="s">
        <v>1044</v>
      </c>
      <c r="K96" s="53"/>
      <c r="L96" s="53"/>
      <c r="M96" s="53"/>
      <c r="N96" s="53"/>
      <c r="O96" s="117" t="s">
        <v>15</v>
      </c>
      <c r="P96" s="53"/>
      <c r="Q96" s="53"/>
      <c r="R96" s="53"/>
      <c r="S96" s="48" t="s">
        <v>9</v>
      </c>
      <c r="U96" s="41"/>
      <c r="V96" s="91">
        <v>73</v>
      </c>
    </row>
    <row r="97" spans="1:22" ht="78.75">
      <c r="A97" s="91">
        <v>97</v>
      </c>
      <c r="B97" s="48" t="s">
        <v>173</v>
      </c>
      <c r="C97" s="56" t="s">
        <v>1104</v>
      </c>
      <c r="D97" s="40" t="s">
        <v>217</v>
      </c>
      <c r="E97" s="40" t="s">
        <v>1101</v>
      </c>
      <c r="F97" s="49" t="s">
        <v>185</v>
      </c>
      <c r="G97" s="50" t="s">
        <v>1105</v>
      </c>
      <c r="H97" s="51" t="s">
        <v>1106</v>
      </c>
      <c r="I97" s="52" t="s">
        <v>145</v>
      </c>
      <c r="J97" s="116" t="s">
        <v>1048</v>
      </c>
      <c r="K97" s="53"/>
      <c r="L97" s="53" t="s">
        <v>327</v>
      </c>
      <c r="M97" s="53"/>
      <c r="N97" s="53" t="s">
        <v>1055</v>
      </c>
      <c r="O97" s="117" t="s">
        <v>15</v>
      </c>
      <c r="P97" s="117" t="s">
        <v>1456</v>
      </c>
      <c r="Q97" s="53" t="s">
        <v>1056</v>
      </c>
      <c r="R97" s="53"/>
      <c r="S97" s="48" t="s">
        <v>9</v>
      </c>
      <c r="U97" s="41"/>
      <c r="V97" s="91">
        <v>74</v>
      </c>
    </row>
    <row r="98" spans="1:22" ht="123.75">
      <c r="A98" s="91">
        <v>98</v>
      </c>
      <c r="B98" s="48" t="s">
        <v>165</v>
      </c>
      <c r="C98" s="56" t="s">
        <v>384</v>
      </c>
      <c r="D98" s="40" t="s">
        <v>217</v>
      </c>
      <c r="E98" s="40" t="s">
        <v>1101</v>
      </c>
      <c r="F98" s="49" t="s">
        <v>157</v>
      </c>
      <c r="G98" s="50" t="s">
        <v>1107</v>
      </c>
      <c r="H98" s="51" t="s">
        <v>1108</v>
      </c>
      <c r="I98" s="52" t="s">
        <v>145</v>
      </c>
      <c r="J98" s="53" t="s">
        <v>1049</v>
      </c>
      <c r="K98" s="53"/>
      <c r="L98" s="53" t="s">
        <v>327</v>
      </c>
      <c r="M98" s="53"/>
      <c r="N98" s="53" t="s">
        <v>1055</v>
      </c>
      <c r="O98" s="117" t="s">
        <v>15</v>
      </c>
      <c r="P98" s="117" t="s">
        <v>1456</v>
      </c>
      <c r="Q98" s="53" t="s">
        <v>1056</v>
      </c>
      <c r="R98" s="53"/>
      <c r="S98" s="48" t="s">
        <v>9</v>
      </c>
      <c r="U98" s="41"/>
      <c r="V98" s="91">
        <v>75</v>
      </c>
    </row>
    <row r="99" spans="1:22" ht="78.75">
      <c r="A99" s="91">
        <v>99</v>
      </c>
      <c r="B99" s="48" t="s">
        <v>287</v>
      </c>
      <c r="C99" s="56" t="s">
        <v>384</v>
      </c>
      <c r="D99" s="40" t="s">
        <v>217</v>
      </c>
      <c r="E99" s="40" t="s">
        <v>1101</v>
      </c>
      <c r="F99" s="49" t="s">
        <v>157</v>
      </c>
      <c r="G99" s="50" t="s">
        <v>1109</v>
      </c>
      <c r="H99" s="51" t="s">
        <v>1110</v>
      </c>
      <c r="I99" s="52" t="s">
        <v>146</v>
      </c>
      <c r="J99" s="53" t="s">
        <v>1050</v>
      </c>
      <c r="K99" s="53"/>
      <c r="L99" s="53" t="s">
        <v>327</v>
      </c>
      <c r="M99" s="53"/>
      <c r="N99" s="53" t="s">
        <v>1055</v>
      </c>
      <c r="O99" s="117" t="s">
        <v>15</v>
      </c>
      <c r="P99" s="117" t="s">
        <v>1456</v>
      </c>
      <c r="Q99" s="53" t="s">
        <v>1056</v>
      </c>
      <c r="R99" s="53"/>
      <c r="S99" s="48" t="s">
        <v>9</v>
      </c>
      <c r="U99" s="41"/>
      <c r="V99" s="91">
        <v>76</v>
      </c>
    </row>
    <row r="100" spans="1:22" ht="90">
      <c r="A100" s="91">
        <v>100</v>
      </c>
      <c r="B100" s="48" t="s">
        <v>168</v>
      </c>
      <c r="C100" s="56" t="s">
        <v>384</v>
      </c>
      <c r="D100" s="40" t="s">
        <v>217</v>
      </c>
      <c r="E100" s="40" t="s">
        <v>1101</v>
      </c>
      <c r="F100" s="49" t="s">
        <v>198</v>
      </c>
      <c r="G100" s="50" t="s">
        <v>986</v>
      </c>
      <c r="H100" s="51" t="s">
        <v>805</v>
      </c>
      <c r="I100" s="52" t="s">
        <v>145</v>
      </c>
      <c r="J100" s="53" t="s">
        <v>531</v>
      </c>
      <c r="K100" s="53"/>
      <c r="L100" s="53" t="s">
        <v>327</v>
      </c>
      <c r="M100" s="53"/>
      <c r="N100" s="53" t="s">
        <v>1055</v>
      </c>
      <c r="O100" s="117" t="s">
        <v>149</v>
      </c>
      <c r="P100" s="117" t="s">
        <v>1456</v>
      </c>
      <c r="Q100" s="53" t="s">
        <v>1056</v>
      </c>
      <c r="R100" s="53"/>
      <c r="S100" s="48" t="s">
        <v>9</v>
      </c>
      <c r="U100" s="41"/>
      <c r="V100" s="91">
        <v>528</v>
      </c>
    </row>
    <row r="101" spans="1:22" ht="90">
      <c r="A101" s="91">
        <v>101</v>
      </c>
      <c r="B101" s="48" t="s">
        <v>165</v>
      </c>
      <c r="C101" s="56" t="s">
        <v>384</v>
      </c>
      <c r="D101" s="40" t="s">
        <v>217</v>
      </c>
      <c r="E101" s="40" t="s">
        <v>1111</v>
      </c>
      <c r="F101" s="49" t="s">
        <v>157</v>
      </c>
      <c r="G101" s="50" t="s">
        <v>665</v>
      </c>
      <c r="H101" s="51" t="s">
        <v>666</v>
      </c>
      <c r="I101" s="52"/>
      <c r="J101" s="53"/>
      <c r="K101" s="53"/>
      <c r="L101" s="53"/>
      <c r="M101" s="53"/>
      <c r="N101" s="53"/>
      <c r="O101" s="117" t="s">
        <v>15</v>
      </c>
      <c r="P101" s="53"/>
      <c r="Q101" s="53"/>
      <c r="R101" s="53"/>
      <c r="S101" s="48" t="s">
        <v>9</v>
      </c>
      <c r="U101" s="41"/>
      <c r="V101" s="91">
        <v>77</v>
      </c>
    </row>
    <row r="102" spans="1:22" ht="90">
      <c r="A102" s="91">
        <v>102</v>
      </c>
      <c r="B102" s="48" t="s">
        <v>667</v>
      </c>
      <c r="C102" s="56" t="s">
        <v>384</v>
      </c>
      <c r="D102" s="40" t="s">
        <v>217</v>
      </c>
      <c r="E102" s="40" t="s">
        <v>1111</v>
      </c>
      <c r="F102" s="49" t="s">
        <v>198</v>
      </c>
      <c r="G102" s="50" t="s">
        <v>668</v>
      </c>
      <c r="H102" s="51" t="s">
        <v>978</v>
      </c>
      <c r="I102" s="52"/>
      <c r="J102" s="53" t="s">
        <v>531</v>
      </c>
      <c r="K102" s="53"/>
      <c r="L102" s="53"/>
      <c r="M102" s="53"/>
      <c r="N102" s="53" t="s">
        <v>532</v>
      </c>
      <c r="O102" s="117" t="s">
        <v>15</v>
      </c>
      <c r="P102" s="53"/>
      <c r="Q102" s="53"/>
      <c r="R102" s="53"/>
      <c r="S102" s="48" t="s">
        <v>9</v>
      </c>
      <c r="U102" s="41"/>
      <c r="V102" s="91">
        <v>78</v>
      </c>
    </row>
    <row r="103" spans="1:22" ht="67.5">
      <c r="A103" s="91">
        <v>103</v>
      </c>
      <c r="B103" s="48" t="s">
        <v>1200</v>
      </c>
      <c r="C103" s="56" t="s">
        <v>384</v>
      </c>
      <c r="D103" s="40" t="s">
        <v>217</v>
      </c>
      <c r="E103" s="40" t="s">
        <v>1111</v>
      </c>
      <c r="F103" s="49" t="s">
        <v>157</v>
      </c>
      <c r="G103" s="50" t="s">
        <v>1201</v>
      </c>
      <c r="H103" s="51" t="s">
        <v>1202</v>
      </c>
      <c r="I103" s="52"/>
      <c r="J103" s="53"/>
      <c r="K103" s="53"/>
      <c r="L103" s="53"/>
      <c r="M103" s="53"/>
      <c r="N103" s="53"/>
      <c r="O103" s="117" t="s">
        <v>15</v>
      </c>
      <c r="P103" s="53"/>
      <c r="Q103" s="53"/>
      <c r="R103" s="53"/>
      <c r="S103" s="48" t="s">
        <v>9</v>
      </c>
      <c r="V103" s="91">
        <v>118</v>
      </c>
    </row>
    <row r="104" spans="1:22" ht="78.75">
      <c r="A104" s="91">
        <v>104</v>
      </c>
      <c r="B104" s="48" t="s">
        <v>290</v>
      </c>
      <c r="C104" s="56" t="s">
        <v>384</v>
      </c>
      <c r="D104" s="40" t="s">
        <v>217</v>
      </c>
      <c r="E104" s="40" t="s">
        <v>979</v>
      </c>
      <c r="F104" s="49" t="s">
        <v>157</v>
      </c>
      <c r="G104" s="50" t="s">
        <v>980</v>
      </c>
      <c r="H104" s="51" t="s">
        <v>981</v>
      </c>
      <c r="I104" s="52" t="s">
        <v>145</v>
      </c>
      <c r="J104" s="53" t="s">
        <v>1051</v>
      </c>
      <c r="K104" s="53"/>
      <c r="L104" s="53" t="s">
        <v>327</v>
      </c>
      <c r="M104" s="53"/>
      <c r="N104" s="53" t="s">
        <v>1055</v>
      </c>
      <c r="O104" s="117" t="s">
        <v>15</v>
      </c>
      <c r="P104" s="117" t="s">
        <v>1456</v>
      </c>
      <c r="Q104" s="53" t="s">
        <v>1056</v>
      </c>
      <c r="R104" s="53"/>
      <c r="S104" s="48" t="s">
        <v>9</v>
      </c>
      <c r="U104" s="41"/>
      <c r="V104" s="91">
        <v>79</v>
      </c>
    </row>
    <row r="105" spans="1:22" ht="78.75">
      <c r="A105" s="91">
        <v>105</v>
      </c>
      <c r="B105" s="48" t="s">
        <v>290</v>
      </c>
      <c r="C105" s="56" t="s">
        <v>384</v>
      </c>
      <c r="D105" s="40" t="s">
        <v>217</v>
      </c>
      <c r="E105" s="40" t="s">
        <v>979</v>
      </c>
      <c r="F105" s="49" t="s">
        <v>157</v>
      </c>
      <c r="G105" s="50" t="s">
        <v>1395</v>
      </c>
      <c r="H105" s="51" t="s">
        <v>1396</v>
      </c>
      <c r="I105" s="52"/>
      <c r="J105" s="53"/>
      <c r="K105" s="53"/>
      <c r="L105" s="53"/>
      <c r="M105" s="53"/>
      <c r="N105" s="53"/>
      <c r="O105" s="117" t="s">
        <v>15</v>
      </c>
      <c r="P105" s="53"/>
      <c r="Q105" s="53"/>
      <c r="R105" s="53"/>
      <c r="S105" s="48" t="s">
        <v>9</v>
      </c>
      <c r="U105" s="41"/>
      <c r="V105" s="91">
        <v>80</v>
      </c>
    </row>
    <row r="106" spans="1:22" ht="135">
      <c r="A106" s="91">
        <v>106</v>
      </c>
      <c r="B106" s="48" t="s">
        <v>205</v>
      </c>
      <c r="C106" s="56" t="s">
        <v>384</v>
      </c>
      <c r="D106" s="40" t="s">
        <v>217</v>
      </c>
      <c r="E106" s="40" t="s">
        <v>979</v>
      </c>
      <c r="F106" s="49" t="s">
        <v>157</v>
      </c>
      <c r="G106" s="50" t="s">
        <v>1397</v>
      </c>
      <c r="H106" s="51" t="s">
        <v>1398</v>
      </c>
      <c r="I106" s="52"/>
      <c r="J106" s="53"/>
      <c r="K106" s="53"/>
      <c r="L106" s="53"/>
      <c r="M106" s="53"/>
      <c r="N106" s="53"/>
      <c r="O106" s="117" t="s">
        <v>15</v>
      </c>
      <c r="P106" s="53"/>
      <c r="Q106" s="53"/>
      <c r="R106" s="53"/>
      <c r="S106" s="48" t="s">
        <v>9</v>
      </c>
      <c r="V106" s="91">
        <v>81</v>
      </c>
    </row>
    <row r="107" spans="1:22" ht="67.5">
      <c r="A107" s="91">
        <v>107</v>
      </c>
      <c r="B107" s="48" t="s">
        <v>192</v>
      </c>
      <c r="C107" s="56" t="s">
        <v>384</v>
      </c>
      <c r="D107" s="40" t="s">
        <v>217</v>
      </c>
      <c r="E107" s="40" t="s">
        <v>979</v>
      </c>
      <c r="F107" s="49" t="s">
        <v>157</v>
      </c>
      <c r="G107" s="50" t="s">
        <v>1399</v>
      </c>
      <c r="H107" s="51" t="s">
        <v>1400</v>
      </c>
      <c r="I107" s="52"/>
      <c r="J107" s="53"/>
      <c r="K107" s="53"/>
      <c r="L107" s="53"/>
      <c r="M107" s="53"/>
      <c r="N107" s="53"/>
      <c r="O107" s="117" t="s">
        <v>15</v>
      </c>
      <c r="P107" s="53"/>
      <c r="Q107" s="53"/>
      <c r="R107" s="53"/>
      <c r="S107" s="48" t="s">
        <v>9</v>
      </c>
      <c r="V107" s="91">
        <v>82</v>
      </c>
    </row>
    <row r="108" spans="1:22" ht="90">
      <c r="A108" s="91">
        <v>108</v>
      </c>
      <c r="B108" s="48" t="s">
        <v>1401</v>
      </c>
      <c r="C108" s="56" t="s">
        <v>384</v>
      </c>
      <c r="D108" s="40" t="s">
        <v>217</v>
      </c>
      <c r="E108" s="40" t="s">
        <v>213</v>
      </c>
      <c r="F108" s="49" t="s">
        <v>185</v>
      </c>
      <c r="G108" s="50" t="s">
        <v>1402</v>
      </c>
      <c r="H108" s="51" t="s">
        <v>1403</v>
      </c>
      <c r="I108" s="52"/>
      <c r="J108" s="53" t="s">
        <v>531</v>
      </c>
      <c r="K108" s="53"/>
      <c r="L108" s="53"/>
      <c r="M108" s="53"/>
      <c r="N108" s="53" t="s">
        <v>532</v>
      </c>
      <c r="O108" s="117" t="s">
        <v>15</v>
      </c>
      <c r="P108" s="53"/>
      <c r="Q108" s="53"/>
      <c r="R108" s="53"/>
      <c r="S108" s="48" t="s">
        <v>9</v>
      </c>
      <c r="V108" s="91">
        <v>83</v>
      </c>
    </row>
    <row r="109" spans="1:22" ht="90">
      <c r="A109" s="91">
        <v>109</v>
      </c>
      <c r="B109" s="48" t="s">
        <v>173</v>
      </c>
      <c r="C109" s="56" t="s">
        <v>384</v>
      </c>
      <c r="D109" s="40" t="s">
        <v>217</v>
      </c>
      <c r="E109" s="40" t="s">
        <v>213</v>
      </c>
      <c r="F109" s="49" t="s">
        <v>185</v>
      </c>
      <c r="G109" s="50" t="s">
        <v>1404</v>
      </c>
      <c r="H109" s="51" t="s">
        <v>253</v>
      </c>
      <c r="I109" s="52"/>
      <c r="J109" s="53" t="s">
        <v>531</v>
      </c>
      <c r="K109" s="53"/>
      <c r="L109" s="53"/>
      <c r="M109" s="53"/>
      <c r="N109" s="53" t="s">
        <v>532</v>
      </c>
      <c r="O109" s="117" t="s">
        <v>15</v>
      </c>
      <c r="P109" s="53"/>
      <c r="Q109" s="53"/>
      <c r="R109" s="53"/>
      <c r="S109" s="48" t="s">
        <v>9</v>
      </c>
      <c r="V109" s="91">
        <v>84</v>
      </c>
    </row>
    <row r="110" spans="1:22" ht="90">
      <c r="A110" s="91">
        <v>110</v>
      </c>
      <c r="B110" s="48" t="s">
        <v>162</v>
      </c>
      <c r="C110" s="56" t="s">
        <v>384</v>
      </c>
      <c r="D110" s="40" t="s">
        <v>217</v>
      </c>
      <c r="E110" s="40" t="s">
        <v>213</v>
      </c>
      <c r="F110" s="49" t="s">
        <v>185</v>
      </c>
      <c r="G110" s="50" t="s">
        <v>1404</v>
      </c>
      <c r="H110" s="51" t="s">
        <v>1405</v>
      </c>
      <c r="I110" s="52"/>
      <c r="J110" s="53" t="s">
        <v>531</v>
      </c>
      <c r="K110" s="53"/>
      <c r="L110" s="53"/>
      <c r="M110" s="53"/>
      <c r="N110" s="53" t="s">
        <v>532</v>
      </c>
      <c r="O110" s="117" t="s">
        <v>15</v>
      </c>
      <c r="P110" s="53"/>
      <c r="Q110" s="53"/>
      <c r="R110" s="53"/>
      <c r="S110" s="48" t="s">
        <v>9</v>
      </c>
      <c r="V110" s="91">
        <v>85</v>
      </c>
    </row>
    <row r="111" spans="1:22" ht="90">
      <c r="A111" s="91">
        <v>111</v>
      </c>
      <c r="B111" s="48" t="s">
        <v>197</v>
      </c>
      <c r="C111" s="56" t="s">
        <v>384</v>
      </c>
      <c r="D111" s="40" t="s">
        <v>217</v>
      </c>
      <c r="E111" s="40" t="s">
        <v>1406</v>
      </c>
      <c r="F111" s="49" t="s">
        <v>198</v>
      </c>
      <c r="G111" s="50" t="s">
        <v>1407</v>
      </c>
      <c r="H111" s="51" t="s">
        <v>1408</v>
      </c>
      <c r="I111" s="52"/>
      <c r="J111" s="53" t="s">
        <v>531</v>
      </c>
      <c r="K111" s="53"/>
      <c r="L111" s="53"/>
      <c r="M111" s="53"/>
      <c r="N111" s="53" t="s">
        <v>532</v>
      </c>
      <c r="O111" s="117" t="s">
        <v>15</v>
      </c>
      <c r="P111" s="53"/>
      <c r="Q111" s="53"/>
      <c r="R111" s="53"/>
      <c r="S111" s="48" t="s">
        <v>9</v>
      </c>
      <c r="T111" s="41" t="s">
        <v>320</v>
      </c>
      <c r="V111" s="91">
        <v>86</v>
      </c>
    </row>
    <row r="112" spans="1:22" ht="90">
      <c r="A112" s="91">
        <v>112</v>
      </c>
      <c r="B112" s="48" t="s">
        <v>173</v>
      </c>
      <c r="C112" s="56" t="s">
        <v>1409</v>
      </c>
      <c r="D112" s="40" t="s">
        <v>217</v>
      </c>
      <c r="E112" s="40" t="s">
        <v>1406</v>
      </c>
      <c r="F112" s="49" t="s">
        <v>157</v>
      </c>
      <c r="G112" s="50" t="s">
        <v>1410</v>
      </c>
      <c r="H112" s="51" t="s">
        <v>1411</v>
      </c>
      <c r="I112" s="52"/>
      <c r="J112" s="53"/>
      <c r="K112" s="53"/>
      <c r="L112" s="53"/>
      <c r="M112" s="53"/>
      <c r="N112" s="53"/>
      <c r="O112" s="117" t="s">
        <v>15</v>
      </c>
      <c r="P112" s="53"/>
      <c r="Q112" s="53"/>
      <c r="R112" s="53"/>
      <c r="S112" s="48" t="s">
        <v>9</v>
      </c>
      <c r="V112" s="91">
        <v>87</v>
      </c>
    </row>
    <row r="113" spans="1:22" ht="67.5">
      <c r="A113" s="91">
        <v>113</v>
      </c>
      <c r="B113" s="48" t="s">
        <v>208</v>
      </c>
      <c r="C113" s="56" t="s">
        <v>384</v>
      </c>
      <c r="D113" s="40" t="s">
        <v>217</v>
      </c>
      <c r="E113" s="40" t="s">
        <v>1406</v>
      </c>
      <c r="F113" s="49" t="s">
        <v>157</v>
      </c>
      <c r="G113" s="50" t="s">
        <v>1412</v>
      </c>
      <c r="H113" s="51" t="s">
        <v>1413</v>
      </c>
      <c r="I113" s="52"/>
      <c r="J113" s="53"/>
      <c r="K113" s="53"/>
      <c r="L113" s="53"/>
      <c r="M113" s="53"/>
      <c r="N113" s="53"/>
      <c r="O113" s="117" t="s">
        <v>15</v>
      </c>
      <c r="P113" s="53"/>
      <c r="Q113" s="53"/>
      <c r="R113" s="53"/>
      <c r="S113" s="48" t="s">
        <v>9</v>
      </c>
      <c r="V113" s="91">
        <v>88</v>
      </c>
    </row>
    <row r="114" spans="1:22" ht="90">
      <c r="A114" s="91">
        <v>114</v>
      </c>
      <c r="B114" s="48" t="s">
        <v>182</v>
      </c>
      <c r="C114" s="56" t="s">
        <v>1414</v>
      </c>
      <c r="D114" s="40" t="s">
        <v>217</v>
      </c>
      <c r="E114" s="40" t="s">
        <v>1406</v>
      </c>
      <c r="F114" s="49" t="s">
        <v>157</v>
      </c>
      <c r="G114" s="50" t="s">
        <v>1006</v>
      </c>
      <c r="H114" s="51" t="s">
        <v>1007</v>
      </c>
      <c r="I114" s="52"/>
      <c r="J114" s="53"/>
      <c r="K114" s="53"/>
      <c r="L114" s="53"/>
      <c r="M114" s="53"/>
      <c r="N114" s="53"/>
      <c r="O114" s="117" t="s">
        <v>15</v>
      </c>
      <c r="P114" s="53"/>
      <c r="Q114" s="53"/>
      <c r="R114" s="53"/>
      <c r="S114" s="48" t="s">
        <v>9</v>
      </c>
      <c r="V114" s="91">
        <v>89</v>
      </c>
    </row>
    <row r="115" spans="1:22" ht="56.25">
      <c r="A115" s="91">
        <v>115</v>
      </c>
      <c r="B115" s="48" t="s">
        <v>394</v>
      </c>
      <c r="C115" s="56" t="s">
        <v>384</v>
      </c>
      <c r="D115" s="40" t="s">
        <v>217</v>
      </c>
      <c r="E115" s="40" t="s">
        <v>1406</v>
      </c>
      <c r="F115" s="49" t="s">
        <v>179</v>
      </c>
      <c r="G115" s="50" t="s">
        <v>1256</v>
      </c>
      <c r="H115" s="51" t="s">
        <v>1257</v>
      </c>
      <c r="I115" s="52" t="s">
        <v>146</v>
      </c>
      <c r="J115" s="53" t="s">
        <v>1052</v>
      </c>
      <c r="K115" s="53"/>
      <c r="L115" s="53" t="s">
        <v>327</v>
      </c>
      <c r="M115" s="53"/>
      <c r="N115" s="53" t="s">
        <v>1055</v>
      </c>
      <c r="O115" s="117" t="s">
        <v>15</v>
      </c>
      <c r="P115" s="117" t="s">
        <v>1456</v>
      </c>
      <c r="Q115" s="53" t="s">
        <v>1056</v>
      </c>
      <c r="R115" s="53"/>
      <c r="S115" s="48" t="s">
        <v>9</v>
      </c>
      <c r="U115" s="41"/>
      <c r="V115" s="91">
        <v>535</v>
      </c>
    </row>
    <row r="116" spans="1:22" ht="90">
      <c r="A116" s="91">
        <v>116</v>
      </c>
      <c r="B116" s="48" t="s">
        <v>290</v>
      </c>
      <c r="C116" s="56" t="s">
        <v>384</v>
      </c>
      <c r="D116" s="40" t="s">
        <v>217</v>
      </c>
      <c r="E116" s="40" t="s">
        <v>1008</v>
      </c>
      <c r="F116" s="49" t="s">
        <v>157</v>
      </c>
      <c r="G116" s="50" t="s">
        <v>1009</v>
      </c>
      <c r="H116" s="51" t="s">
        <v>1010</v>
      </c>
      <c r="I116" s="52" t="s">
        <v>103</v>
      </c>
      <c r="J116" s="53" t="s">
        <v>1053</v>
      </c>
      <c r="K116" s="53"/>
      <c r="L116" s="53" t="s">
        <v>327</v>
      </c>
      <c r="M116" s="53"/>
      <c r="N116" s="53" t="s">
        <v>1055</v>
      </c>
      <c r="O116" s="117" t="s">
        <v>15</v>
      </c>
      <c r="P116" s="117" t="s">
        <v>1456</v>
      </c>
      <c r="Q116" s="53" t="s">
        <v>1056</v>
      </c>
      <c r="R116" s="53"/>
      <c r="S116" s="48" t="s">
        <v>9</v>
      </c>
      <c r="V116" s="91">
        <v>91</v>
      </c>
    </row>
    <row r="117" spans="1:22" ht="135">
      <c r="A117" s="91">
        <v>117</v>
      </c>
      <c r="B117" s="48" t="s">
        <v>192</v>
      </c>
      <c r="C117" s="56" t="s">
        <v>384</v>
      </c>
      <c r="D117" s="40" t="s">
        <v>217</v>
      </c>
      <c r="E117" s="40" t="s">
        <v>1008</v>
      </c>
      <c r="F117" s="49" t="s">
        <v>157</v>
      </c>
      <c r="G117" s="50" t="s">
        <v>1011</v>
      </c>
      <c r="H117" s="51" t="s">
        <v>1012</v>
      </c>
      <c r="I117" s="52" t="s">
        <v>145</v>
      </c>
      <c r="J117" s="116" t="s">
        <v>1457</v>
      </c>
      <c r="K117" s="53"/>
      <c r="L117" s="53" t="s">
        <v>327</v>
      </c>
      <c r="M117" s="53"/>
      <c r="N117" s="53" t="s">
        <v>1055</v>
      </c>
      <c r="O117" s="117" t="s">
        <v>15</v>
      </c>
      <c r="P117" s="117" t="s">
        <v>1456</v>
      </c>
      <c r="Q117" s="53" t="s">
        <v>1056</v>
      </c>
      <c r="R117" s="53"/>
      <c r="S117" s="48" t="s">
        <v>9</v>
      </c>
      <c r="V117" s="91">
        <v>92</v>
      </c>
    </row>
    <row r="118" spans="1:22" ht="101.25">
      <c r="A118" s="91">
        <v>118</v>
      </c>
      <c r="B118" s="48" t="s">
        <v>1013</v>
      </c>
      <c r="C118" s="56" t="s">
        <v>384</v>
      </c>
      <c r="D118" s="40" t="s">
        <v>217</v>
      </c>
      <c r="E118" s="40" t="s">
        <v>1008</v>
      </c>
      <c r="F118" s="49" t="s">
        <v>157</v>
      </c>
      <c r="G118" s="50" t="s">
        <v>1014</v>
      </c>
      <c r="H118" s="51" t="s">
        <v>1015</v>
      </c>
      <c r="I118" s="52"/>
      <c r="J118" s="53"/>
      <c r="K118" s="53"/>
      <c r="L118" s="53"/>
      <c r="M118" s="53"/>
      <c r="N118" s="53"/>
      <c r="O118" s="117" t="s">
        <v>15</v>
      </c>
      <c r="P118" s="53"/>
      <c r="Q118" s="53"/>
      <c r="R118" s="53"/>
      <c r="S118" s="48" t="s">
        <v>9</v>
      </c>
      <c r="V118" s="91">
        <v>93</v>
      </c>
    </row>
    <row r="119" spans="1:22" ht="112.5">
      <c r="A119" s="91">
        <v>119</v>
      </c>
      <c r="B119" s="48" t="s">
        <v>1016</v>
      </c>
      <c r="C119" s="56" t="s">
        <v>384</v>
      </c>
      <c r="D119" s="40" t="s">
        <v>217</v>
      </c>
      <c r="E119" s="40" t="s">
        <v>1008</v>
      </c>
      <c r="F119" s="49" t="s">
        <v>157</v>
      </c>
      <c r="G119" s="50" t="s">
        <v>1019</v>
      </c>
      <c r="H119" s="51" t="s">
        <v>1020</v>
      </c>
      <c r="I119" s="52"/>
      <c r="J119" s="53"/>
      <c r="K119" s="53"/>
      <c r="L119" s="53"/>
      <c r="M119" s="53"/>
      <c r="N119" s="53"/>
      <c r="O119" s="117" t="s">
        <v>15</v>
      </c>
      <c r="P119" s="53"/>
      <c r="Q119" s="53"/>
      <c r="R119" s="53"/>
      <c r="S119" s="48" t="s">
        <v>9</v>
      </c>
      <c r="V119" s="91">
        <v>94</v>
      </c>
    </row>
    <row r="120" spans="1:22" ht="247.5">
      <c r="A120" s="91">
        <v>120</v>
      </c>
      <c r="B120" s="48" t="s">
        <v>1021</v>
      </c>
      <c r="C120" s="56" t="s">
        <v>384</v>
      </c>
      <c r="D120" s="40" t="s">
        <v>217</v>
      </c>
      <c r="E120" s="40" t="s">
        <v>1022</v>
      </c>
      <c r="F120" s="49" t="s">
        <v>179</v>
      </c>
      <c r="G120" s="50" t="s">
        <v>1023</v>
      </c>
      <c r="H120" s="51" t="s">
        <v>1024</v>
      </c>
      <c r="I120" s="52"/>
      <c r="J120" s="53"/>
      <c r="K120" s="53"/>
      <c r="L120" s="53"/>
      <c r="M120" s="53"/>
      <c r="N120" s="53"/>
      <c r="O120" s="117" t="s">
        <v>15</v>
      </c>
      <c r="P120" s="53"/>
      <c r="Q120" s="53"/>
      <c r="R120" s="53"/>
      <c r="S120" s="48" t="s">
        <v>9</v>
      </c>
      <c r="V120" s="91">
        <v>95</v>
      </c>
    </row>
    <row r="121" spans="1:22" ht="135">
      <c r="A121" s="91">
        <v>121</v>
      </c>
      <c r="B121" s="48" t="s">
        <v>1025</v>
      </c>
      <c r="C121" s="56" t="s">
        <v>149</v>
      </c>
      <c r="D121" s="40" t="s">
        <v>217</v>
      </c>
      <c r="E121" s="40" t="s">
        <v>1022</v>
      </c>
      <c r="F121" s="49" t="s">
        <v>157</v>
      </c>
      <c r="G121" s="50" t="s">
        <v>1026</v>
      </c>
      <c r="H121" s="51" t="s">
        <v>1027</v>
      </c>
      <c r="I121" s="52"/>
      <c r="J121" s="53"/>
      <c r="K121" s="53"/>
      <c r="L121" s="53"/>
      <c r="M121" s="53"/>
      <c r="N121" s="53"/>
      <c r="O121" s="117" t="s">
        <v>15</v>
      </c>
      <c r="P121" s="53"/>
      <c r="Q121" s="53"/>
      <c r="R121" s="53"/>
      <c r="S121" s="48" t="s">
        <v>9</v>
      </c>
      <c r="V121" s="91">
        <v>96</v>
      </c>
    </row>
    <row r="122" spans="1:22" ht="67.5">
      <c r="A122" s="91">
        <v>122</v>
      </c>
      <c r="B122" s="48" t="s">
        <v>290</v>
      </c>
      <c r="C122" s="56" t="s">
        <v>384</v>
      </c>
      <c r="D122" s="40" t="s">
        <v>217</v>
      </c>
      <c r="E122" s="40" t="s">
        <v>1028</v>
      </c>
      <c r="F122" s="49" t="s">
        <v>157</v>
      </c>
      <c r="G122" s="50" t="s">
        <v>1029</v>
      </c>
      <c r="H122" s="51" t="s">
        <v>1396</v>
      </c>
      <c r="I122" s="52"/>
      <c r="J122" s="53"/>
      <c r="K122" s="53"/>
      <c r="L122" s="53"/>
      <c r="M122" s="53"/>
      <c r="N122" s="53"/>
      <c r="O122" s="117" t="s">
        <v>15</v>
      </c>
      <c r="P122" s="53"/>
      <c r="Q122" s="53"/>
      <c r="R122" s="53"/>
      <c r="S122" s="48" t="s">
        <v>9</v>
      </c>
      <c r="U122" s="41"/>
      <c r="V122" s="91">
        <v>97</v>
      </c>
    </row>
    <row r="123" spans="1:22" ht="90">
      <c r="A123" s="91">
        <v>123</v>
      </c>
      <c r="B123" s="48" t="s">
        <v>205</v>
      </c>
      <c r="C123" s="56" t="s">
        <v>384</v>
      </c>
      <c r="D123" s="40" t="s">
        <v>217</v>
      </c>
      <c r="E123" s="40" t="s">
        <v>1028</v>
      </c>
      <c r="F123" s="49" t="s">
        <v>157</v>
      </c>
      <c r="G123" s="50" t="s">
        <v>1030</v>
      </c>
      <c r="H123" s="51" t="s">
        <v>1031</v>
      </c>
      <c r="I123" s="52"/>
      <c r="J123" s="53"/>
      <c r="K123" s="53"/>
      <c r="L123" s="53"/>
      <c r="M123" s="53"/>
      <c r="N123" s="53"/>
      <c r="O123" s="117" t="s">
        <v>15</v>
      </c>
      <c r="P123" s="53"/>
      <c r="Q123" s="53"/>
      <c r="R123" s="53"/>
      <c r="S123" s="48" t="s">
        <v>9</v>
      </c>
      <c r="U123" s="41"/>
      <c r="V123" s="91">
        <v>98</v>
      </c>
    </row>
    <row r="124" spans="1:22" ht="67.5">
      <c r="A124" s="91">
        <v>124</v>
      </c>
      <c r="B124" s="48" t="s">
        <v>1032</v>
      </c>
      <c r="C124" s="56" t="s">
        <v>384</v>
      </c>
      <c r="D124" s="40" t="s">
        <v>217</v>
      </c>
      <c r="E124" s="40" t="s">
        <v>1028</v>
      </c>
      <c r="F124" s="49" t="s">
        <v>157</v>
      </c>
      <c r="G124" s="50" t="s">
        <v>1033</v>
      </c>
      <c r="H124" s="51" t="s">
        <v>1034</v>
      </c>
      <c r="I124" s="52"/>
      <c r="J124" s="53"/>
      <c r="K124" s="53"/>
      <c r="L124" s="53"/>
      <c r="M124" s="53"/>
      <c r="N124" s="53"/>
      <c r="O124" s="117" t="s">
        <v>15</v>
      </c>
      <c r="P124" s="53"/>
      <c r="Q124" s="53"/>
      <c r="R124" s="53"/>
      <c r="S124" s="48" t="s">
        <v>9</v>
      </c>
      <c r="U124" s="41"/>
      <c r="V124" s="91">
        <v>99</v>
      </c>
    </row>
    <row r="125" spans="1:22" ht="90">
      <c r="A125" s="91">
        <v>125</v>
      </c>
      <c r="B125" s="48" t="s">
        <v>1032</v>
      </c>
      <c r="C125" s="56" t="s">
        <v>384</v>
      </c>
      <c r="D125" s="40" t="s">
        <v>217</v>
      </c>
      <c r="E125" s="40" t="s">
        <v>1028</v>
      </c>
      <c r="F125" s="49" t="s">
        <v>157</v>
      </c>
      <c r="G125" s="50" t="s">
        <v>1035</v>
      </c>
      <c r="H125" s="51" t="s">
        <v>1036</v>
      </c>
      <c r="I125" s="52" t="s">
        <v>145</v>
      </c>
      <c r="J125" s="53" t="s">
        <v>1054</v>
      </c>
      <c r="K125" s="53"/>
      <c r="L125" s="53" t="s">
        <v>327</v>
      </c>
      <c r="M125" s="53"/>
      <c r="N125" s="53" t="s">
        <v>1055</v>
      </c>
      <c r="O125" s="117" t="s">
        <v>15</v>
      </c>
      <c r="P125" s="117" t="s">
        <v>1456</v>
      </c>
      <c r="Q125" s="53" t="s">
        <v>1056</v>
      </c>
      <c r="R125" s="53"/>
      <c r="S125" s="48" t="s">
        <v>9</v>
      </c>
      <c r="U125" s="41"/>
      <c r="V125" s="91">
        <v>100</v>
      </c>
    </row>
    <row r="126" spans="1:22" ht="236.25">
      <c r="A126" s="91">
        <v>126</v>
      </c>
      <c r="B126" s="48" t="s">
        <v>1037</v>
      </c>
      <c r="C126" s="56" t="s">
        <v>384</v>
      </c>
      <c r="D126" s="40" t="s">
        <v>217</v>
      </c>
      <c r="E126" s="40" t="s">
        <v>1028</v>
      </c>
      <c r="F126" s="49" t="s">
        <v>157</v>
      </c>
      <c r="G126" s="50" t="s">
        <v>587</v>
      </c>
      <c r="H126" s="51" t="s">
        <v>1002</v>
      </c>
      <c r="I126" s="52"/>
      <c r="J126" s="53"/>
      <c r="K126" s="53"/>
      <c r="L126" s="53"/>
      <c r="M126" s="53"/>
      <c r="N126" s="53"/>
      <c r="O126" s="117" t="s">
        <v>15</v>
      </c>
      <c r="P126" s="53"/>
      <c r="Q126" s="53"/>
      <c r="R126" s="53"/>
      <c r="S126" s="48" t="s">
        <v>9</v>
      </c>
      <c r="V126" s="91">
        <v>101</v>
      </c>
    </row>
    <row r="127" spans="1:22" ht="22.5">
      <c r="A127" s="91">
        <v>127</v>
      </c>
      <c r="B127" s="48" t="s">
        <v>155</v>
      </c>
      <c r="C127" s="56" t="s">
        <v>384</v>
      </c>
      <c r="D127" s="40" t="s">
        <v>217</v>
      </c>
      <c r="E127" s="40" t="s">
        <v>263</v>
      </c>
      <c r="F127" s="49" t="s">
        <v>157</v>
      </c>
      <c r="G127" s="50" t="s">
        <v>1003</v>
      </c>
      <c r="H127" s="51" t="s">
        <v>1004</v>
      </c>
      <c r="I127" s="52"/>
      <c r="J127" s="53"/>
      <c r="K127" s="53"/>
      <c r="L127" s="53"/>
      <c r="M127" s="53"/>
      <c r="N127" s="53"/>
      <c r="O127" s="117" t="s">
        <v>15</v>
      </c>
      <c r="P127" s="53"/>
      <c r="Q127" s="53"/>
      <c r="R127" s="53"/>
      <c r="S127" s="48" t="s">
        <v>9</v>
      </c>
      <c r="V127" s="91">
        <v>102</v>
      </c>
    </row>
    <row r="128" spans="1:22" ht="33.75">
      <c r="A128" s="91">
        <v>128</v>
      </c>
      <c r="B128" s="48" t="s">
        <v>162</v>
      </c>
      <c r="C128" s="56" t="s">
        <v>384</v>
      </c>
      <c r="D128" s="40" t="s">
        <v>217</v>
      </c>
      <c r="E128" s="40" t="s">
        <v>263</v>
      </c>
      <c r="F128" s="49" t="s">
        <v>157</v>
      </c>
      <c r="G128" s="50" t="s">
        <v>1003</v>
      </c>
      <c r="H128" s="51" t="s">
        <v>1004</v>
      </c>
      <c r="I128" s="52"/>
      <c r="J128" s="53"/>
      <c r="K128" s="53"/>
      <c r="L128" s="53"/>
      <c r="M128" s="53"/>
      <c r="N128" s="53"/>
      <c r="O128" s="117" t="s">
        <v>15</v>
      </c>
      <c r="P128" s="53"/>
      <c r="Q128" s="53"/>
      <c r="R128" s="53"/>
      <c r="S128" s="48" t="s">
        <v>9</v>
      </c>
      <c r="V128" s="91">
        <v>103</v>
      </c>
    </row>
    <row r="129" spans="1:22" ht="67.5">
      <c r="A129" s="91">
        <v>129</v>
      </c>
      <c r="B129" s="48" t="s">
        <v>1032</v>
      </c>
      <c r="C129" s="56" t="s">
        <v>1409</v>
      </c>
      <c r="D129" s="40" t="s">
        <v>217</v>
      </c>
      <c r="E129" s="40" t="s">
        <v>1005</v>
      </c>
      <c r="F129" s="49" t="s">
        <v>157</v>
      </c>
      <c r="G129" s="50" t="s">
        <v>1033</v>
      </c>
      <c r="H129" s="51" t="s">
        <v>1034</v>
      </c>
      <c r="I129" s="52"/>
      <c r="J129" s="53"/>
      <c r="K129" s="53"/>
      <c r="L129" s="53"/>
      <c r="M129" s="53"/>
      <c r="N129" s="53"/>
      <c r="O129" s="117" t="s">
        <v>15</v>
      </c>
      <c r="P129" s="53"/>
      <c r="Q129" s="53"/>
      <c r="R129" s="53"/>
      <c r="S129" s="48" t="s">
        <v>9</v>
      </c>
      <c r="V129" s="91">
        <v>104</v>
      </c>
    </row>
    <row r="130" spans="1:22" ht="78.75">
      <c r="A130" s="91">
        <v>130</v>
      </c>
      <c r="B130" s="48" t="s">
        <v>165</v>
      </c>
      <c r="C130" s="56" t="s">
        <v>1409</v>
      </c>
      <c r="D130" s="40" t="s">
        <v>217</v>
      </c>
      <c r="E130" s="40" t="s">
        <v>1005</v>
      </c>
      <c r="F130" s="49" t="s">
        <v>157</v>
      </c>
      <c r="G130" s="50" t="s">
        <v>619</v>
      </c>
      <c r="H130" s="51" t="s">
        <v>1277</v>
      </c>
      <c r="I130" s="52"/>
      <c r="J130" s="53"/>
      <c r="K130" s="53"/>
      <c r="L130" s="53"/>
      <c r="M130" s="53"/>
      <c r="N130" s="53"/>
      <c r="O130" s="117" t="s">
        <v>15</v>
      </c>
      <c r="P130" s="53"/>
      <c r="Q130" s="53"/>
      <c r="R130" s="53"/>
      <c r="S130" s="48" t="s">
        <v>9</v>
      </c>
      <c r="V130" s="91">
        <v>105</v>
      </c>
    </row>
    <row r="131" spans="1:22" ht="191.25">
      <c r="A131" s="91">
        <v>131</v>
      </c>
      <c r="B131" s="48" t="s">
        <v>182</v>
      </c>
      <c r="C131" s="56" t="s">
        <v>1409</v>
      </c>
      <c r="D131" s="40" t="s">
        <v>217</v>
      </c>
      <c r="E131" s="40" t="s">
        <v>1005</v>
      </c>
      <c r="F131" s="49" t="s">
        <v>157</v>
      </c>
      <c r="G131" s="50" t="s">
        <v>1278</v>
      </c>
      <c r="H131" s="51" t="s">
        <v>1279</v>
      </c>
      <c r="I131" s="52"/>
      <c r="J131" s="53"/>
      <c r="K131" s="53"/>
      <c r="L131" s="53"/>
      <c r="M131" s="53"/>
      <c r="N131" s="53"/>
      <c r="O131" s="117" t="s">
        <v>15</v>
      </c>
      <c r="P131" s="53"/>
      <c r="Q131" s="53"/>
      <c r="R131" s="53"/>
      <c r="S131" s="48" t="s">
        <v>9</v>
      </c>
      <c r="U131" s="41"/>
      <c r="V131" s="91">
        <v>106</v>
      </c>
    </row>
    <row r="132" spans="1:22" ht="90">
      <c r="A132" s="91">
        <v>132</v>
      </c>
      <c r="B132" s="48" t="s">
        <v>287</v>
      </c>
      <c r="C132" s="56" t="s">
        <v>1409</v>
      </c>
      <c r="D132" s="40" t="s">
        <v>217</v>
      </c>
      <c r="E132" s="40" t="s">
        <v>1005</v>
      </c>
      <c r="F132" s="49" t="s">
        <v>185</v>
      </c>
      <c r="G132" s="50" t="s">
        <v>1280</v>
      </c>
      <c r="H132" s="51" t="s">
        <v>1281</v>
      </c>
      <c r="I132" s="52"/>
      <c r="J132" s="53" t="s">
        <v>531</v>
      </c>
      <c r="K132" s="53"/>
      <c r="L132" s="53"/>
      <c r="M132" s="53"/>
      <c r="N132" s="53" t="s">
        <v>532</v>
      </c>
      <c r="O132" s="117" t="s">
        <v>15</v>
      </c>
      <c r="P132" s="53"/>
      <c r="Q132" s="53"/>
      <c r="R132" s="53"/>
      <c r="S132" s="48" t="s">
        <v>9</v>
      </c>
      <c r="T132" s="41" t="s">
        <v>985</v>
      </c>
      <c r="U132" s="41"/>
      <c r="V132" s="91">
        <v>107</v>
      </c>
    </row>
    <row r="133" spans="1:22" ht="45">
      <c r="A133" s="91">
        <v>133</v>
      </c>
      <c r="B133" s="48" t="s">
        <v>1197</v>
      </c>
      <c r="C133" s="56" t="s">
        <v>1409</v>
      </c>
      <c r="D133" s="40" t="s">
        <v>217</v>
      </c>
      <c r="E133" s="40" t="s">
        <v>1005</v>
      </c>
      <c r="F133" s="49" t="s">
        <v>157</v>
      </c>
      <c r="G133" s="50" t="s">
        <v>1205</v>
      </c>
      <c r="H133" s="51" t="s">
        <v>1206</v>
      </c>
      <c r="I133" s="52"/>
      <c r="J133" s="53"/>
      <c r="K133" s="53"/>
      <c r="L133" s="53"/>
      <c r="M133" s="53"/>
      <c r="N133" s="53"/>
      <c r="O133" s="117" t="s">
        <v>15</v>
      </c>
      <c r="P133" s="53"/>
      <c r="Q133" s="53"/>
      <c r="R133" s="53"/>
      <c r="S133" s="48" t="s">
        <v>9</v>
      </c>
      <c r="U133" s="41"/>
      <c r="V133" s="91">
        <v>120</v>
      </c>
    </row>
    <row r="134" spans="1:22" ht="45">
      <c r="A134" s="91">
        <v>134</v>
      </c>
      <c r="B134" s="48" t="s">
        <v>188</v>
      </c>
      <c r="C134" s="56" t="s">
        <v>1409</v>
      </c>
      <c r="D134" s="40" t="s">
        <v>217</v>
      </c>
      <c r="E134" s="40" t="s">
        <v>303</v>
      </c>
      <c r="F134" s="49" t="s">
        <v>157</v>
      </c>
      <c r="G134" s="50" t="s">
        <v>1282</v>
      </c>
      <c r="H134" s="51" t="s">
        <v>311</v>
      </c>
      <c r="I134" s="52"/>
      <c r="J134" s="53"/>
      <c r="K134" s="53"/>
      <c r="L134" s="53"/>
      <c r="M134" s="53"/>
      <c r="N134" s="53"/>
      <c r="O134" s="117" t="s">
        <v>15</v>
      </c>
      <c r="P134" s="53"/>
      <c r="Q134" s="53"/>
      <c r="R134" s="53"/>
      <c r="S134" s="48" t="s">
        <v>9</v>
      </c>
      <c r="U134" s="41"/>
      <c r="V134" s="91">
        <v>108</v>
      </c>
    </row>
    <row r="135" spans="1:22" ht="90">
      <c r="A135" s="91">
        <v>135</v>
      </c>
      <c r="B135" s="48" t="s">
        <v>182</v>
      </c>
      <c r="C135" s="56" t="s">
        <v>1283</v>
      </c>
      <c r="D135" s="40" t="s">
        <v>217</v>
      </c>
      <c r="E135" s="40" t="s">
        <v>1284</v>
      </c>
      <c r="F135" s="49" t="s">
        <v>157</v>
      </c>
      <c r="G135" s="50" t="s">
        <v>1285</v>
      </c>
      <c r="H135" s="51" t="s">
        <v>1286</v>
      </c>
      <c r="I135" s="52"/>
      <c r="J135" s="53"/>
      <c r="K135" s="53"/>
      <c r="L135" s="53"/>
      <c r="M135" s="53"/>
      <c r="N135" s="53"/>
      <c r="O135" s="117" t="s">
        <v>14</v>
      </c>
      <c r="P135" s="53"/>
      <c r="Q135" s="53"/>
      <c r="R135" s="53"/>
      <c r="S135" s="48" t="s">
        <v>9</v>
      </c>
      <c r="V135" s="91">
        <v>109</v>
      </c>
    </row>
    <row r="136" spans="1:22" ht="90">
      <c r="A136" s="91">
        <v>136</v>
      </c>
      <c r="B136" s="48" t="s">
        <v>205</v>
      </c>
      <c r="C136" s="56" t="s">
        <v>1287</v>
      </c>
      <c r="D136" s="40" t="s">
        <v>217</v>
      </c>
      <c r="E136" s="40" t="s">
        <v>376</v>
      </c>
      <c r="F136" s="49" t="s">
        <v>185</v>
      </c>
      <c r="G136" s="50" t="s">
        <v>1288</v>
      </c>
      <c r="H136" s="51" t="s">
        <v>1289</v>
      </c>
      <c r="I136" s="52"/>
      <c r="J136" s="53" t="s">
        <v>531</v>
      </c>
      <c r="K136" s="53"/>
      <c r="L136" s="53"/>
      <c r="M136" s="53"/>
      <c r="N136" s="53" t="s">
        <v>532</v>
      </c>
      <c r="O136" s="117" t="s">
        <v>16</v>
      </c>
      <c r="P136" s="53"/>
      <c r="Q136" s="53"/>
      <c r="R136" s="53"/>
      <c r="S136" s="48" t="s">
        <v>9</v>
      </c>
      <c r="U136" s="41"/>
      <c r="V136" s="91">
        <v>110</v>
      </c>
    </row>
    <row r="137" spans="1:22" ht="33.75">
      <c r="A137" s="91">
        <v>137</v>
      </c>
      <c r="B137" s="48" t="s">
        <v>205</v>
      </c>
      <c r="C137" s="56" t="s">
        <v>1287</v>
      </c>
      <c r="D137" s="40" t="s">
        <v>217</v>
      </c>
      <c r="E137" s="40" t="s">
        <v>376</v>
      </c>
      <c r="F137" s="49" t="s">
        <v>157</v>
      </c>
      <c r="G137" s="50" t="s">
        <v>1290</v>
      </c>
      <c r="H137" s="51" t="s">
        <v>1291</v>
      </c>
      <c r="I137" s="52"/>
      <c r="J137" s="53"/>
      <c r="K137" s="53"/>
      <c r="L137" s="53"/>
      <c r="M137" s="53"/>
      <c r="N137" s="53"/>
      <c r="O137" s="117" t="s">
        <v>16</v>
      </c>
      <c r="P137" s="53"/>
      <c r="Q137" s="53"/>
      <c r="R137" s="53"/>
      <c r="S137" s="48" t="s">
        <v>9</v>
      </c>
      <c r="U137" s="41"/>
      <c r="V137" s="91">
        <v>111</v>
      </c>
    </row>
    <row r="138" spans="1:22" ht="33.75">
      <c r="A138" s="91">
        <v>138</v>
      </c>
      <c r="B138" s="48" t="s">
        <v>1032</v>
      </c>
      <c r="C138" s="56" t="s">
        <v>1409</v>
      </c>
      <c r="D138" s="40" t="s">
        <v>217</v>
      </c>
      <c r="E138" s="40" t="s">
        <v>376</v>
      </c>
      <c r="F138" s="49" t="s">
        <v>157</v>
      </c>
      <c r="G138" s="50" t="s">
        <v>1292</v>
      </c>
      <c r="H138" s="51" t="s">
        <v>1293</v>
      </c>
      <c r="I138" s="52"/>
      <c r="J138" s="53"/>
      <c r="K138" s="53"/>
      <c r="L138" s="53"/>
      <c r="M138" s="53"/>
      <c r="N138" s="53"/>
      <c r="O138" s="117" t="s">
        <v>15</v>
      </c>
      <c r="P138" s="53"/>
      <c r="Q138" s="53"/>
      <c r="R138" s="53"/>
      <c r="S138" s="48" t="s">
        <v>9</v>
      </c>
      <c r="U138" s="41"/>
      <c r="V138" s="91">
        <v>112</v>
      </c>
    </row>
    <row r="139" spans="1:22" ht="45">
      <c r="A139" s="91">
        <v>139</v>
      </c>
      <c r="B139" s="48" t="s">
        <v>1294</v>
      </c>
      <c r="C139" s="56" t="s">
        <v>1287</v>
      </c>
      <c r="D139" s="40" t="s">
        <v>217</v>
      </c>
      <c r="E139" s="40" t="s">
        <v>376</v>
      </c>
      <c r="F139" s="49" t="s">
        <v>179</v>
      </c>
      <c r="G139" s="50" t="s">
        <v>1295</v>
      </c>
      <c r="H139" s="51" t="s">
        <v>260</v>
      </c>
      <c r="I139" s="52"/>
      <c r="J139" s="53"/>
      <c r="K139" s="53"/>
      <c r="L139" s="53"/>
      <c r="M139" s="53"/>
      <c r="N139" s="53"/>
      <c r="O139" s="117" t="s">
        <v>16</v>
      </c>
      <c r="P139" s="53"/>
      <c r="Q139" s="53"/>
      <c r="R139" s="53"/>
      <c r="S139" s="48" t="s">
        <v>9</v>
      </c>
      <c r="V139" s="91">
        <v>113</v>
      </c>
    </row>
    <row r="140" spans="1:22" ht="247.5">
      <c r="A140" s="91">
        <v>140</v>
      </c>
      <c r="B140" s="48" t="s">
        <v>182</v>
      </c>
      <c r="C140" s="56" t="s">
        <v>1287</v>
      </c>
      <c r="D140" s="40" t="s">
        <v>217</v>
      </c>
      <c r="E140" s="40" t="s">
        <v>376</v>
      </c>
      <c r="F140" s="49" t="s">
        <v>157</v>
      </c>
      <c r="G140" s="50" t="s">
        <v>1296</v>
      </c>
      <c r="H140" s="51" t="s">
        <v>1297</v>
      </c>
      <c r="I140" s="52"/>
      <c r="J140" s="53"/>
      <c r="K140" s="53"/>
      <c r="L140" s="53"/>
      <c r="M140" s="53"/>
      <c r="N140" s="53"/>
      <c r="O140" s="117" t="s">
        <v>16</v>
      </c>
      <c r="P140" s="53"/>
      <c r="Q140" s="53"/>
      <c r="R140" s="53"/>
      <c r="S140" s="48" t="s">
        <v>9</v>
      </c>
      <c r="V140" s="91">
        <v>114</v>
      </c>
    </row>
    <row r="141" spans="1:22" ht="90">
      <c r="A141" s="91">
        <v>141</v>
      </c>
      <c r="B141" s="48" t="s">
        <v>287</v>
      </c>
      <c r="C141" s="56" t="s">
        <v>1287</v>
      </c>
      <c r="D141" s="40" t="s">
        <v>217</v>
      </c>
      <c r="E141" s="40" t="s">
        <v>376</v>
      </c>
      <c r="F141" s="49" t="s">
        <v>185</v>
      </c>
      <c r="G141" s="50" t="s">
        <v>1298</v>
      </c>
      <c r="H141" s="51" t="s">
        <v>1314</v>
      </c>
      <c r="I141" s="52"/>
      <c r="J141" s="53" t="s">
        <v>531</v>
      </c>
      <c r="K141" s="53"/>
      <c r="L141" s="53"/>
      <c r="M141" s="53"/>
      <c r="N141" s="53" t="s">
        <v>532</v>
      </c>
      <c r="O141" s="117" t="s">
        <v>16</v>
      </c>
      <c r="P141" s="53"/>
      <c r="Q141" s="53"/>
      <c r="R141" s="53"/>
      <c r="S141" s="48" t="s">
        <v>9</v>
      </c>
      <c r="V141" s="91">
        <v>115</v>
      </c>
    </row>
    <row r="142" spans="1:22" ht="123.75">
      <c r="A142" s="91">
        <v>142</v>
      </c>
      <c r="B142" s="48" t="s">
        <v>1401</v>
      </c>
      <c r="C142" s="56" t="s">
        <v>1225</v>
      </c>
      <c r="D142" s="40" t="s">
        <v>302</v>
      </c>
      <c r="E142" s="40" t="s">
        <v>189</v>
      </c>
      <c r="F142" s="49" t="s">
        <v>157</v>
      </c>
      <c r="G142" s="50" t="s">
        <v>732</v>
      </c>
      <c r="H142" s="51" t="s">
        <v>733</v>
      </c>
      <c r="I142" s="52"/>
      <c r="J142" s="53"/>
      <c r="K142" s="53"/>
      <c r="L142" s="53"/>
      <c r="M142" s="53"/>
      <c r="N142" s="53"/>
      <c r="O142" s="117" t="s">
        <v>18</v>
      </c>
      <c r="P142" s="53"/>
      <c r="Q142" s="53"/>
      <c r="R142" s="53"/>
      <c r="S142" s="48" t="s">
        <v>9</v>
      </c>
      <c r="U142" s="41"/>
      <c r="V142" s="91">
        <v>167</v>
      </c>
    </row>
    <row r="143" spans="1:22" ht="22.5">
      <c r="A143" s="91">
        <v>143</v>
      </c>
      <c r="B143" s="48" t="s">
        <v>319</v>
      </c>
      <c r="C143" s="56" t="s">
        <v>1207</v>
      </c>
      <c r="D143" s="40" t="s">
        <v>302</v>
      </c>
      <c r="E143" s="40" t="s">
        <v>218</v>
      </c>
      <c r="F143" s="49" t="s">
        <v>157</v>
      </c>
      <c r="G143" s="50" t="s">
        <v>1208</v>
      </c>
      <c r="H143" s="51" t="s">
        <v>1209</v>
      </c>
      <c r="I143" s="52"/>
      <c r="J143" s="53"/>
      <c r="K143" s="53"/>
      <c r="L143" s="53"/>
      <c r="M143" s="53"/>
      <c r="N143" s="53"/>
      <c r="O143" s="117" t="s">
        <v>18</v>
      </c>
      <c r="P143" s="53"/>
      <c r="Q143" s="53"/>
      <c r="R143" s="53"/>
      <c r="S143" s="48" t="s">
        <v>9</v>
      </c>
      <c r="U143" s="41"/>
      <c r="V143" s="91">
        <v>121</v>
      </c>
    </row>
    <row r="144" spans="1:22" ht="45">
      <c r="A144" s="91">
        <v>144</v>
      </c>
      <c r="B144" s="48" t="s">
        <v>216</v>
      </c>
      <c r="C144" s="56" t="s">
        <v>1207</v>
      </c>
      <c r="D144" s="40" t="s">
        <v>302</v>
      </c>
      <c r="E144" s="40" t="s">
        <v>218</v>
      </c>
      <c r="F144" s="49" t="s">
        <v>157</v>
      </c>
      <c r="G144" s="50" t="s">
        <v>1210</v>
      </c>
      <c r="H144" s="51" t="s">
        <v>1211</v>
      </c>
      <c r="I144" s="52"/>
      <c r="J144" s="53"/>
      <c r="K144" s="53"/>
      <c r="L144" s="53"/>
      <c r="M144" s="53"/>
      <c r="N144" s="53"/>
      <c r="O144" s="117" t="s">
        <v>18</v>
      </c>
      <c r="P144" s="53"/>
      <c r="Q144" s="53"/>
      <c r="R144" s="53"/>
      <c r="S144" s="48" t="s">
        <v>9</v>
      </c>
      <c r="U144" s="41"/>
      <c r="V144" s="91">
        <v>122</v>
      </c>
    </row>
    <row r="145" spans="1:22" ht="56.25">
      <c r="A145" s="91">
        <v>145</v>
      </c>
      <c r="B145" s="48" t="s">
        <v>212</v>
      </c>
      <c r="C145" s="56" t="s">
        <v>1207</v>
      </c>
      <c r="D145" s="40" t="s">
        <v>302</v>
      </c>
      <c r="E145" s="40" t="s">
        <v>218</v>
      </c>
      <c r="F145" s="49" t="s">
        <v>157</v>
      </c>
      <c r="G145" s="50" t="s">
        <v>1212</v>
      </c>
      <c r="H145" s="51" t="s">
        <v>1331</v>
      </c>
      <c r="I145" s="52"/>
      <c r="J145" s="53"/>
      <c r="K145" s="53"/>
      <c r="L145" s="53"/>
      <c r="M145" s="53"/>
      <c r="N145" s="53"/>
      <c r="O145" s="117" t="s">
        <v>18</v>
      </c>
      <c r="P145" s="53"/>
      <c r="Q145" s="53"/>
      <c r="R145" s="53"/>
      <c r="S145" s="48" t="s">
        <v>9</v>
      </c>
      <c r="U145" s="41"/>
      <c r="V145" s="91">
        <v>123</v>
      </c>
    </row>
    <row r="146" spans="1:22" ht="67.5">
      <c r="A146" s="91">
        <v>146</v>
      </c>
      <c r="B146" s="48" t="s">
        <v>1332</v>
      </c>
      <c r="C146" s="56" t="s">
        <v>1333</v>
      </c>
      <c r="D146" s="40" t="s">
        <v>302</v>
      </c>
      <c r="E146" s="40" t="s">
        <v>218</v>
      </c>
      <c r="F146" s="49" t="s">
        <v>157</v>
      </c>
      <c r="G146" s="50" t="s">
        <v>1334</v>
      </c>
      <c r="H146" s="51" t="s">
        <v>1335</v>
      </c>
      <c r="I146" s="52"/>
      <c r="J146" s="53"/>
      <c r="K146" s="53"/>
      <c r="L146" s="53"/>
      <c r="M146" s="53"/>
      <c r="N146" s="53"/>
      <c r="O146" s="117" t="s">
        <v>18</v>
      </c>
      <c r="P146" s="53"/>
      <c r="Q146" s="53"/>
      <c r="R146" s="53"/>
      <c r="S146" s="48" t="s">
        <v>9</v>
      </c>
      <c r="U146" s="41"/>
      <c r="V146" s="91">
        <v>124</v>
      </c>
    </row>
    <row r="147" spans="1:22" ht="191.25">
      <c r="A147" s="91">
        <v>147</v>
      </c>
      <c r="B147" s="48" t="s">
        <v>182</v>
      </c>
      <c r="C147" s="56" t="s">
        <v>1207</v>
      </c>
      <c r="D147" s="40" t="s">
        <v>302</v>
      </c>
      <c r="E147" s="40" t="s">
        <v>218</v>
      </c>
      <c r="F147" s="49" t="s">
        <v>157</v>
      </c>
      <c r="G147" s="50" t="s">
        <v>1336</v>
      </c>
      <c r="H147" s="51" t="s">
        <v>1337</v>
      </c>
      <c r="I147" s="52" t="s">
        <v>145</v>
      </c>
      <c r="J147" s="53" t="s">
        <v>365</v>
      </c>
      <c r="K147" s="53"/>
      <c r="L147" s="53" t="s">
        <v>327</v>
      </c>
      <c r="M147" s="53"/>
      <c r="N147" s="53" t="s">
        <v>360</v>
      </c>
      <c r="O147" s="117" t="s">
        <v>18</v>
      </c>
      <c r="P147" s="115" t="s">
        <v>361</v>
      </c>
      <c r="Q147" s="53" t="s">
        <v>1056</v>
      </c>
      <c r="R147" s="53"/>
      <c r="S147" s="48" t="s">
        <v>331</v>
      </c>
      <c r="T147" s="41" t="s">
        <v>1317</v>
      </c>
      <c r="V147" s="91">
        <v>125</v>
      </c>
    </row>
    <row r="148" spans="1:22" ht="180">
      <c r="A148" s="91">
        <v>148</v>
      </c>
      <c r="B148" s="48" t="s">
        <v>287</v>
      </c>
      <c r="C148" s="56" t="s">
        <v>1207</v>
      </c>
      <c r="D148" s="40" t="s">
        <v>302</v>
      </c>
      <c r="E148" s="40" t="s">
        <v>218</v>
      </c>
      <c r="F148" s="49" t="s">
        <v>157</v>
      </c>
      <c r="G148" s="50" t="s">
        <v>728</v>
      </c>
      <c r="H148" s="51" t="s">
        <v>729</v>
      </c>
      <c r="I148" s="52"/>
      <c r="J148" s="53"/>
      <c r="K148" s="53"/>
      <c r="L148" s="53"/>
      <c r="M148" s="53"/>
      <c r="N148" s="53"/>
      <c r="O148" s="117" t="s">
        <v>18</v>
      </c>
      <c r="P148" s="53"/>
      <c r="Q148" s="53"/>
      <c r="R148" s="53"/>
      <c r="S148" s="48" t="s">
        <v>9</v>
      </c>
      <c r="U148" s="41"/>
      <c r="V148" s="91">
        <v>165</v>
      </c>
    </row>
    <row r="149" spans="1:22" ht="67.5">
      <c r="A149" s="91">
        <v>149</v>
      </c>
      <c r="B149" s="48" t="s">
        <v>1021</v>
      </c>
      <c r="C149" s="56" t="s">
        <v>1207</v>
      </c>
      <c r="D149" s="40" t="s">
        <v>302</v>
      </c>
      <c r="E149" s="40" t="s">
        <v>1338</v>
      </c>
      <c r="F149" s="49" t="s">
        <v>179</v>
      </c>
      <c r="G149" s="50" t="s">
        <v>1339</v>
      </c>
      <c r="H149" s="51" t="s">
        <v>1340</v>
      </c>
      <c r="I149" s="52"/>
      <c r="J149" s="53" t="s">
        <v>364</v>
      </c>
      <c r="K149" s="53"/>
      <c r="L149" s="53"/>
      <c r="M149" s="53"/>
      <c r="N149" s="53"/>
      <c r="O149" s="117" t="s">
        <v>18</v>
      </c>
      <c r="P149" s="53"/>
      <c r="Q149" s="53"/>
      <c r="R149" s="53"/>
      <c r="S149" s="48" t="s">
        <v>9</v>
      </c>
      <c r="U149" s="41"/>
      <c r="V149" s="91">
        <v>126</v>
      </c>
    </row>
    <row r="150" spans="1:22" ht="45">
      <c r="A150" s="91">
        <v>150</v>
      </c>
      <c r="B150" s="48" t="s">
        <v>290</v>
      </c>
      <c r="C150" s="56" t="s">
        <v>1207</v>
      </c>
      <c r="D150" s="40" t="s">
        <v>302</v>
      </c>
      <c r="E150" s="40" t="s">
        <v>1338</v>
      </c>
      <c r="F150" s="49" t="s">
        <v>157</v>
      </c>
      <c r="G150" s="50" t="s">
        <v>1341</v>
      </c>
      <c r="H150" s="51" t="s">
        <v>432</v>
      </c>
      <c r="I150" s="52"/>
      <c r="J150" s="53"/>
      <c r="K150" s="53"/>
      <c r="L150" s="53"/>
      <c r="M150" s="53"/>
      <c r="N150" s="53"/>
      <c r="O150" s="117" t="s">
        <v>18</v>
      </c>
      <c r="P150" s="53"/>
      <c r="Q150" s="53"/>
      <c r="R150" s="53"/>
      <c r="S150" s="48" t="s">
        <v>9</v>
      </c>
      <c r="U150" s="41"/>
      <c r="V150" s="91">
        <v>127</v>
      </c>
    </row>
    <row r="151" spans="1:22" ht="45">
      <c r="A151" s="91">
        <v>151</v>
      </c>
      <c r="B151" s="48" t="s">
        <v>168</v>
      </c>
      <c r="C151" s="56" t="s">
        <v>1207</v>
      </c>
      <c r="D151" s="40" t="s">
        <v>302</v>
      </c>
      <c r="E151" s="40" t="s">
        <v>1338</v>
      </c>
      <c r="F151" s="49" t="s">
        <v>179</v>
      </c>
      <c r="G151" s="50" t="s">
        <v>433</v>
      </c>
      <c r="H151" s="51" t="s">
        <v>434</v>
      </c>
      <c r="I151" s="52"/>
      <c r="J151" s="53"/>
      <c r="K151" s="53"/>
      <c r="L151" s="53"/>
      <c r="M151" s="53"/>
      <c r="N151" s="53"/>
      <c r="O151" s="117" t="s">
        <v>18</v>
      </c>
      <c r="P151" s="53"/>
      <c r="Q151" s="53"/>
      <c r="R151" s="53"/>
      <c r="S151" s="48" t="s">
        <v>9</v>
      </c>
      <c r="U151" s="41"/>
      <c r="V151" s="91">
        <v>128</v>
      </c>
    </row>
    <row r="152" spans="1:22" ht="22.5">
      <c r="A152" s="91">
        <v>152</v>
      </c>
      <c r="B152" s="48" t="s">
        <v>165</v>
      </c>
      <c r="C152" s="56" t="s">
        <v>1207</v>
      </c>
      <c r="D152" s="40" t="s">
        <v>302</v>
      </c>
      <c r="E152" s="40" t="s">
        <v>1338</v>
      </c>
      <c r="F152" s="49" t="s">
        <v>157</v>
      </c>
      <c r="G152" s="50" t="s">
        <v>435</v>
      </c>
      <c r="H152" s="51" t="s">
        <v>436</v>
      </c>
      <c r="I152" s="52"/>
      <c r="J152" s="53"/>
      <c r="K152" s="53"/>
      <c r="L152" s="53"/>
      <c r="M152" s="53"/>
      <c r="N152" s="53"/>
      <c r="O152" s="117" t="s">
        <v>18</v>
      </c>
      <c r="P152" s="53"/>
      <c r="Q152" s="53"/>
      <c r="R152" s="53"/>
      <c r="S152" s="48" t="s">
        <v>9</v>
      </c>
      <c r="U152" s="41"/>
      <c r="V152" s="91">
        <v>129</v>
      </c>
    </row>
    <row r="153" spans="1:22" ht="45">
      <c r="A153" s="91">
        <v>153</v>
      </c>
      <c r="B153" s="48" t="s">
        <v>290</v>
      </c>
      <c r="C153" s="56" t="s">
        <v>1207</v>
      </c>
      <c r="D153" s="40" t="s">
        <v>302</v>
      </c>
      <c r="E153" s="40" t="s">
        <v>1406</v>
      </c>
      <c r="F153" s="49" t="s">
        <v>157</v>
      </c>
      <c r="G153" s="50" t="s">
        <v>437</v>
      </c>
      <c r="H153" s="51" t="s">
        <v>293</v>
      </c>
      <c r="I153" s="52"/>
      <c r="J153" s="53"/>
      <c r="K153" s="53"/>
      <c r="L153" s="53"/>
      <c r="M153" s="53"/>
      <c r="N153" s="53"/>
      <c r="O153" s="117" t="s">
        <v>18</v>
      </c>
      <c r="P153" s="53"/>
      <c r="Q153" s="53"/>
      <c r="R153" s="53"/>
      <c r="S153" s="48" t="s">
        <v>9</v>
      </c>
      <c r="U153" s="41"/>
      <c r="V153" s="91">
        <v>130</v>
      </c>
    </row>
    <row r="154" spans="1:22" ht="67.5">
      <c r="A154" s="91">
        <v>154</v>
      </c>
      <c r="B154" s="48" t="s">
        <v>1032</v>
      </c>
      <c r="C154" s="56" t="s">
        <v>1207</v>
      </c>
      <c r="D154" s="40" t="s">
        <v>302</v>
      </c>
      <c r="E154" s="40" t="s">
        <v>1406</v>
      </c>
      <c r="F154" s="49" t="s">
        <v>157</v>
      </c>
      <c r="G154" s="50" t="s">
        <v>1033</v>
      </c>
      <c r="H154" s="51" t="s">
        <v>1034</v>
      </c>
      <c r="I154" s="52"/>
      <c r="J154" s="53"/>
      <c r="K154" s="53"/>
      <c r="L154" s="53"/>
      <c r="M154" s="53"/>
      <c r="N154" s="53"/>
      <c r="O154" s="117" t="s">
        <v>18</v>
      </c>
      <c r="P154" s="53"/>
      <c r="Q154" s="53"/>
      <c r="R154" s="53"/>
      <c r="S154" s="48" t="s">
        <v>9</v>
      </c>
      <c r="U154" s="41"/>
      <c r="V154" s="91">
        <v>131</v>
      </c>
    </row>
    <row r="155" spans="1:22" ht="112.5">
      <c r="A155" s="91">
        <v>155</v>
      </c>
      <c r="B155" s="48" t="s">
        <v>1013</v>
      </c>
      <c r="C155" s="56" t="s">
        <v>1207</v>
      </c>
      <c r="D155" s="40" t="s">
        <v>302</v>
      </c>
      <c r="E155" s="40" t="s">
        <v>1406</v>
      </c>
      <c r="F155" s="49" t="s">
        <v>157</v>
      </c>
      <c r="G155" s="50" t="s">
        <v>1213</v>
      </c>
      <c r="H155" s="51" t="s">
        <v>1214</v>
      </c>
      <c r="I155" s="52"/>
      <c r="J155" s="53"/>
      <c r="K155" s="53"/>
      <c r="L155" s="53"/>
      <c r="M155" s="53"/>
      <c r="N155" s="53"/>
      <c r="O155" s="117" t="s">
        <v>18</v>
      </c>
      <c r="P155" s="53"/>
      <c r="Q155" s="53"/>
      <c r="R155" s="53"/>
      <c r="S155" s="48" t="s">
        <v>9</v>
      </c>
      <c r="U155" s="41"/>
      <c r="V155" s="91">
        <v>132</v>
      </c>
    </row>
    <row r="156" spans="1:22" ht="112.5">
      <c r="A156" s="91">
        <v>156</v>
      </c>
      <c r="B156" s="48" t="s">
        <v>1016</v>
      </c>
      <c r="C156" s="56" t="s">
        <v>1207</v>
      </c>
      <c r="D156" s="40" t="s">
        <v>302</v>
      </c>
      <c r="E156" s="40" t="s">
        <v>1406</v>
      </c>
      <c r="F156" s="49" t="s">
        <v>157</v>
      </c>
      <c r="G156" s="50" t="s">
        <v>1213</v>
      </c>
      <c r="H156" s="51" t="s">
        <v>1214</v>
      </c>
      <c r="I156" s="52"/>
      <c r="J156" s="53"/>
      <c r="K156" s="53"/>
      <c r="L156" s="53"/>
      <c r="M156" s="53"/>
      <c r="N156" s="53"/>
      <c r="O156" s="117" t="s">
        <v>18</v>
      </c>
      <c r="P156" s="53"/>
      <c r="Q156" s="53"/>
      <c r="R156" s="53"/>
      <c r="S156" s="48" t="s">
        <v>9</v>
      </c>
      <c r="U156" s="41"/>
      <c r="V156" s="91">
        <v>133</v>
      </c>
    </row>
    <row r="157" spans="1:22" ht="90">
      <c r="A157" s="91">
        <v>157</v>
      </c>
      <c r="B157" s="48" t="s">
        <v>282</v>
      </c>
      <c r="C157" s="56" t="s">
        <v>1215</v>
      </c>
      <c r="D157" s="40" t="s">
        <v>302</v>
      </c>
      <c r="E157" s="40" t="s">
        <v>1406</v>
      </c>
      <c r="F157" s="49" t="s">
        <v>198</v>
      </c>
      <c r="G157" s="50" t="s">
        <v>1216</v>
      </c>
      <c r="H157" s="51" t="s">
        <v>1217</v>
      </c>
      <c r="I157" s="52"/>
      <c r="J157" s="53" t="s">
        <v>531</v>
      </c>
      <c r="K157" s="53"/>
      <c r="L157" s="53"/>
      <c r="M157" s="53"/>
      <c r="N157" s="53" t="s">
        <v>532</v>
      </c>
      <c r="O157" s="117" t="s">
        <v>18</v>
      </c>
      <c r="P157" s="53"/>
      <c r="Q157" s="53"/>
      <c r="R157" s="53"/>
      <c r="S157" s="48" t="s">
        <v>9</v>
      </c>
      <c r="V157" s="91">
        <v>134</v>
      </c>
    </row>
    <row r="158" spans="1:22" ht="90">
      <c r="A158" s="91">
        <v>158</v>
      </c>
      <c r="B158" s="48" t="s">
        <v>245</v>
      </c>
      <c r="C158" s="56" t="s">
        <v>1207</v>
      </c>
      <c r="D158" s="40" t="s">
        <v>302</v>
      </c>
      <c r="E158" s="40" t="s">
        <v>1008</v>
      </c>
      <c r="F158" s="49" t="s">
        <v>185</v>
      </c>
      <c r="G158" s="50" t="s">
        <v>1218</v>
      </c>
      <c r="H158" s="51" t="s">
        <v>1219</v>
      </c>
      <c r="I158" s="52"/>
      <c r="J158" s="53" t="s">
        <v>531</v>
      </c>
      <c r="K158" s="53"/>
      <c r="L158" s="53"/>
      <c r="M158" s="53"/>
      <c r="N158" s="53" t="s">
        <v>532</v>
      </c>
      <c r="O158" s="117" t="s">
        <v>18</v>
      </c>
      <c r="P158" s="53"/>
      <c r="Q158" s="53"/>
      <c r="R158" s="53"/>
      <c r="S158" s="48" t="s">
        <v>9</v>
      </c>
      <c r="U158" s="41"/>
      <c r="V158" s="91">
        <v>135</v>
      </c>
    </row>
    <row r="159" spans="1:22" ht="90">
      <c r="A159" s="91">
        <v>159</v>
      </c>
      <c r="B159" s="48" t="s">
        <v>1294</v>
      </c>
      <c r="C159" s="56" t="s">
        <v>1207</v>
      </c>
      <c r="D159" s="40" t="s">
        <v>302</v>
      </c>
      <c r="E159" s="40" t="s">
        <v>1008</v>
      </c>
      <c r="F159" s="49" t="s">
        <v>198</v>
      </c>
      <c r="G159" s="50" t="s">
        <v>1220</v>
      </c>
      <c r="H159" s="51"/>
      <c r="I159" s="52"/>
      <c r="J159" s="53" t="s">
        <v>531</v>
      </c>
      <c r="K159" s="53"/>
      <c r="L159" s="53"/>
      <c r="M159" s="53"/>
      <c r="N159" s="53" t="s">
        <v>532</v>
      </c>
      <c r="O159" s="117" t="s">
        <v>18</v>
      </c>
      <c r="P159" s="53"/>
      <c r="Q159" s="53"/>
      <c r="R159" s="53"/>
      <c r="S159" s="48" t="s">
        <v>9</v>
      </c>
      <c r="U159" s="41"/>
      <c r="V159" s="91">
        <v>136</v>
      </c>
    </row>
    <row r="160" spans="1:22" ht="22.5">
      <c r="A160" s="91">
        <v>160</v>
      </c>
      <c r="B160" s="48" t="s">
        <v>165</v>
      </c>
      <c r="C160" s="56" t="s">
        <v>1207</v>
      </c>
      <c r="D160" s="40" t="s">
        <v>302</v>
      </c>
      <c r="E160" s="40" t="s">
        <v>1008</v>
      </c>
      <c r="F160" s="49" t="s">
        <v>157</v>
      </c>
      <c r="G160" s="50" t="s">
        <v>1221</v>
      </c>
      <c r="H160" s="51" t="s">
        <v>1222</v>
      </c>
      <c r="I160" s="52"/>
      <c r="J160" s="53"/>
      <c r="K160" s="53"/>
      <c r="L160" s="53"/>
      <c r="M160" s="53"/>
      <c r="N160" s="53"/>
      <c r="O160" s="117" t="s">
        <v>18</v>
      </c>
      <c r="P160" s="53"/>
      <c r="Q160" s="53"/>
      <c r="R160" s="53"/>
      <c r="S160" s="48" t="s">
        <v>9</v>
      </c>
      <c r="U160" s="41"/>
      <c r="V160" s="91">
        <v>137</v>
      </c>
    </row>
    <row r="161" spans="1:22" ht="90">
      <c r="A161" s="91">
        <v>161</v>
      </c>
      <c r="B161" s="48" t="s">
        <v>258</v>
      </c>
      <c r="C161" s="56" t="s">
        <v>1207</v>
      </c>
      <c r="D161" s="40" t="s">
        <v>302</v>
      </c>
      <c r="E161" s="40" t="s">
        <v>1008</v>
      </c>
      <c r="F161" s="49" t="s">
        <v>198</v>
      </c>
      <c r="G161" s="50" t="s">
        <v>1223</v>
      </c>
      <c r="H161" s="51" t="s">
        <v>260</v>
      </c>
      <c r="I161" s="52"/>
      <c r="J161" s="53" t="s">
        <v>531</v>
      </c>
      <c r="K161" s="53"/>
      <c r="L161" s="53"/>
      <c r="M161" s="53"/>
      <c r="N161" s="53" t="s">
        <v>532</v>
      </c>
      <c r="O161" s="117" t="s">
        <v>18</v>
      </c>
      <c r="P161" s="53"/>
      <c r="Q161" s="53"/>
      <c r="R161" s="53"/>
      <c r="S161" s="48" t="s">
        <v>9</v>
      </c>
      <c r="U161" s="41"/>
      <c r="V161" s="91">
        <v>138</v>
      </c>
    </row>
    <row r="162" spans="1:22" ht="56.25">
      <c r="A162" s="91">
        <v>162</v>
      </c>
      <c r="B162" s="48" t="s">
        <v>1224</v>
      </c>
      <c r="C162" s="56" t="s">
        <v>1225</v>
      </c>
      <c r="D162" s="40" t="s">
        <v>302</v>
      </c>
      <c r="E162" s="40" t="s">
        <v>246</v>
      </c>
      <c r="F162" s="49" t="s">
        <v>179</v>
      </c>
      <c r="G162" s="50" t="s">
        <v>1226</v>
      </c>
      <c r="H162" s="51" t="s">
        <v>1227</v>
      </c>
      <c r="I162" s="52"/>
      <c r="J162" s="53"/>
      <c r="K162" s="53"/>
      <c r="L162" s="53"/>
      <c r="M162" s="53"/>
      <c r="N162" s="53"/>
      <c r="O162" s="117" t="s">
        <v>18</v>
      </c>
      <c r="P162" s="53"/>
      <c r="Q162" s="53"/>
      <c r="R162" s="53"/>
      <c r="S162" s="48" t="s">
        <v>9</v>
      </c>
      <c r="U162" s="41"/>
      <c r="V162" s="91">
        <v>139</v>
      </c>
    </row>
    <row r="163" spans="1:22" ht="135">
      <c r="A163" s="91">
        <v>163</v>
      </c>
      <c r="B163" s="48" t="s">
        <v>182</v>
      </c>
      <c r="C163" s="56" t="s">
        <v>1225</v>
      </c>
      <c r="D163" s="40" t="s">
        <v>302</v>
      </c>
      <c r="E163" s="40" t="s">
        <v>263</v>
      </c>
      <c r="F163" s="49" t="s">
        <v>157</v>
      </c>
      <c r="G163" s="50" t="s">
        <v>1228</v>
      </c>
      <c r="H163" s="51" t="s">
        <v>1229</v>
      </c>
      <c r="I163" s="52"/>
      <c r="J163" s="53"/>
      <c r="K163" s="53"/>
      <c r="L163" s="53"/>
      <c r="M163" s="53"/>
      <c r="N163" s="53"/>
      <c r="O163" s="117" t="s">
        <v>18</v>
      </c>
      <c r="P163" s="53"/>
      <c r="Q163" s="53"/>
      <c r="R163" s="53"/>
      <c r="S163" s="48" t="s">
        <v>9</v>
      </c>
      <c r="T163" s="41" t="s">
        <v>450</v>
      </c>
      <c r="U163" s="41"/>
      <c r="V163" s="91">
        <v>140</v>
      </c>
    </row>
    <row r="164" spans="1:22" ht="135">
      <c r="A164" s="91">
        <v>164</v>
      </c>
      <c r="B164" s="48" t="s">
        <v>318</v>
      </c>
      <c r="C164" s="56" t="s">
        <v>1333</v>
      </c>
      <c r="D164" s="40" t="s">
        <v>302</v>
      </c>
      <c r="E164" s="40" t="s">
        <v>263</v>
      </c>
      <c r="F164" s="49" t="s">
        <v>157</v>
      </c>
      <c r="G164" s="50" t="s">
        <v>1228</v>
      </c>
      <c r="H164" s="51" t="s">
        <v>1229</v>
      </c>
      <c r="I164" s="52"/>
      <c r="J164" s="53"/>
      <c r="K164" s="53"/>
      <c r="L164" s="53"/>
      <c r="M164" s="53"/>
      <c r="N164" s="53"/>
      <c r="O164" s="117" t="s">
        <v>18</v>
      </c>
      <c r="P164" s="53"/>
      <c r="Q164" s="53"/>
      <c r="R164" s="53"/>
      <c r="S164" s="48" t="s">
        <v>9</v>
      </c>
      <c r="T164" s="41" t="s">
        <v>450</v>
      </c>
      <c r="U164" s="110" t="s">
        <v>332</v>
      </c>
      <c r="V164" s="91">
        <v>141</v>
      </c>
    </row>
    <row r="165" spans="1:22" ht="33.75">
      <c r="A165" s="91">
        <v>165</v>
      </c>
      <c r="B165" s="48" t="s">
        <v>290</v>
      </c>
      <c r="C165" s="56" t="s">
        <v>1333</v>
      </c>
      <c r="D165" s="40" t="s">
        <v>302</v>
      </c>
      <c r="E165" s="40" t="s">
        <v>296</v>
      </c>
      <c r="F165" s="49" t="s">
        <v>157</v>
      </c>
      <c r="G165" s="50" t="s">
        <v>1230</v>
      </c>
      <c r="H165" s="51" t="s">
        <v>1231</v>
      </c>
      <c r="I165" s="52"/>
      <c r="J165" s="53"/>
      <c r="K165" s="53"/>
      <c r="L165" s="53"/>
      <c r="M165" s="53"/>
      <c r="N165" s="53"/>
      <c r="O165" s="117" t="s">
        <v>18</v>
      </c>
      <c r="P165" s="53"/>
      <c r="Q165" s="53"/>
      <c r="R165" s="53"/>
      <c r="S165" s="48" t="s">
        <v>9</v>
      </c>
      <c r="V165" s="91">
        <v>142</v>
      </c>
    </row>
    <row r="166" spans="1:22" ht="22.5">
      <c r="A166" s="91">
        <v>166</v>
      </c>
      <c r="B166" s="48" t="s">
        <v>1232</v>
      </c>
      <c r="C166" s="56" t="s">
        <v>1333</v>
      </c>
      <c r="D166" s="40" t="s">
        <v>302</v>
      </c>
      <c r="E166" s="40" t="s">
        <v>296</v>
      </c>
      <c r="F166" s="49" t="s">
        <v>157</v>
      </c>
      <c r="G166" s="50" t="s">
        <v>1233</v>
      </c>
      <c r="H166" s="51" t="s">
        <v>1234</v>
      </c>
      <c r="I166" s="52"/>
      <c r="J166" s="53"/>
      <c r="K166" s="53"/>
      <c r="L166" s="53"/>
      <c r="M166" s="53"/>
      <c r="N166" s="53"/>
      <c r="O166" s="117" t="s">
        <v>18</v>
      </c>
      <c r="P166" s="53"/>
      <c r="Q166" s="53"/>
      <c r="R166" s="53"/>
      <c r="S166" s="48" t="s">
        <v>9</v>
      </c>
      <c r="U166" s="41"/>
      <c r="V166" s="91">
        <v>143</v>
      </c>
    </row>
    <row r="167" spans="1:22" ht="146.25">
      <c r="A167" s="91">
        <v>167</v>
      </c>
      <c r="B167" s="48" t="s">
        <v>1235</v>
      </c>
      <c r="C167" s="56" t="s">
        <v>1333</v>
      </c>
      <c r="D167" s="40" t="s">
        <v>302</v>
      </c>
      <c r="E167" s="40" t="s">
        <v>296</v>
      </c>
      <c r="F167" s="49" t="s">
        <v>157</v>
      </c>
      <c r="G167" s="50" t="s">
        <v>811</v>
      </c>
      <c r="H167" s="51" t="s">
        <v>812</v>
      </c>
      <c r="I167" s="52"/>
      <c r="J167" s="53"/>
      <c r="K167" s="53"/>
      <c r="L167" s="53"/>
      <c r="M167" s="53"/>
      <c r="N167" s="53"/>
      <c r="O167" s="117" t="s">
        <v>18</v>
      </c>
      <c r="P167" s="53"/>
      <c r="Q167" s="53"/>
      <c r="R167" s="53"/>
      <c r="S167" s="48" t="s">
        <v>9</v>
      </c>
      <c r="U167" s="41"/>
      <c r="V167" s="91">
        <v>144</v>
      </c>
    </row>
    <row r="168" spans="1:22" ht="78.75">
      <c r="A168" s="91">
        <v>168</v>
      </c>
      <c r="B168" s="48" t="s">
        <v>1401</v>
      </c>
      <c r="C168" s="56" t="s">
        <v>1333</v>
      </c>
      <c r="D168" s="40" t="s">
        <v>302</v>
      </c>
      <c r="E168" s="40" t="s">
        <v>296</v>
      </c>
      <c r="F168" s="49" t="s">
        <v>157</v>
      </c>
      <c r="G168" s="50" t="s">
        <v>486</v>
      </c>
      <c r="H168" s="51" t="s">
        <v>412</v>
      </c>
      <c r="I168" s="52"/>
      <c r="J168" s="53"/>
      <c r="K168" s="53"/>
      <c r="L168" s="53"/>
      <c r="M168" s="53"/>
      <c r="N168" s="53"/>
      <c r="O168" s="117" t="s">
        <v>18</v>
      </c>
      <c r="P168" s="53"/>
      <c r="Q168" s="53"/>
      <c r="R168" s="53"/>
      <c r="S168" s="48" t="s">
        <v>9</v>
      </c>
      <c r="U168" s="41"/>
      <c r="V168" s="91">
        <v>145</v>
      </c>
    </row>
    <row r="169" spans="1:22" ht="112.5">
      <c r="A169" s="91">
        <v>169</v>
      </c>
      <c r="B169" s="48" t="s">
        <v>1401</v>
      </c>
      <c r="C169" s="56" t="s">
        <v>1333</v>
      </c>
      <c r="D169" s="40" t="s">
        <v>302</v>
      </c>
      <c r="E169" s="40" t="s">
        <v>296</v>
      </c>
      <c r="F169" s="49" t="s">
        <v>157</v>
      </c>
      <c r="G169" s="50" t="s">
        <v>413</v>
      </c>
      <c r="H169" s="51" t="s">
        <v>414</v>
      </c>
      <c r="I169" s="52"/>
      <c r="J169" s="53"/>
      <c r="K169" s="53"/>
      <c r="L169" s="53"/>
      <c r="M169" s="53"/>
      <c r="N169" s="53"/>
      <c r="O169" s="117" t="s">
        <v>18</v>
      </c>
      <c r="P169" s="53"/>
      <c r="Q169" s="53"/>
      <c r="R169" s="53"/>
      <c r="S169" s="48" t="s">
        <v>9</v>
      </c>
      <c r="U169" s="41"/>
      <c r="V169" s="91">
        <v>146</v>
      </c>
    </row>
    <row r="170" spans="1:22" ht="22.5">
      <c r="A170" s="91">
        <v>170</v>
      </c>
      <c r="B170" s="48" t="s">
        <v>415</v>
      </c>
      <c r="C170" s="56" t="s">
        <v>1333</v>
      </c>
      <c r="D170" s="40" t="s">
        <v>302</v>
      </c>
      <c r="E170" s="40" t="s">
        <v>296</v>
      </c>
      <c r="F170" s="49" t="s">
        <v>179</v>
      </c>
      <c r="G170" s="50" t="s">
        <v>416</v>
      </c>
      <c r="H170" s="51" t="s">
        <v>417</v>
      </c>
      <c r="I170" s="52"/>
      <c r="J170" s="53"/>
      <c r="K170" s="53"/>
      <c r="L170" s="53"/>
      <c r="M170" s="53"/>
      <c r="N170" s="53"/>
      <c r="O170" s="117" t="s">
        <v>18</v>
      </c>
      <c r="P170" s="53"/>
      <c r="Q170" s="53"/>
      <c r="R170" s="53"/>
      <c r="S170" s="48" t="s">
        <v>9</v>
      </c>
      <c r="U170" s="41"/>
      <c r="V170" s="91">
        <v>147</v>
      </c>
    </row>
    <row r="171" spans="1:22" ht="101.25">
      <c r="A171" s="91">
        <v>171</v>
      </c>
      <c r="B171" s="48" t="s">
        <v>1037</v>
      </c>
      <c r="C171" s="56" t="s">
        <v>1333</v>
      </c>
      <c r="D171" s="40" t="s">
        <v>302</v>
      </c>
      <c r="E171" s="40" t="s">
        <v>296</v>
      </c>
      <c r="F171" s="49" t="s">
        <v>157</v>
      </c>
      <c r="G171" s="50" t="s">
        <v>418</v>
      </c>
      <c r="H171" s="51" t="s">
        <v>419</v>
      </c>
      <c r="I171" s="52"/>
      <c r="J171" s="53"/>
      <c r="K171" s="53"/>
      <c r="L171" s="53"/>
      <c r="M171" s="53"/>
      <c r="N171" s="53"/>
      <c r="O171" s="117" t="s">
        <v>18</v>
      </c>
      <c r="P171" s="53"/>
      <c r="Q171" s="53"/>
      <c r="R171" s="53"/>
      <c r="S171" s="48" t="s">
        <v>9</v>
      </c>
      <c r="U171" s="41"/>
      <c r="V171" s="91">
        <v>148</v>
      </c>
    </row>
    <row r="172" spans="1:22" ht="56.25">
      <c r="A172" s="91">
        <v>172</v>
      </c>
      <c r="B172" s="48" t="s">
        <v>1016</v>
      </c>
      <c r="C172" s="56" t="s">
        <v>1333</v>
      </c>
      <c r="D172" s="40" t="s">
        <v>302</v>
      </c>
      <c r="E172" s="40" t="s">
        <v>296</v>
      </c>
      <c r="F172" s="49" t="s">
        <v>157</v>
      </c>
      <c r="G172" s="50" t="s">
        <v>697</v>
      </c>
      <c r="H172" s="51" t="s">
        <v>698</v>
      </c>
      <c r="I172" s="52"/>
      <c r="J172" s="53"/>
      <c r="K172" s="53"/>
      <c r="L172" s="53"/>
      <c r="M172" s="53"/>
      <c r="N172" s="53"/>
      <c r="O172" s="117" t="s">
        <v>18</v>
      </c>
      <c r="P172" s="53"/>
      <c r="Q172" s="53"/>
      <c r="R172" s="53"/>
      <c r="S172" s="48" t="s">
        <v>9</v>
      </c>
      <c r="U172" s="41"/>
      <c r="V172" s="91">
        <v>149</v>
      </c>
    </row>
    <row r="173" spans="1:22" ht="56.25">
      <c r="A173" s="91">
        <v>173</v>
      </c>
      <c r="B173" s="48" t="s">
        <v>287</v>
      </c>
      <c r="C173" s="56" t="s">
        <v>1333</v>
      </c>
      <c r="D173" s="40" t="s">
        <v>302</v>
      </c>
      <c r="E173" s="40" t="s">
        <v>296</v>
      </c>
      <c r="F173" s="49" t="s">
        <v>157</v>
      </c>
      <c r="G173" s="50" t="s">
        <v>734</v>
      </c>
      <c r="H173" s="51" t="s">
        <v>735</v>
      </c>
      <c r="I173" s="52"/>
      <c r="J173" s="53"/>
      <c r="K173" s="53"/>
      <c r="L173" s="53"/>
      <c r="M173" s="53"/>
      <c r="N173" s="53"/>
      <c r="O173" s="117" t="s">
        <v>18</v>
      </c>
      <c r="P173" s="53"/>
      <c r="Q173" s="53"/>
      <c r="R173" s="53"/>
      <c r="S173" s="48" t="s">
        <v>9</v>
      </c>
      <c r="U173" s="41"/>
      <c r="V173" s="91">
        <v>168</v>
      </c>
    </row>
    <row r="174" spans="1:22" ht="112.5">
      <c r="A174" s="91">
        <v>174</v>
      </c>
      <c r="B174" s="48" t="s">
        <v>173</v>
      </c>
      <c r="C174" s="56" t="s">
        <v>1333</v>
      </c>
      <c r="D174" s="40" t="s">
        <v>302</v>
      </c>
      <c r="E174" s="40" t="s">
        <v>299</v>
      </c>
      <c r="F174" s="49" t="s">
        <v>157</v>
      </c>
      <c r="G174" s="50" t="s">
        <v>699</v>
      </c>
      <c r="H174" s="51" t="s">
        <v>700</v>
      </c>
      <c r="I174" s="52"/>
      <c r="J174" s="53"/>
      <c r="K174" s="53"/>
      <c r="L174" s="53"/>
      <c r="M174" s="53"/>
      <c r="N174" s="53"/>
      <c r="O174" s="117" t="s">
        <v>18</v>
      </c>
      <c r="P174" s="53"/>
      <c r="Q174" s="53"/>
      <c r="R174" s="53"/>
      <c r="S174" s="48" t="s">
        <v>9</v>
      </c>
      <c r="U174" s="41"/>
      <c r="V174" s="91">
        <v>150</v>
      </c>
    </row>
    <row r="175" spans="1:22" ht="22.5">
      <c r="A175" s="91">
        <v>175</v>
      </c>
      <c r="B175" s="48" t="s">
        <v>188</v>
      </c>
      <c r="C175" s="56" t="s">
        <v>1333</v>
      </c>
      <c r="D175" s="40" t="s">
        <v>302</v>
      </c>
      <c r="E175" s="40" t="s">
        <v>299</v>
      </c>
      <c r="F175" s="49" t="s">
        <v>157</v>
      </c>
      <c r="G175" s="50" t="s">
        <v>701</v>
      </c>
      <c r="H175" s="51" t="s">
        <v>311</v>
      </c>
      <c r="I175" s="52"/>
      <c r="J175" s="53"/>
      <c r="K175" s="53"/>
      <c r="L175" s="53"/>
      <c r="M175" s="53"/>
      <c r="N175" s="53"/>
      <c r="O175" s="117" t="s">
        <v>18</v>
      </c>
      <c r="P175" s="53"/>
      <c r="Q175" s="53"/>
      <c r="R175" s="53"/>
      <c r="S175" s="48" t="s">
        <v>9</v>
      </c>
      <c r="U175" s="41"/>
      <c r="V175" s="91">
        <v>151</v>
      </c>
    </row>
    <row r="176" spans="1:22" ht="33.75">
      <c r="A176" s="91">
        <v>176</v>
      </c>
      <c r="B176" s="48" t="s">
        <v>212</v>
      </c>
      <c r="C176" s="56" t="s">
        <v>1333</v>
      </c>
      <c r="D176" s="40" t="s">
        <v>302</v>
      </c>
      <c r="E176" s="40" t="s">
        <v>702</v>
      </c>
      <c r="F176" s="49" t="s">
        <v>179</v>
      </c>
      <c r="G176" s="50" t="s">
        <v>703</v>
      </c>
      <c r="H176" s="51" t="s">
        <v>704</v>
      </c>
      <c r="I176" s="52"/>
      <c r="J176" s="53"/>
      <c r="K176" s="53"/>
      <c r="L176" s="53"/>
      <c r="M176" s="53"/>
      <c r="N176" s="53"/>
      <c r="O176" s="117" t="s">
        <v>18</v>
      </c>
      <c r="P176" s="53"/>
      <c r="Q176" s="53"/>
      <c r="R176" s="53"/>
      <c r="S176" s="48" t="s">
        <v>9</v>
      </c>
      <c r="V176" s="91">
        <v>152</v>
      </c>
    </row>
    <row r="177" spans="1:22" ht="90">
      <c r="A177" s="91">
        <v>177</v>
      </c>
      <c r="B177" s="48" t="s">
        <v>182</v>
      </c>
      <c r="C177" s="56" t="s">
        <v>1225</v>
      </c>
      <c r="D177" s="40" t="s">
        <v>302</v>
      </c>
      <c r="E177" s="40" t="s">
        <v>702</v>
      </c>
      <c r="F177" s="49" t="s">
        <v>157</v>
      </c>
      <c r="G177" s="50" t="s">
        <v>705</v>
      </c>
      <c r="H177" s="51" t="s">
        <v>706</v>
      </c>
      <c r="I177" s="52"/>
      <c r="J177" s="53"/>
      <c r="K177" s="53"/>
      <c r="L177" s="53"/>
      <c r="M177" s="53"/>
      <c r="N177" s="53"/>
      <c r="O177" s="117" t="s">
        <v>18</v>
      </c>
      <c r="P177" s="53"/>
      <c r="Q177" s="53"/>
      <c r="R177" s="53"/>
      <c r="S177" s="48" t="s">
        <v>9</v>
      </c>
      <c r="U177" s="41"/>
      <c r="V177" s="91">
        <v>153</v>
      </c>
    </row>
    <row r="178" spans="1:22" ht="90">
      <c r="A178" s="91">
        <v>178</v>
      </c>
      <c r="B178" s="48" t="s">
        <v>287</v>
      </c>
      <c r="C178" s="56" t="s">
        <v>1333</v>
      </c>
      <c r="D178" s="40" t="s">
        <v>302</v>
      </c>
      <c r="E178" s="40" t="s">
        <v>1005</v>
      </c>
      <c r="F178" s="49" t="s">
        <v>185</v>
      </c>
      <c r="G178" s="50" t="s">
        <v>707</v>
      </c>
      <c r="H178" s="51" t="s">
        <v>708</v>
      </c>
      <c r="I178" s="52"/>
      <c r="J178" s="53" t="s">
        <v>531</v>
      </c>
      <c r="K178" s="53"/>
      <c r="L178" s="53"/>
      <c r="M178" s="53"/>
      <c r="N178" s="53" t="s">
        <v>532</v>
      </c>
      <c r="O178" s="117" t="s">
        <v>18</v>
      </c>
      <c r="P178" s="53"/>
      <c r="Q178" s="53"/>
      <c r="R178" s="53"/>
      <c r="S178" s="48" t="s">
        <v>9</v>
      </c>
      <c r="V178" s="91">
        <v>154</v>
      </c>
    </row>
    <row r="179" spans="1:22" ht="90">
      <c r="A179" s="91">
        <v>179</v>
      </c>
      <c r="B179" s="48" t="s">
        <v>173</v>
      </c>
      <c r="C179" s="56" t="s">
        <v>1333</v>
      </c>
      <c r="D179" s="40" t="s">
        <v>302</v>
      </c>
      <c r="E179" s="40" t="s">
        <v>303</v>
      </c>
      <c r="F179" s="49" t="s">
        <v>185</v>
      </c>
      <c r="G179" s="50" t="s">
        <v>709</v>
      </c>
      <c r="H179" s="51" t="s">
        <v>253</v>
      </c>
      <c r="I179" s="52"/>
      <c r="J179" s="53" t="s">
        <v>531</v>
      </c>
      <c r="K179" s="53"/>
      <c r="L179" s="53"/>
      <c r="M179" s="53"/>
      <c r="N179" s="53" t="s">
        <v>532</v>
      </c>
      <c r="O179" s="117" t="s">
        <v>18</v>
      </c>
      <c r="P179" s="53"/>
      <c r="Q179" s="53"/>
      <c r="R179" s="53"/>
      <c r="S179" s="48" t="s">
        <v>9</v>
      </c>
      <c r="U179" s="41"/>
      <c r="V179" s="91">
        <v>155</v>
      </c>
    </row>
    <row r="180" spans="1:22" ht="67.5">
      <c r="A180" s="91">
        <v>180</v>
      </c>
      <c r="B180" s="48" t="s">
        <v>710</v>
      </c>
      <c r="C180" s="56" t="s">
        <v>1333</v>
      </c>
      <c r="D180" s="40" t="s">
        <v>302</v>
      </c>
      <c r="E180" s="40" t="s">
        <v>711</v>
      </c>
      <c r="F180" s="49" t="s">
        <v>157</v>
      </c>
      <c r="G180" s="50" t="s">
        <v>712</v>
      </c>
      <c r="H180" s="51" t="s">
        <v>713</v>
      </c>
      <c r="I180" s="52"/>
      <c r="J180" s="53"/>
      <c r="K180" s="53"/>
      <c r="L180" s="53"/>
      <c r="M180" s="53"/>
      <c r="N180" s="53"/>
      <c r="O180" s="117" t="s">
        <v>18</v>
      </c>
      <c r="P180" s="53"/>
      <c r="Q180" s="53"/>
      <c r="R180" s="53"/>
      <c r="S180" s="48" t="s">
        <v>9</v>
      </c>
      <c r="U180" s="41"/>
      <c r="V180" s="91">
        <v>156</v>
      </c>
    </row>
    <row r="181" spans="1:22" ht="20.25" customHeight="1">
      <c r="A181" s="91">
        <v>181</v>
      </c>
      <c r="B181" s="48" t="s">
        <v>197</v>
      </c>
      <c r="C181" s="56" t="s">
        <v>1333</v>
      </c>
      <c r="D181" s="40" t="s">
        <v>302</v>
      </c>
      <c r="E181" s="40" t="s">
        <v>1284</v>
      </c>
      <c r="F181" s="49" t="s">
        <v>198</v>
      </c>
      <c r="G181" s="50" t="s">
        <v>714</v>
      </c>
      <c r="H181" s="51" t="s">
        <v>715</v>
      </c>
      <c r="I181" s="52"/>
      <c r="J181" s="53" t="s">
        <v>531</v>
      </c>
      <c r="K181" s="53"/>
      <c r="L181" s="53"/>
      <c r="M181" s="53"/>
      <c r="N181" s="53" t="s">
        <v>532</v>
      </c>
      <c r="O181" s="117" t="s">
        <v>18</v>
      </c>
      <c r="P181" s="53"/>
      <c r="Q181" s="53"/>
      <c r="R181" s="53"/>
      <c r="S181" s="48" t="s">
        <v>9</v>
      </c>
      <c r="T181" s="41" t="s">
        <v>320</v>
      </c>
      <c r="U181" s="41"/>
      <c r="V181" s="91">
        <v>157</v>
      </c>
    </row>
    <row r="182" spans="1:22" ht="22.5">
      <c r="A182" s="91">
        <v>182</v>
      </c>
      <c r="B182" s="48" t="s">
        <v>155</v>
      </c>
      <c r="C182" s="56" t="s">
        <v>1333</v>
      </c>
      <c r="D182" s="40" t="s">
        <v>302</v>
      </c>
      <c r="E182" s="40" t="s">
        <v>1284</v>
      </c>
      <c r="F182" s="49" t="s">
        <v>157</v>
      </c>
      <c r="G182" s="50" t="s">
        <v>716</v>
      </c>
      <c r="H182" s="51" t="s">
        <v>717</v>
      </c>
      <c r="I182" s="52"/>
      <c r="J182" s="53"/>
      <c r="K182" s="53"/>
      <c r="L182" s="53"/>
      <c r="M182" s="53"/>
      <c r="N182" s="53"/>
      <c r="O182" s="117" t="s">
        <v>18</v>
      </c>
      <c r="P182" s="53"/>
      <c r="Q182" s="53"/>
      <c r="R182" s="53"/>
      <c r="S182" s="48" t="s">
        <v>9</v>
      </c>
      <c r="U182" s="41"/>
      <c r="V182" s="91">
        <v>158</v>
      </c>
    </row>
    <row r="183" spans="1:22" ht="135">
      <c r="A183" s="91">
        <v>183</v>
      </c>
      <c r="B183" s="48" t="s">
        <v>287</v>
      </c>
      <c r="C183" s="56" t="s">
        <v>736</v>
      </c>
      <c r="D183" s="40" t="s">
        <v>302</v>
      </c>
      <c r="E183" s="40" t="s">
        <v>1329</v>
      </c>
      <c r="F183" s="49" t="s">
        <v>157</v>
      </c>
      <c r="G183" s="50" t="s">
        <v>737</v>
      </c>
      <c r="H183" s="51" t="s">
        <v>1304</v>
      </c>
      <c r="I183" s="52" t="s">
        <v>103</v>
      </c>
      <c r="J183" s="116" t="s">
        <v>366</v>
      </c>
      <c r="K183" s="53"/>
      <c r="L183" s="53" t="s">
        <v>327</v>
      </c>
      <c r="M183" s="53"/>
      <c r="N183" s="53" t="s">
        <v>360</v>
      </c>
      <c r="O183" s="117" t="s">
        <v>315</v>
      </c>
      <c r="P183" s="115" t="s">
        <v>361</v>
      </c>
      <c r="Q183" s="53" t="s">
        <v>1056</v>
      </c>
      <c r="R183" s="53"/>
      <c r="S183" s="48" t="s">
        <v>331</v>
      </c>
      <c r="U183" s="41"/>
      <c r="V183" s="91">
        <v>169</v>
      </c>
    </row>
    <row r="184" spans="1:22" ht="78.75">
      <c r="A184" s="91">
        <v>184</v>
      </c>
      <c r="B184" s="48" t="s">
        <v>710</v>
      </c>
      <c r="C184" s="56" t="s">
        <v>718</v>
      </c>
      <c r="D184" s="40" t="s">
        <v>302</v>
      </c>
      <c r="E184" s="40" t="s">
        <v>719</v>
      </c>
      <c r="F184" s="49" t="s">
        <v>157</v>
      </c>
      <c r="G184" s="50" t="s">
        <v>720</v>
      </c>
      <c r="H184" s="51" t="s">
        <v>721</v>
      </c>
      <c r="I184" s="52"/>
      <c r="J184" s="53"/>
      <c r="K184" s="53"/>
      <c r="L184" s="53"/>
      <c r="M184" s="53"/>
      <c r="N184" s="53"/>
      <c r="O184" s="117" t="s">
        <v>18</v>
      </c>
      <c r="P184" s="53"/>
      <c r="Q184" s="53"/>
      <c r="R184" s="53"/>
      <c r="S184" s="48" t="s">
        <v>9</v>
      </c>
      <c r="U184" s="41"/>
      <c r="V184" s="91">
        <v>160</v>
      </c>
    </row>
    <row r="185" spans="1:22" ht="135">
      <c r="A185" s="91">
        <v>185</v>
      </c>
      <c r="B185" s="48" t="s">
        <v>165</v>
      </c>
      <c r="C185" s="56" t="s">
        <v>722</v>
      </c>
      <c r="D185" s="40" t="s">
        <v>302</v>
      </c>
      <c r="E185" s="40" t="s">
        <v>723</v>
      </c>
      <c r="F185" s="49" t="s">
        <v>157</v>
      </c>
      <c r="G185" s="50" t="s">
        <v>1415</v>
      </c>
      <c r="H185" s="51" t="s">
        <v>1416</v>
      </c>
      <c r="I185" s="52"/>
      <c r="J185" s="53"/>
      <c r="K185" s="53"/>
      <c r="L185" s="53"/>
      <c r="M185" s="53"/>
      <c r="N185" s="53"/>
      <c r="O185" s="117" t="s">
        <v>18</v>
      </c>
      <c r="P185" s="53"/>
      <c r="Q185" s="53"/>
      <c r="R185" s="53"/>
      <c r="S185" s="48" t="s">
        <v>9</v>
      </c>
      <c r="U185" s="41"/>
      <c r="V185" s="91">
        <v>161</v>
      </c>
    </row>
    <row r="186" spans="1:22" ht="45">
      <c r="A186" s="91">
        <v>186</v>
      </c>
      <c r="B186" s="48" t="s">
        <v>1197</v>
      </c>
      <c r="C186" s="56" t="s">
        <v>722</v>
      </c>
      <c r="D186" s="40" t="s">
        <v>302</v>
      </c>
      <c r="E186" s="40" t="s">
        <v>1417</v>
      </c>
      <c r="F186" s="49" t="s">
        <v>157</v>
      </c>
      <c r="G186" s="50" t="s">
        <v>1418</v>
      </c>
      <c r="H186" s="51" t="s">
        <v>1419</v>
      </c>
      <c r="I186" s="52"/>
      <c r="J186" s="53"/>
      <c r="K186" s="53"/>
      <c r="L186" s="53"/>
      <c r="M186" s="53"/>
      <c r="N186" s="53"/>
      <c r="O186" s="117" t="s">
        <v>18</v>
      </c>
      <c r="P186" s="53"/>
      <c r="Q186" s="53"/>
      <c r="R186" s="53"/>
      <c r="S186" s="48" t="s">
        <v>9</v>
      </c>
      <c r="U186" s="41"/>
      <c r="V186" s="91">
        <v>162</v>
      </c>
    </row>
    <row r="187" spans="1:22" ht="90">
      <c r="A187" s="91">
        <v>187</v>
      </c>
      <c r="B187" s="48" t="s">
        <v>1197</v>
      </c>
      <c r="C187" s="56" t="s">
        <v>722</v>
      </c>
      <c r="D187" s="40" t="s">
        <v>302</v>
      </c>
      <c r="E187" s="40" t="s">
        <v>875</v>
      </c>
      <c r="F187" s="49" t="s">
        <v>198</v>
      </c>
      <c r="G187" s="50" t="s">
        <v>730</v>
      </c>
      <c r="H187" s="51" t="s">
        <v>731</v>
      </c>
      <c r="I187" s="52"/>
      <c r="J187" s="53" t="s">
        <v>531</v>
      </c>
      <c r="K187" s="53"/>
      <c r="L187" s="53"/>
      <c r="M187" s="53"/>
      <c r="N187" s="53" t="s">
        <v>532</v>
      </c>
      <c r="O187" s="117" t="s">
        <v>315</v>
      </c>
      <c r="P187" s="53"/>
      <c r="Q187" s="53"/>
      <c r="R187" s="53"/>
      <c r="S187" s="48" t="s">
        <v>9</v>
      </c>
      <c r="U187" s="41"/>
      <c r="V187" s="91">
        <v>166</v>
      </c>
    </row>
    <row r="188" spans="1:22" ht="67.5">
      <c r="A188" s="91">
        <v>188</v>
      </c>
      <c r="B188" s="48" t="s">
        <v>168</v>
      </c>
      <c r="C188" s="56" t="s">
        <v>722</v>
      </c>
      <c r="D188" s="40" t="s">
        <v>302</v>
      </c>
      <c r="E188" s="40" t="s">
        <v>1420</v>
      </c>
      <c r="F188" s="49" t="s">
        <v>179</v>
      </c>
      <c r="G188" s="50" t="s">
        <v>1421</v>
      </c>
      <c r="H188" s="51" t="s">
        <v>1422</v>
      </c>
      <c r="I188" s="52"/>
      <c r="J188" s="53"/>
      <c r="K188" s="53"/>
      <c r="L188" s="53"/>
      <c r="M188" s="53"/>
      <c r="N188" s="53"/>
      <c r="O188" s="117" t="s">
        <v>18</v>
      </c>
      <c r="P188" s="53"/>
      <c r="Q188" s="53"/>
      <c r="R188" s="53"/>
      <c r="S188" s="48" t="s">
        <v>9</v>
      </c>
      <c r="U188" s="41"/>
      <c r="V188" s="91">
        <v>163</v>
      </c>
    </row>
    <row r="189" spans="1:22" ht="90">
      <c r="A189" s="91">
        <v>189</v>
      </c>
      <c r="B189" s="48" t="s">
        <v>1037</v>
      </c>
      <c r="C189" s="56" t="s">
        <v>722</v>
      </c>
      <c r="D189" s="40" t="s">
        <v>302</v>
      </c>
      <c r="E189" s="40" t="s">
        <v>1423</v>
      </c>
      <c r="F189" s="49" t="s">
        <v>157</v>
      </c>
      <c r="G189" s="50" t="s">
        <v>1424</v>
      </c>
      <c r="H189" s="51" t="s">
        <v>1425</v>
      </c>
      <c r="I189" s="52"/>
      <c r="J189" s="53"/>
      <c r="K189" s="53"/>
      <c r="L189" s="53"/>
      <c r="M189" s="53"/>
      <c r="N189" s="53"/>
      <c r="O189" s="117" t="s">
        <v>18</v>
      </c>
      <c r="P189" s="53"/>
      <c r="Q189" s="53"/>
      <c r="R189" s="53"/>
      <c r="S189" s="48" t="s">
        <v>9</v>
      </c>
      <c r="U189" s="41"/>
      <c r="V189" s="91">
        <v>164</v>
      </c>
    </row>
    <row r="190" spans="1:22" ht="78.75">
      <c r="A190" s="91">
        <v>190</v>
      </c>
      <c r="B190" s="48" t="s">
        <v>258</v>
      </c>
      <c r="C190" s="56" t="s">
        <v>722</v>
      </c>
      <c r="D190" s="40" t="s">
        <v>1101</v>
      </c>
      <c r="E190" s="40" t="s">
        <v>156</v>
      </c>
      <c r="F190" s="49" t="s">
        <v>157</v>
      </c>
      <c r="G190" s="50" t="s">
        <v>1305</v>
      </c>
      <c r="H190" s="51" t="s">
        <v>1306</v>
      </c>
      <c r="I190" s="52"/>
      <c r="J190" s="53"/>
      <c r="K190" s="53"/>
      <c r="L190" s="53"/>
      <c r="M190" s="53"/>
      <c r="N190" s="53"/>
      <c r="O190" s="117" t="s">
        <v>315</v>
      </c>
      <c r="P190" s="53"/>
      <c r="Q190" s="53"/>
      <c r="R190" s="53"/>
      <c r="S190" s="48" t="s">
        <v>9</v>
      </c>
      <c r="V190" s="91">
        <v>170</v>
      </c>
    </row>
    <row r="191" spans="1:22" ht="101.25">
      <c r="A191" s="91">
        <v>191</v>
      </c>
      <c r="B191" s="48" t="s">
        <v>182</v>
      </c>
      <c r="C191" s="56" t="s">
        <v>722</v>
      </c>
      <c r="D191" s="40" t="s">
        <v>1101</v>
      </c>
      <c r="E191" s="40" t="s">
        <v>979</v>
      </c>
      <c r="F191" s="49" t="s">
        <v>185</v>
      </c>
      <c r="G191" s="50" t="s">
        <v>1307</v>
      </c>
      <c r="H191" s="51" t="s">
        <v>1308</v>
      </c>
      <c r="I191" s="52"/>
      <c r="J191" s="53" t="s">
        <v>531</v>
      </c>
      <c r="K191" s="53"/>
      <c r="L191" s="53"/>
      <c r="M191" s="53"/>
      <c r="N191" s="53" t="s">
        <v>532</v>
      </c>
      <c r="O191" s="117" t="s">
        <v>315</v>
      </c>
      <c r="P191" s="53"/>
      <c r="Q191" s="53"/>
      <c r="R191" s="53"/>
      <c r="S191" s="48" t="s">
        <v>9</v>
      </c>
      <c r="U191" s="41"/>
      <c r="V191" s="91">
        <v>171</v>
      </c>
    </row>
    <row r="192" spans="1:22" ht="56.25">
      <c r="A192" s="91">
        <v>192</v>
      </c>
      <c r="B192" s="48" t="s">
        <v>173</v>
      </c>
      <c r="C192" s="56" t="s">
        <v>722</v>
      </c>
      <c r="D192" s="40" t="s">
        <v>1101</v>
      </c>
      <c r="E192" s="40" t="s">
        <v>202</v>
      </c>
      <c r="F192" s="49" t="s">
        <v>157</v>
      </c>
      <c r="G192" s="50" t="s">
        <v>1309</v>
      </c>
      <c r="H192" s="51" t="s">
        <v>1310</v>
      </c>
      <c r="I192" s="52" t="s">
        <v>146</v>
      </c>
      <c r="J192" s="53" t="s">
        <v>352</v>
      </c>
      <c r="K192" s="53"/>
      <c r="L192" s="53" t="s">
        <v>327</v>
      </c>
      <c r="M192" s="53"/>
      <c r="N192" s="53" t="s">
        <v>360</v>
      </c>
      <c r="O192" s="117" t="s">
        <v>315</v>
      </c>
      <c r="P192" s="115" t="s">
        <v>351</v>
      </c>
      <c r="Q192" s="53" t="s">
        <v>1056</v>
      </c>
      <c r="R192" s="53"/>
      <c r="S192" s="48" t="s">
        <v>331</v>
      </c>
      <c r="T192" s="41" t="s">
        <v>1303</v>
      </c>
      <c r="U192" s="41"/>
      <c r="V192" s="91">
        <v>172</v>
      </c>
    </row>
    <row r="193" spans="1:22" ht="56.25">
      <c r="A193" s="91">
        <v>193</v>
      </c>
      <c r="B193" s="48" t="s">
        <v>162</v>
      </c>
      <c r="C193" s="56" t="s">
        <v>722</v>
      </c>
      <c r="D193" s="40" t="s">
        <v>1101</v>
      </c>
      <c r="E193" s="40" t="s">
        <v>202</v>
      </c>
      <c r="F193" s="49" t="s">
        <v>157</v>
      </c>
      <c r="G193" s="50" t="s">
        <v>1311</v>
      </c>
      <c r="H193" s="51" t="s">
        <v>1310</v>
      </c>
      <c r="I193" s="52" t="s">
        <v>146</v>
      </c>
      <c r="J193" s="53" t="s">
        <v>352</v>
      </c>
      <c r="K193" s="53"/>
      <c r="L193" s="53" t="s">
        <v>327</v>
      </c>
      <c r="M193" s="53"/>
      <c r="N193" s="53" t="s">
        <v>360</v>
      </c>
      <c r="O193" s="117" t="s">
        <v>315</v>
      </c>
      <c r="P193" s="115" t="s">
        <v>351</v>
      </c>
      <c r="Q193" s="53" t="s">
        <v>1056</v>
      </c>
      <c r="R193" s="53"/>
      <c r="S193" s="48" t="s">
        <v>331</v>
      </c>
      <c r="T193" s="41" t="s">
        <v>1303</v>
      </c>
      <c r="U193" s="41"/>
      <c r="V193" s="91">
        <v>173</v>
      </c>
    </row>
    <row r="194" spans="1:22" ht="90">
      <c r="A194" s="91">
        <v>194</v>
      </c>
      <c r="B194" s="48" t="s">
        <v>205</v>
      </c>
      <c r="C194" s="56" t="s">
        <v>722</v>
      </c>
      <c r="D194" s="40" t="s">
        <v>1101</v>
      </c>
      <c r="E194" s="40" t="s">
        <v>213</v>
      </c>
      <c r="F194" s="49" t="s">
        <v>157</v>
      </c>
      <c r="G194" s="50" t="s">
        <v>1312</v>
      </c>
      <c r="H194" s="51" t="s">
        <v>1313</v>
      </c>
      <c r="I194" s="52" t="s">
        <v>145</v>
      </c>
      <c r="J194" s="53" t="s">
        <v>353</v>
      </c>
      <c r="K194" s="53"/>
      <c r="L194" s="53" t="s">
        <v>327</v>
      </c>
      <c r="M194" s="53"/>
      <c r="N194" s="53" t="s">
        <v>360</v>
      </c>
      <c r="O194" s="117" t="s">
        <v>315</v>
      </c>
      <c r="P194" s="115" t="s">
        <v>351</v>
      </c>
      <c r="Q194" s="53" t="s">
        <v>1056</v>
      </c>
      <c r="R194" s="53"/>
      <c r="S194" s="48" t="s">
        <v>331</v>
      </c>
      <c r="T194" s="41" t="s">
        <v>1303</v>
      </c>
      <c r="U194" s="41"/>
      <c r="V194" s="91">
        <v>174</v>
      </c>
    </row>
    <row r="195" spans="1:22" ht="112.5">
      <c r="A195" s="91">
        <v>195</v>
      </c>
      <c r="B195" s="48" t="s">
        <v>1401</v>
      </c>
      <c r="C195" s="56" t="s">
        <v>722</v>
      </c>
      <c r="D195" s="40" t="s">
        <v>1101</v>
      </c>
      <c r="E195" s="40" t="s">
        <v>213</v>
      </c>
      <c r="F195" s="49" t="s">
        <v>157</v>
      </c>
      <c r="G195" s="50" t="s">
        <v>740</v>
      </c>
      <c r="H195" s="51" t="s">
        <v>1186</v>
      </c>
      <c r="I195" s="52" t="s">
        <v>146</v>
      </c>
      <c r="J195" s="116" t="s">
        <v>354</v>
      </c>
      <c r="K195" s="53"/>
      <c r="L195" s="53" t="s">
        <v>327</v>
      </c>
      <c r="M195" s="53"/>
      <c r="N195" s="53" t="s">
        <v>360</v>
      </c>
      <c r="O195" s="117" t="s">
        <v>315</v>
      </c>
      <c r="P195" s="115" t="s">
        <v>351</v>
      </c>
      <c r="Q195" s="53" t="s">
        <v>1056</v>
      </c>
      <c r="R195" s="53"/>
      <c r="S195" s="48" t="s">
        <v>331</v>
      </c>
      <c r="T195" s="41" t="s">
        <v>1303</v>
      </c>
      <c r="U195" s="41"/>
      <c r="V195" s="91">
        <v>175</v>
      </c>
    </row>
    <row r="196" spans="1:22" ht="78.75">
      <c r="A196" s="91">
        <v>196</v>
      </c>
      <c r="B196" s="48" t="s">
        <v>208</v>
      </c>
      <c r="C196" s="56" t="s">
        <v>722</v>
      </c>
      <c r="D196" s="40" t="s">
        <v>1101</v>
      </c>
      <c r="E196" s="40" t="s">
        <v>213</v>
      </c>
      <c r="F196" s="49" t="s">
        <v>157</v>
      </c>
      <c r="G196" s="50" t="s">
        <v>1187</v>
      </c>
      <c r="H196" s="51" t="s">
        <v>1188</v>
      </c>
      <c r="I196" s="52" t="s">
        <v>145</v>
      </c>
      <c r="J196" s="53" t="s">
        <v>355</v>
      </c>
      <c r="K196" s="53"/>
      <c r="L196" s="53" t="s">
        <v>327</v>
      </c>
      <c r="M196" s="53"/>
      <c r="N196" s="53" t="s">
        <v>360</v>
      </c>
      <c r="O196" s="117" t="s">
        <v>315</v>
      </c>
      <c r="P196" s="115" t="s">
        <v>351</v>
      </c>
      <c r="Q196" s="53" t="s">
        <v>1056</v>
      </c>
      <c r="R196" s="53"/>
      <c r="S196" s="48" t="s">
        <v>331</v>
      </c>
      <c r="T196" s="41" t="s">
        <v>1303</v>
      </c>
      <c r="U196" s="41"/>
      <c r="V196" s="91">
        <v>176</v>
      </c>
    </row>
    <row r="197" spans="1:22" ht="101.25">
      <c r="A197" s="91">
        <v>197</v>
      </c>
      <c r="B197" s="48" t="s">
        <v>182</v>
      </c>
      <c r="C197" s="56" t="s">
        <v>722</v>
      </c>
      <c r="D197" s="40" t="s">
        <v>1101</v>
      </c>
      <c r="E197" s="40" t="s">
        <v>213</v>
      </c>
      <c r="F197" s="49" t="s">
        <v>157</v>
      </c>
      <c r="G197" s="50" t="s">
        <v>1189</v>
      </c>
      <c r="H197" s="51" t="s">
        <v>1190</v>
      </c>
      <c r="I197" s="52" t="s">
        <v>145</v>
      </c>
      <c r="J197" s="53" t="s">
        <v>1315</v>
      </c>
      <c r="K197" s="53"/>
      <c r="L197" s="53" t="s">
        <v>327</v>
      </c>
      <c r="M197" s="53"/>
      <c r="N197" s="53" t="s">
        <v>360</v>
      </c>
      <c r="O197" s="117" t="s">
        <v>315</v>
      </c>
      <c r="P197" s="115" t="s">
        <v>1316</v>
      </c>
      <c r="Q197" s="53" t="s">
        <v>1056</v>
      </c>
      <c r="R197" s="53"/>
      <c r="S197" s="48" t="s">
        <v>331</v>
      </c>
      <c r="U197" s="41"/>
      <c r="V197" s="91">
        <v>177</v>
      </c>
    </row>
    <row r="198" spans="1:22" ht="146.25">
      <c r="A198" s="91">
        <v>198</v>
      </c>
      <c r="B198" s="48" t="s">
        <v>282</v>
      </c>
      <c r="C198" s="56" t="s">
        <v>1191</v>
      </c>
      <c r="D198" s="40" t="s">
        <v>1101</v>
      </c>
      <c r="E198" s="40" t="s">
        <v>1338</v>
      </c>
      <c r="F198" s="49" t="s">
        <v>179</v>
      </c>
      <c r="G198" s="50" t="s">
        <v>1192</v>
      </c>
      <c r="H198" s="51" t="s">
        <v>1193</v>
      </c>
      <c r="I198" s="52" t="s">
        <v>145</v>
      </c>
      <c r="J198" s="116" t="s">
        <v>0</v>
      </c>
      <c r="K198" s="53"/>
      <c r="L198" s="53" t="s">
        <v>327</v>
      </c>
      <c r="M198" s="53"/>
      <c r="N198" s="53" t="s">
        <v>360</v>
      </c>
      <c r="O198" s="117" t="s">
        <v>17</v>
      </c>
      <c r="P198" s="115" t="s">
        <v>361</v>
      </c>
      <c r="Q198" s="53" t="s">
        <v>1056</v>
      </c>
      <c r="R198" s="53"/>
      <c r="S198" s="48" t="s">
        <v>331</v>
      </c>
      <c r="T198" s="41" t="s">
        <v>1317</v>
      </c>
      <c r="U198" s="41"/>
      <c r="V198" s="91">
        <v>178</v>
      </c>
    </row>
    <row r="199" spans="1:22" ht="90">
      <c r="A199" s="91">
        <v>199</v>
      </c>
      <c r="B199" s="48" t="s">
        <v>282</v>
      </c>
      <c r="C199" s="56" t="s">
        <v>1191</v>
      </c>
      <c r="D199" s="40" t="s">
        <v>1101</v>
      </c>
      <c r="E199" s="40" t="s">
        <v>1338</v>
      </c>
      <c r="F199" s="49" t="s">
        <v>198</v>
      </c>
      <c r="G199" s="50" t="s">
        <v>1194</v>
      </c>
      <c r="H199" s="51" t="s">
        <v>1195</v>
      </c>
      <c r="I199" s="52"/>
      <c r="J199" s="53" t="s">
        <v>531</v>
      </c>
      <c r="K199" s="53"/>
      <c r="L199" s="53"/>
      <c r="M199" s="53"/>
      <c r="N199" s="53" t="s">
        <v>532</v>
      </c>
      <c r="O199" s="117" t="s">
        <v>17</v>
      </c>
      <c r="P199" s="53"/>
      <c r="Q199" s="53"/>
      <c r="R199" s="53"/>
      <c r="S199" s="48" t="s">
        <v>9</v>
      </c>
      <c r="U199" s="41"/>
      <c r="V199" s="91">
        <v>179</v>
      </c>
    </row>
    <row r="200" spans="1:22" ht="90">
      <c r="A200" s="91">
        <v>200</v>
      </c>
      <c r="B200" s="48" t="s">
        <v>258</v>
      </c>
      <c r="C200" s="56" t="s">
        <v>722</v>
      </c>
      <c r="D200" s="40" t="s">
        <v>1101</v>
      </c>
      <c r="E200" s="40" t="s">
        <v>1338</v>
      </c>
      <c r="F200" s="49" t="s">
        <v>185</v>
      </c>
      <c r="G200" s="50" t="s">
        <v>420</v>
      </c>
      <c r="H200" s="51" t="s">
        <v>421</v>
      </c>
      <c r="I200" s="52"/>
      <c r="J200" s="53" t="s">
        <v>531</v>
      </c>
      <c r="K200" s="53"/>
      <c r="L200" s="53"/>
      <c r="M200" s="53"/>
      <c r="N200" s="53" t="s">
        <v>532</v>
      </c>
      <c r="O200" s="117" t="s">
        <v>315</v>
      </c>
      <c r="P200" s="53"/>
      <c r="Q200" s="53"/>
      <c r="R200" s="53"/>
      <c r="S200" s="48" t="s">
        <v>9</v>
      </c>
      <c r="U200" s="41"/>
      <c r="V200" s="91">
        <v>180</v>
      </c>
    </row>
    <row r="201" spans="1:22" ht="90">
      <c r="A201" s="91">
        <v>201</v>
      </c>
      <c r="B201" s="48" t="s">
        <v>197</v>
      </c>
      <c r="C201" s="56" t="s">
        <v>422</v>
      </c>
      <c r="D201" s="40" t="s">
        <v>1101</v>
      </c>
      <c r="E201" s="40" t="s">
        <v>1008</v>
      </c>
      <c r="F201" s="49" t="s">
        <v>198</v>
      </c>
      <c r="G201" s="50" t="s">
        <v>423</v>
      </c>
      <c r="H201" s="51" t="s">
        <v>424</v>
      </c>
      <c r="I201" s="52"/>
      <c r="J201" s="53" t="s">
        <v>531</v>
      </c>
      <c r="K201" s="53"/>
      <c r="L201" s="53"/>
      <c r="M201" s="53"/>
      <c r="N201" s="53" t="s">
        <v>532</v>
      </c>
      <c r="O201" s="117" t="s">
        <v>19</v>
      </c>
      <c r="P201" s="53"/>
      <c r="Q201" s="53"/>
      <c r="R201" s="53"/>
      <c r="S201" s="48" t="s">
        <v>9</v>
      </c>
      <c r="T201" s="41" t="s">
        <v>320</v>
      </c>
      <c r="U201" s="41"/>
      <c r="V201" s="91">
        <v>181</v>
      </c>
    </row>
    <row r="202" spans="1:22" ht="67.5">
      <c r="A202" s="91">
        <v>202</v>
      </c>
      <c r="B202" s="48" t="s">
        <v>282</v>
      </c>
      <c r="C202" s="56" t="s">
        <v>425</v>
      </c>
      <c r="D202" s="40" t="s">
        <v>1101</v>
      </c>
      <c r="E202" s="40" t="s">
        <v>426</v>
      </c>
      <c r="F202" s="49" t="s">
        <v>179</v>
      </c>
      <c r="G202" s="50" t="s">
        <v>427</v>
      </c>
      <c r="H202" s="51" t="s">
        <v>428</v>
      </c>
      <c r="I202" s="52"/>
      <c r="J202" s="53"/>
      <c r="K202" s="53"/>
      <c r="L202" s="53"/>
      <c r="M202" s="53"/>
      <c r="N202" s="53"/>
      <c r="O202" s="117" t="s">
        <v>19</v>
      </c>
      <c r="P202" s="53"/>
      <c r="Q202" s="53"/>
      <c r="R202" s="53"/>
      <c r="S202" s="48" t="s">
        <v>9</v>
      </c>
      <c r="U202" s="41"/>
      <c r="V202" s="91">
        <v>183</v>
      </c>
    </row>
    <row r="203" spans="1:22" ht="191.25">
      <c r="A203" s="91">
        <v>203</v>
      </c>
      <c r="B203" s="48" t="s">
        <v>165</v>
      </c>
      <c r="C203" s="56" t="s">
        <v>429</v>
      </c>
      <c r="D203" s="40" t="s">
        <v>1101</v>
      </c>
      <c r="E203" s="40" t="s">
        <v>291</v>
      </c>
      <c r="F203" s="49" t="s">
        <v>157</v>
      </c>
      <c r="G203" s="50" t="s">
        <v>430</v>
      </c>
      <c r="H203" s="51" t="s">
        <v>1416</v>
      </c>
      <c r="I203" s="52"/>
      <c r="J203" s="53"/>
      <c r="K203" s="53"/>
      <c r="L203" s="53"/>
      <c r="M203" s="53"/>
      <c r="N203" s="53"/>
      <c r="O203" s="117" t="s">
        <v>19</v>
      </c>
      <c r="P203" s="53"/>
      <c r="Q203" s="53"/>
      <c r="R203" s="53"/>
      <c r="S203" s="48" t="s">
        <v>9</v>
      </c>
      <c r="U203" s="41"/>
      <c r="V203" s="91">
        <v>184</v>
      </c>
    </row>
    <row r="204" spans="1:22" ht="90">
      <c r="A204" s="91">
        <v>204</v>
      </c>
      <c r="B204" s="48" t="s">
        <v>216</v>
      </c>
      <c r="C204" s="56" t="s">
        <v>429</v>
      </c>
      <c r="D204" s="40" t="s">
        <v>1101</v>
      </c>
      <c r="E204" s="40" t="s">
        <v>431</v>
      </c>
      <c r="F204" s="49" t="s">
        <v>157</v>
      </c>
      <c r="G204" s="50" t="s">
        <v>451</v>
      </c>
      <c r="H204" s="51" t="s">
        <v>452</v>
      </c>
      <c r="I204" s="52"/>
      <c r="J204" s="53"/>
      <c r="K204" s="53"/>
      <c r="L204" s="53"/>
      <c r="M204" s="53"/>
      <c r="N204" s="53"/>
      <c r="O204" s="117" t="s">
        <v>19</v>
      </c>
      <c r="P204" s="53"/>
      <c r="Q204" s="53"/>
      <c r="R204" s="53"/>
      <c r="S204" s="48" t="s">
        <v>9</v>
      </c>
      <c r="U204" s="41"/>
      <c r="V204" s="91">
        <v>185</v>
      </c>
    </row>
    <row r="205" spans="1:22" ht="33.75">
      <c r="A205" s="91">
        <v>205</v>
      </c>
      <c r="B205" s="48" t="s">
        <v>290</v>
      </c>
      <c r="C205" s="56" t="s">
        <v>429</v>
      </c>
      <c r="D205" s="40" t="s">
        <v>1101</v>
      </c>
      <c r="E205" s="40" t="s">
        <v>453</v>
      </c>
      <c r="F205" s="49" t="s">
        <v>157</v>
      </c>
      <c r="G205" s="50" t="s">
        <v>454</v>
      </c>
      <c r="H205" s="51" t="s">
        <v>455</v>
      </c>
      <c r="I205" s="52"/>
      <c r="J205" s="53"/>
      <c r="K205" s="53"/>
      <c r="L205" s="53"/>
      <c r="M205" s="53"/>
      <c r="N205" s="53"/>
      <c r="O205" s="117" t="s">
        <v>19</v>
      </c>
      <c r="P205" s="53"/>
      <c r="Q205" s="53"/>
      <c r="R205" s="53"/>
      <c r="S205" s="48" t="s">
        <v>9</v>
      </c>
      <c r="U205" s="41"/>
      <c r="V205" s="91">
        <v>186</v>
      </c>
    </row>
    <row r="206" spans="1:22" ht="45">
      <c r="A206" s="91">
        <v>206</v>
      </c>
      <c r="B206" s="48" t="s">
        <v>1232</v>
      </c>
      <c r="C206" s="56" t="s">
        <v>429</v>
      </c>
      <c r="D206" s="40" t="s">
        <v>1101</v>
      </c>
      <c r="E206" s="40" t="s">
        <v>453</v>
      </c>
      <c r="F206" s="49" t="s">
        <v>157</v>
      </c>
      <c r="G206" s="50" t="s">
        <v>456</v>
      </c>
      <c r="H206" s="51" t="s">
        <v>457</v>
      </c>
      <c r="I206" s="52"/>
      <c r="J206" s="53"/>
      <c r="K206" s="53"/>
      <c r="L206" s="53"/>
      <c r="M206" s="53"/>
      <c r="N206" s="53"/>
      <c r="O206" s="117" t="s">
        <v>19</v>
      </c>
      <c r="P206" s="53"/>
      <c r="Q206" s="53"/>
      <c r="R206" s="53"/>
      <c r="S206" s="48" t="s">
        <v>9</v>
      </c>
      <c r="V206" s="91">
        <v>187</v>
      </c>
    </row>
    <row r="207" spans="1:22" ht="33.75">
      <c r="A207" s="91">
        <v>207</v>
      </c>
      <c r="B207" s="48" t="s">
        <v>282</v>
      </c>
      <c r="C207" s="56" t="s">
        <v>429</v>
      </c>
      <c r="D207" s="40" t="s">
        <v>1101</v>
      </c>
      <c r="E207" s="40" t="s">
        <v>453</v>
      </c>
      <c r="F207" s="49" t="s">
        <v>179</v>
      </c>
      <c r="G207" s="50" t="s">
        <v>458</v>
      </c>
      <c r="H207" s="51" t="s">
        <v>459</v>
      </c>
      <c r="I207" s="52"/>
      <c r="J207" s="53"/>
      <c r="K207" s="53"/>
      <c r="L207" s="53"/>
      <c r="M207" s="53"/>
      <c r="N207" s="53"/>
      <c r="O207" s="117" t="s">
        <v>19</v>
      </c>
      <c r="P207" s="53"/>
      <c r="Q207" s="53"/>
      <c r="R207" s="53"/>
      <c r="S207" s="48" t="s">
        <v>9</v>
      </c>
      <c r="V207" s="91">
        <v>188</v>
      </c>
    </row>
    <row r="208" spans="1:22" ht="146.25">
      <c r="A208" s="91">
        <v>208</v>
      </c>
      <c r="B208" s="48" t="s">
        <v>182</v>
      </c>
      <c r="C208" s="56" t="s">
        <v>429</v>
      </c>
      <c r="D208" s="40" t="s">
        <v>1101</v>
      </c>
      <c r="E208" s="40" t="s">
        <v>453</v>
      </c>
      <c r="F208" s="49" t="s">
        <v>157</v>
      </c>
      <c r="G208" s="50" t="s">
        <v>460</v>
      </c>
      <c r="H208" s="51" t="s">
        <v>461</v>
      </c>
      <c r="I208" s="52" t="s">
        <v>103</v>
      </c>
      <c r="J208" s="116" t="s">
        <v>1377</v>
      </c>
      <c r="K208" s="53"/>
      <c r="L208" s="53" t="s">
        <v>327</v>
      </c>
      <c r="M208" s="53"/>
      <c r="N208" s="53" t="s">
        <v>360</v>
      </c>
      <c r="O208" s="117" t="s">
        <v>19</v>
      </c>
      <c r="P208" s="115" t="s">
        <v>1316</v>
      </c>
      <c r="Q208" s="53" t="s">
        <v>1056</v>
      </c>
      <c r="R208" s="53"/>
      <c r="S208" s="48" t="s">
        <v>331</v>
      </c>
      <c r="U208" s="41"/>
      <c r="V208" s="91">
        <v>189</v>
      </c>
    </row>
    <row r="209" spans="1:22" ht="135">
      <c r="A209" s="91">
        <v>209</v>
      </c>
      <c r="B209" s="48" t="s">
        <v>394</v>
      </c>
      <c r="C209" s="56" t="s">
        <v>429</v>
      </c>
      <c r="D209" s="40" t="s">
        <v>1101</v>
      </c>
      <c r="E209" s="40" t="s">
        <v>453</v>
      </c>
      <c r="F209" s="49" t="s">
        <v>179</v>
      </c>
      <c r="G209" s="50" t="s">
        <v>1258</v>
      </c>
      <c r="H209" s="51" t="s">
        <v>1259</v>
      </c>
      <c r="I209" s="52"/>
      <c r="J209" s="53"/>
      <c r="K209" s="53"/>
      <c r="L209" s="53"/>
      <c r="M209" s="53"/>
      <c r="N209" s="53"/>
      <c r="O209" s="117" t="s">
        <v>19</v>
      </c>
      <c r="P209" s="53"/>
      <c r="Q209" s="53"/>
      <c r="R209" s="53"/>
      <c r="S209" s="48" t="s">
        <v>9</v>
      </c>
      <c r="U209" s="41"/>
      <c r="V209" s="91">
        <v>536</v>
      </c>
    </row>
    <row r="210" spans="1:22" ht="90">
      <c r="A210" s="91">
        <v>210</v>
      </c>
      <c r="B210" s="48" t="s">
        <v>249</v>
      </c>
      <c r="C210" s="56" t="s">
        <v>429</v>
      </c>
      <c r="D210" s="40" t="s">
        <v>1101</v>
      </c>
      <c r="E210" s="40" t="s">
        <v>702</v>
      </c>
      <c r="F210" s="49" t="s">
        <v>198</v>
      </c>
      <c r="G210" s="50" t="s">
        <v>462</v>
      </c>
      <c r="H210" s="51" t="s">
        <v>463</v>
      </c>
      <c r="I210" s="52"/>
      <c r="J210" s="53" t="s">
        <v>531</v>
      </c>
      <c r="K210" s="53"/>
      <c r="L210" s="53"/>
      <c r="M210" s="53"/>
      <c r="N210" s="53" t="s">
        <v>532</v>
      </c>
      <c r="O210" s="117" t="s">
        <v>19</v>
      </c>
      <c r="P210" s="53"/>
      <c r="Q210" s="53"/>
      <c r="R210" s="53"/>
      <c r="S210" s="48" t="s">
        <v>9</v>
      </c>
      <c r="U210" s="41"/>
      <c r="V210" s="91">
        <v>190</v>
      </c>
    </row>
    <row r="211" spans="1:22" ht="22.5">
      <c r="A211" s="91">
        <v>211</v>
      </c>
      <c r="B211" s="48" t="s">
        <v>155</v>
      </c>
      <c r="C211" s="56" t="s">
        <v>429</v>
      </c>
      <c r="D211" s="40" t="s">
        <v>1101</v>
      </c>
      <c r="E211" s="40" t="s">
        <v>702</v>
      </c>
      <c r="F211" s="49" t="s">
        <v>157</v>
      </c>
      <c r="G211" s="50" t="s">
        <v>464</v>
      </c>
      <c r="H211" s="51" t="s">
        <v>465</v>
      </c>
      <c r="I211" s="52"/>
      <c r="J211" s="53"/>
      <c r="K211" s="53"/>
      <c r="L211" s="53"/>
      <c r="M211" s="53"/>
      <c r="N211" s="53"/>
      <c r="O211" s="117" t="s">
        <v>19</v>
      </c>
      <c r="P211" s="53"/>
      <c r="Q211" s="53"/>
      <c r="R211" s="53"/>
      <c r="S211" s="48" t="s">
        <v>9</v>
      </c>
      <c r="U211" s="41"/>
      <c r="V211" s="91">
        <v>191</v>
      </c>
    </row>
    <row r="212" spans="1:22" ht="90">
      <c r="A212" s="91">
        <v>212</v>
      </c>
      <c r="B212" s="48" t="s">
        <v>173</v>
      </c>
      <c r="C212" s="56" t="s">
        <v>429</v>
      </c>
      <c r="D212" s="40" t="s">
        <v>1101</v>
      </c>
      <c r="E212" s="40" t="s">
        <v>702</v>
      </c>
      <c r="F212" s="49" t="s">
        <v>185</v>
      </c>
      <c r="G212" s="50" t="s">
        <v>466</v>
      </c>
      <c r="H212" s="51" t="s">
        <v>253</v>
      </c>
      <c r="I212" s="52"/>
      <c r="J212" s="53" t="s">
        <v>531</v>
      </c>
      <c r="K212" s="53"/>
      <c r="L212" s="53"/>
      <c r="M212" s="53"/>
      <c r="N212" s="53" t="s">
        <v>532</v>
      </c>
      <c r="O212" s="117" t="s">
        <v>19</v>
      </c>
      <c r="P212" s="53"/>
      <c r="Q212" s="53"/>
      <c r="R212" s="53"/>
      <c r="S212" s="48" t="s">
        <v>9</v>
      </c>
      <c r="U212" s="41"/>
      <c r="V212" s="91">
        <v>192</v>
      </c>
    </row>
    <row r="213" spans="1:22" ht="33.75">
      <c r="A213" s="91">
        <v>213</v>
      </c>
      <c r="B213" s="48" t="s">
        <v>1294</v>
      </c>
      <c r="C213" s="56" t="s">
        <v>429</v>
      </c>
      <c r="D213" s="40" t="s">
        <v>1101</v>
      </c>
      <c r="E213" s="40" t="s">
        <v>702</v>
      </c>
      <c r="F213" s="49" t="s">
        <v>179</v>
      </c>
      <c r="G213" s="50" t="s">
        <v>467</v>
      </c>
      <c r="H213" s="51" t="s">
        <v>468</v>
      </c>
      <c r="I213" s="52"/>
      <c r="J213" s="53"/>
      <c r="K213" s="53"/>
      <c r="L213" s="53"/>
      <c r="M213" s="53"/>
      <c r="N213" s="53"/>
      <c r="O213" s="117" t="s">
        <v>19</v>
      </c>
      <c r="P213" s="53"/>
      <c r="Q213" s="53"/>
      <c r="R213" s="53"/>
      <c r="S213" s="48" t="s">
        <v>9</v>
      </c>
      <c r="U213" s="41"/>
      <c r="V213" s="91">
        <v>193</v>
      </c>
    </row>
    <row r="214" spans="1:22" ht="45">
      <c r="A214" s="91">
        <v>214</v>
      </c>
      <c r="B214" s="48" t="s">
        <v>1037</v>
      </c>
      <c r="C214" s="56" t="s">
        <v>429</v>
      </c>
      <c r="D214" s="40" t="s">
        <v>1101</v>
      </c>
      <c r="E214" s="40" t="s">
        <v>702</v>
      </c>
      <c r="F214" s="49" t="s">
        <v>157</v>
      </c>
      <c r="G214" s="50" t="s">
        <v>469</v>
      </c>
      <c r="H214" s="51" t="s">
        <v>470</v>
      </c>
      <c r="I214" s="52"/>
      <c r="J214" s="53"/>
      <c r="K214" s="53"/>
      <c r="L214" s="53"/>
      <c r="M214" s="53"/>
      <c r="N214" s="53"/>
      <c r="O214" s="117" t="s">
        <v>19</v>
      </c>
      <c r="P214" s="53"/>
      <c r="Q214" s="53"/>
      <c r="R214" s="53"/>
      <c r="S214" s="48" t="s">
        <v>9</v>
      </c>
      <c r="U214" s="41"/>
      <c r="V214" s="91">
        <v>194</v>
      </c>
    </row>
    <row r="215" spans="1:22" ht="33.75">
      <c r="A215" s="91">
        <v>215</v>
      </c>
      <c r="B215" s="48" t="s">
        <v>287</v>
      </c>
      <c r="C215" s="56" t="s">
        <v>471</v>
      </c>
      <c r="D215" s="40" t="s">
        <v>1101</v>
      </c>
      <c r="E215" s="40" t="s">
        <v>711</v>
      </c>
      <c r="F215" s="49" t="s">
        <v>157</v>
      </c>
      <c r="G215" s="50" t="s">
        <v>300</v>
      </c>
      <c r="H215" s="51" t="s">
        <v>948</v>
      </c>
      <c r="I215" s="52"/>
      <c r="J215" s="53"/>
      <c r="K215" s="53"/>
      <c r="L215" s="53"/>
      <c r="M215" s="53"/>
      <c r="N215" s="53"/>
      <c r="O215" s="117" t="s">
        <v>19</v>
      </c>
      <c r="P215" s="53"/>
      <c r="Q215" s="53"/>
      <c r="R215" s="53"/>
      <c r="S215" s="48" t="s">
        <v>9</v>
      </c>
      <c r="U215" s="41"/>
      <c r="V215" s="91">
        <v>201</v>
      </c>
    </row>
    <row r="216" spans="1:22" ht="45">
      <c r="A216" s="91">
        <v>216</v>
      </c>
      <c r="B216" s="48" t="s">
        <v>1401</v>
      </c>
      <c r="C216" s="56" t="s">
        <v>471</v>
      </c>
      <c r="D216" s="40" t="s">
        <v>1101</v>
      </c>
      <c r="E216" s="40" t="s">
        <v>472</v>
      </c>
      <c r="F216" s="49" t="s">
        <v>157</v>
      </c>
      <c r="G216" s="50" t="s">
        <v>473</v>
      </c>
      <c r="H216" s="51" t="s">
        <v>474</v>
      </c>
      <c r="I216" s="52" t="s">
        <v>145</v>
      </c>
      <c r="J216" s="53" t="s">
        <v>1378</v>
      </c>
      <c r="K216" s="53"/>
      <c r="L216" s="53" t="s">
        <v>327</v>
      </c>
      <c r="M216" s="53"/>
      <c r="N216" s="53" t="s">
        <v>360</v>
      </c>
      <c r="O216" s="117" t="s">
        <v>19</v>
      </c>
      <c r="P216" s="115" t="s">
        <v>361</v>
      </c>
      <c r="Q216" s="53" t="s">
        <v>1056</v>
      </c>
      <c r="R216" s="53"/>
      <c r="S216" s="48" t="s">
        <v>331</v>
      </c>
      <c r="U216" s="41"/>
      <c r="V216" s="91">
        <v>195</v>
      </c>
    </row>
    <row r="217" spans="1:22" ht="146.25">
      <c r="A217" s="91">
        <v>217</v>
      </c>
      <c r="B217" s="48" t="s">
        <v>182</v>
      </c>
      <c r="C217" s="56" t="s">
        <v>475</v>
      </c>
      <c r="D217" s="40" t="s">
        <v>1101</v>
      </c>
      <c r="E217" s="40" t="s">
        <v>1417</v>
      </c>
      <c r="F217" s="49" t="s">
        <v>157</v>
      </c>
      <c r="G217" s="50" t="s">
        <v>476</v>
      </c>
      <c r="H217" s="51" t="s">
        <v>477</v>
      </c>
      <c r="I217" s="52"/>
      <c r="J217" s="53"/>
      <c r="K217" s="53"/>
      <c r="L217" s="53"/>
      <c r="M217" s="53"/>
      <c r="N217" s="53"/>
      <c r="O217" s="117" t="s">
        <v>19</v>
      </c>
      <c r="P217" s="53"/>
      <c r="Q217" s="53"/>
      <c r="R217" s="53"/>
      <c r="S217" s="48" t="s">
        <v>9</v>
      </c>
      <c r="U217" s="41"/>
      <c r="V217" s="91">
        <v>196</v>
      </c>
    </row>
    <row r="218" spans="1:22" ht="45">
      <c r="A218" s="91">
        <v>218</v>
      </c>
      <c r="B218" s="48" t="s">
        <v>188</v>
      </c>
      <c r="C218" s="56" t="s">
        <v>478</v>
      </c>
      <c r="D218" s="40" t="s">
        <v>1101</v>
      </c>
      <c r="E218" s="40" t="s">
        <v>1420</v>
      </c>
      <c r="F218" s="49" t="s">
        <v>157</v>
      </c>
      <c r="G218" s="50" t="s">
        <v>479</v>
      </c>
      <c r="H218" s="51" t="s">
        <v>311</v>
      </c>
      <c r="I218" s="52"/>
      <c r="J218" s="53"/>
      <c r="K218" s="53"/>
      <c r="L218" s="53"/>
      <c r="M218" s="53"/>
      <c r="N218" s="53"/>
      <c r="O218" s="117" t="s">
        <v>19</v>
      </c>
      <c r="P218" s="53"/>
      <c r="Q218" s="53"/>
      <c r="R218" s="53"/>
      <c r="S218" s="48" t="s">
        <v>9</v>
      </c>
      <c r="U218" s="41"/>
      <c r="V218" s="91">
        <v>197</v>
      </c>
    </row>
    <row r="219" spans="1:22" ht="78.75">
      <c r="A219" s="91">
        <v>219</v>
      </c>
      <c r="B219" s="48" t="s">
        <v>208</v>
      </c>
      <c r="C219" s="56" t="s">
        <v>471</v>
      </c>
      <c r="D219" s="40" t="s">
        <v>1101</v>
      </c>
      <c r="E219" s="40" t="s">
        <v>1420</v>
      </c>
      <c r="F219" s="49" t="s">
        <v>157</v>
      </c>
      <c r="G219" s="50" t="s">
        <v>480</v>
      </c>
      <c r="H219" s="51" t="s">
        <v>1188</v>
      </c>
      <c r="I219" s="52" t="s">
        <v>145</v>
      </c>
      <c r="J219" s="53" t="s">
        <v>356</v>
      </c>
      <c r="K219" s="53"/>
      <c r="L219" s="53" t="s">
        <v>327</v>
      </c>
      <c r="M219" s="53"/>
      <c r="N219" s="53" t="s">
        <v>360</v>
      </c>
      <c r="O219" s="117" t="s">
        <v>19</v>
      </c>
      <c r="P219" s="115" t="s">
        <v>351</v>
      </c>
      <c r="Q219" s="53" t="s">
        <v>1056</v>
      </c>
      <c r="R219" s="53"/>
      <c r="S219" s="48" t="s">
        <v>331</v>
      </c>
      <c r="T219" s="41" t="s">
        <v>1303</v>
      </c>
      <c r="U219" s="41"/>
      <c r="V219" s="91">
        <v>198</v>
      </c>
    </row>
    <row r="220" spans="1:22" ht="33.75">
      <c r="A220" s="91">
        <v>220</v>
      </c>
      <c r="B220" s="48" t="s">
        <v>1197</v>
      </c>
      <c r="C220" s="56" t="s">
        <v>478</v>
      </c>
      <c r="D220" s="40" t="s">
        <v>1101</v>
      </c>
      <c r="E220" s="40" t="s">
        <v>1420</v>
      </c>
      <c r="F220" s="49" t="s">
        <v>157</v>
      </c>
      <c r="G220" s="50" t="s">
        <v>484</v>
      </c>
      <c r="H220" s="51" t="s">
        <v>485</v>
      </c>
      <c r="I220" s="52" t="s">
        <v>145</v>
      </c>
      <c r="J220" s="53" t="s">
        <v>357</v>
      </c>
      <c r="K220" s="53"/>
      <c r="L220" s="53" t="s">
        <v>327</v>
      </c>
      <c r="M220" s="53"/>
      <c r="N220" s="53" t="s">
        <v>360</v>
      </c>
      <c r="O220" s="117" t="s">
        <v>19</v>
      </c>
      <c r="P220" s="115" t="s">
        <v>351</v>
      </c>
      <c r="Q220" s="53" t="s">
        <v>1056</v>
      </c>
      <c r="R220" s="53"/>
      <c r="S220" s="48" t="s">
        <v>331</v>
      </c>
      <c r="T220" s="41" t="s">
        <v>1303</v>
      </c>
      <c r="U220" s="41"/>
      <c r="V220" s="91">
        <v>200</v>
      </c>
    </row>
    <row r="221" spans="1:22" ht="90">
      <c r="A221" s="91">
        <v>221</v>
      </c>
      <c r="B221" s="48" t="s">
        <v>258</v>
      </c>
      <c r="C221" s="56" t="s">
        <v>478</v>
      </c>
      <c r="D221" s="40" t="s">
        <v>1101</v>
      </c>
      <c r="E221" s="40" t="s">
        <v>481</v>
      </c>
      <c r="F221" s="49" t="s">
        <v>185</v>
      </c>
      <c r="G221" s="50" t="s">
        <v>482</v>
      </c>
      <c r="H221" s="51" t="s">
        <v>483</v>
      </c>
      <c r="I221" s="52"/>
      <c r="J221" s="53" t="s">
        <v>531</v>
      </c>
      <c r="K221" s="53"/>
      <c r="L221" s="53"/>
      <c r="M221" s="53"/>
      <c r="N221" s="53" t="s">
        <v>532</v>
      </c>
      <c r="O221" s="117" t="s">
        <v>19</v>
      </c>
      <c r="P221" s="53"/>
      <c r="Q221" s="53"/>
      <c r="R221" s="53"/>
      <c r="S221" s="48" t="s">
        <v>9</v>
      </c>
      <c r="U221" s="41"/>
      <c r="V221" s="91">
        <v>199</v>
      </c>
    </row>
    <row r="222" spans="1:22" ht="90">
      <c r="A222" s="91">
        <v>222</v>
      </c>
      <c r="B222" s="48" t="s">
        <v>1037</v>
      </c>
      <c r="C222" s="56" t="s">
        <v>478</v>
      </c>
      <c r="D222" s="40" t="s">
        <v>1111</v>
      </c>
      <c r="E222" s="40" t="s">
        <v>156</v>
      </c>
      <c r="F222" s="49" t="s">
        <v>185</v>
      </c>
      <c r="G222" s="50" t="s">
        <v>949</v>
      </c>
      <c r="H222" s="51" t="s">
        <v>950</v>
      </c>
      <c r="I222" s="52"/>
      <c r="J222" s="53" t="s">
        <v>531</v>
      </c>
      <c r="K222" s="53"/>
      <c r="L222" s="53"/>
      <c r="M222" s="53"/>
      <c r="N222" s="53" t="s">
        <v>532</v>
      </c>
      <c r="O222" s="117" t="s">
        <v>19</v>
      </c>
      <c r="P222" s="53"/>
      <c r="Q222" s="53"/>
      <c r="R222" s="53"/>
      <c r="S222" s="48" t="s">
        <v>9</v>
      </c>
      <c r="V222" s="91">
        <v>202</v>
      </c>
    </row>
    <row r="223" spans="1:22" ht="67.5">
      <c r="A223" s="91">
        <v>223</v>
      </c>
      <c r="B223" s="48" t="s">
        <v>1401</v>
      </c>
      <c r="C223" s="56" t="s">
        <v>478</v>
      </c>
      <c r="D223" s="40" t="s">
        <v>1111</v>
      </c>
      <c r="E223" s="40" t="s">
        <v>175</v>
      </c>
      <c r="F223" s="49" t="s">
        <v>185</v>
      </c>
      <c r="G223" s="50" t="s">
        <v>951</v>
      </c>
      <c r="H223" s="51" t="s">
        <v>952</v>
      </c>
      <c r="I223" s="52" t="s">
        <v>145</v>
      </c>
      <c r="J223" s="53" t="s">
        <v>358</v>
      </c>
      <c r="K223" s="53"/>
      <c r="L223" s="53" t="s">
        <v>327</v>
      </c>
      <c r="M223" s="53"/>
      <c r="N223" s="53" t="s">
        <v>360</v>
      </c>
      <c r="O223" s="117" t="s">
        <v>19</v>
      </c>
      <c r="P223" s="115" t="s">
        <v>351</v>
      </c>
      <c r="Q223" s="53" t="s">
        <v>1056</v>
      </c>
      <c r="R223" s="53"/>
      <c r="S223" s="48" t="s">
        <v>331</v>
      </c>
      <c r="T223" s="41" t="s">
        <v>1303</v>
      </c>
      <c r="V223" s="91">
        <v>203</v>
      </c>
    </row>
    <row r="224" spans="1:22" ht="45">
      <c r="A224" s="91">
        <v>224</v>
      </c>
      <c r="B224" s="48" t="s">
        <v>212</v>
      </c>
      <c r="C224" s="56" t="s">
        <v>478</v>
      </c>
      <c r="D224" s="40" t="s">
        <v>1111</v>
      </c>
      <c r="E224" s="40" t="s">
        <v>217</v>
      </c>
      <c r="F224" s="49" t="s">
        <v>185</v>
      </c>
      <c r="G224" s="50" t="s">
        <v>953</v>
      </c>
      <c r="H224" s="51" t="s">
        <v>954</v>
      </c>
      <c r="I224" s="52" t="s">
        <v>145</v>
      </c>
      <c r="J224" s="53" t="s">
        <v>358</v>
      </c>
      <c r="K224" s="53"/>
      <c r="L224" s="53" t="s">
        <v>327</v>
      </c>
      <c r="M224" s="53"/>
      <c r="N224" s="53" t="s">
        <v>360</v>
      </c>
      <c r="O224" s="117" t="s">
        <v>19</v>
      </c>
      <c r="P224" s="115" t="s">
        <v>351</v>
      </c>
      <c r="Q224" s="53" t="s">
        <v>1056</v>
      </c>
      <c r="R224" s="53"/>
      <c r="S224" s="48" t="s">
        <v>331</v>
      </c>
      <c r="T224" s="41" t="s">
        <v>1303</v>
      </c>
      <c r="U224" s="41"/>
      <c r="V224" s="91">
        <v>204</v>
      </c>
    </row>
    <row r="225" spans="1:22" ht="90">
      <c r="A225" s="91">
        <v>225</v>
      </c>
      <c r="B225" s="48" t="s">
        <v>173</v>
      </c>
      <c r="C225" s="56" t="s">
        <v>478</v>
      </c>
      <c r="D225" s="40" t="s">
        <v>1111</v>
      </c>
      <c r="E225" s="40" t="s">
        <v>302</v>
      </c>
      <c r="F225" s="49" t="s">
        <v>185</v>
      </c>
      <c r="G225" s="50" t="s">
        <v>955</v>
      </c>
      <c r="H225" s="51" t="s">
        <v>253</v>
      </c>
      <c r="I225" s="52"/>
      <c r="J225" s="53" t="s">
        <v>531</v>
      </c>
      <c r="K225" s="53"/>
      <c r="L225" s="53"/>
      <c r="M225" s="53"/>
      <c r="N225" s="53" t="s">
        <v>532</v>
      </c>
      <c r="O225" s="117" t="s">
        <v>19</v>
      </c>
      <c r="P225" s="53"/>
      <c r="Q225" s="53"/>
      <c r="R225" s="53"/>
      <c r="S225" s="48" t="s">
        <v>9</v>
      </c>
      <c r="U225" s="41"/>
      <c r="V225" s="91">
        <v>205</v>
      </c>
    </row>
    <row r="226" spans="1:22" ht="22.5">
      <c r="A226" s="91">
        <v>226</v>
      </c>
      <c r="B226" s="48" t="s">
        <v>1037</v>
      </c>
      <c r="C226" s="56" t="s">
        <v>478</v>
      </c>
      <c r="D226" s="40" t="s">
        <v>1111</v>
      </c>
      <c r="E226" s="40" t="s">
        <v>302</v>
      </c>
      <c r="F226" s="49" t="s">
        <v>157</v>
      </c>
      <c r="G226" s="50" t="s">
        <v>956</v>
      </c>
      <c r="H226" s="51" t="s">
        <v>957</v>
      </c>
      <c r="I226" s="52"/>
      <c r="J226" s="53"/>
      <c r="K226" s="53"/>
      <c r="L226" s="53"/>
      <c r="M226" s="53"/>
      <c r="N226" s="53"/>
      <c r="O226" s="117" t="s">
        <v>19</v>
      </c>
      <c r="P226" s="53"/>
      <c r="Q226" s="53"/>
      <c r="R226" s="53"/>
      <c r="S226" s="48" t="s">
        <v>9</v>
      </c>
      <c r="U226" s="41"/>
      <c r="V226" s="91">
        <v>206</v>
      </c>
    </row>
    <row r="227" spans="1:22" ht="90">
      <c r="A227" s="91">
        <v>227</v>
      </c>
      <c r="B227" s="48" t="s">
        <v>205</v>
      </c>
      <c r="C227" s="56" t="s">
        <v>478</v>
      </c>
      <c r="D227" s="40" t="s">
        <v>1111</v>
      </c>
      <c r="E227" s="40" t="s">
        <v>189</v>
      </c>
      <c r="F227" s="49" t="s">
        <v>185</v>
      </c>
      <c r="G227" s="50" t="s">
        <v>958</v>
      </c>
      <c r="H227" s="51" t="s">
        <v>959</v>
      </c>
      <c r="I227" s="52"/>
      <c r="J227" s="53" t="s">
        <v>531</v>
      </c>
      <c r="K227" s="53"/>
      <c r="L227" s="53"/>
      <c r="M227" s="53"/>
      <c r="N227" s="53" t="s">
        <v>532</v>
      </c>
      <c r="O227" s="117" t="s">
        <v>19</v>
      </c>
      <c r="P227" s="53"/>
      <c r="Q227" s="53"/>
      <c r="R227" s="53"/>
      <c r="S227" s="48" t="s">
        <v>9</v>
      </c>
      <c r="T227" s="41" t="s">
        <v>985</v>
      </c>
      <c r="U227" s="41"/>
      <c r="V227" s="91">
        <v>207</v>
      </c>
    </row>
    <row r="228" spans="1:22" ht="78.75">
      <c r="A228" s="91">
        <v>228</v>
      </c>
      <c r="B228" s="48" t="s">
        <v>182</v>
      </c>
      <c r="C228" s="56" t="s">
        <v>478</v>
      </c>
      <c r="D228" s="40" t="s">
        <v>1111</v>
      </c>
      <c r="E228" s="40" t="s">
        <v>960</v>
      </c>
      <c r="F228" s="49" t="s">
        <v>157</v>
      </c>
      <c r="G228" s="50" t="s">
        <v>961</v>
      </c>
      <c r="H228" s="51" t="s">
        <v>1361</v>
      </c>
      <c r="I228" s="52"/>
      <c r="J228" s="53"/>
      <c r="K228" s="53"/>
      <c r="L228" s="53"/>
      <c r="M228" s="53"/>
      <c r="N228" s="53"/>
      <c r="O228" s="117" t="s">
        <v>19</v>
      </c>
      <c r="P228" s="53"/>
      <c r="Q228" s="53"/>
      <c r="R228" s="53"/>
      <c r="S228" s="48" t="s">
        <v>9</v>
      </c>
      <c r="U228" s="41"/>
      <c r="V228" s="91">
        <v>208</v>
      </c>
    </row>
    <row r="229" spans="1:22" ht="90">
      <c r="A229" s="91">
        <v>229</v>
      </c>
      <c r="B229" s="48" t="s">
        <v>168</v>
      </c>
      <c r="C229" s="56" t="s">
        <v>478</v>
      </c>
      <c r="D229" s="40" t="s">
        <v>1111</v>
      </c>
      <c r="E229" s="40" t="s">
        <v>202</v>
      </c>
      <c r="F229" s="49" t="s">
        <v>198</v>
      </c>
      <c r="G229" s="50" t="s">
        <v>1362</v>
      </c>
      <c r="H229" s="51" t="s">
        <v>1363</v>
      </c>
      <c r="I229" s="52"/>
      <c r="J229" s="53" t="s">
        <v>531</v>
      </c>
      <c r="K229" s="53"/>
      <c r="L229" s="53"/>
      <c r="M229" s="53"/>
      <c r="N229" s="53" t="s">
        <v>532</v>
      </c>
      <c r="O229" s="117" t="s">
        <v>19</v>
      </c>
      <c r="P229" s="53"/>
      <c r="Q229" s="53"/>
      <c r="R229" s="53"/>
      <c r="S229" s="48" t="s">
        <v>9</v>
      </c>
      <c r="U229" s="41"/>
      <c r="V229" s="91">
        <v>209</v>
      </c>
    </row>
    <row r="230" spans="1:22" ht="90">
      <c r="A230" s="91">
        <v>230</v>
      </c>
      <c r="B230" s="48" t="s">
        <v>1037</v>
      </c>
      <c r="C230" s="56" t="s">
        <v>478</v>
      </c>
      <c r="D230" s="40" t="s">
        <v>1111</v>
      </c>
      <c r="E230" s="40" t="s">
        <v>202</v>
      </c>
      <c r="F230" s="49" t="s">
        <v>185</v>
      </c>
      <c r="G230" s="50" t="s">
        <v>1364</v>
      </c>
      <c r="H230" s="51" t="s">
        <v>1365</v>
      </c>
      <c r="I230" s="52"/>
      <c r="J230" s="53" t="s">
        <v>531</v>
      </c>
      <c r="K230" s="53"/>
      <c r="L230" s="53"/>
      <c r="M230" s="53"/>
      <c r="N230" s="53" t="s">
        <v>532</v>
      </c>
      <c r="O230" s="117" t="s">
        <v>19</v>
      </c>
      <c r="P230" s="53"/>
      <c r="Q230" s="53"/>
      <c r="R230" s="53"/>
      <c r="S230" s="48" t="s">
        <v>9</v>
      </c>
      <c r="U230" s="41"/>
      <c r="V230" s="91">
        <v>210</v>
      </c>
    </row>
    <row r="231" spans="1:22" ht="33.75">
      <c r="A231" s="91">
        <v>231</v>
      </c>
      <c r="B231" s="48" t="s">
        <v>1016</v>
      </c>
      <c r="C231" s="56" t="s">
        <v>478</v>
      </c>
      <c r="D231" s="40" t="s">
        <v>1111</v>
      </c>
      <c r="E231" s="40" t="s">
        <v>202</v>
      </c>
      <c r="F231" s="49" t="s">
        <v>157</v>
      </c>
      <c r="G231" s="50" t="s">
        <v>1366</v>
      </c>
      <c r="H231" s="51" t="s">
        <v>1367</v>
      </c>
      <c r="I231" s="52"/>
      <c r="J231" s="53"/>
      <c r="K231" s="53"/>
      <c r="L231" s="53"/>
      <c r="M231" s="53"/>
      <c r="N231" s="53"/>
      <c r="O231" s="117" t="s">
        <v>19</v>
      </c>
      <c r="P231" s="53"/>
      <c r="Q231" s="53"/>
      <c r="R231" s="53"/>
      <c r="S231" s="48" t="s">
        <v>9</v>
      </c>
      <c r="U231" s="41"/>
      <c r="V231" s="91">
        <v>211</v>
      </c>
    </row>
    <row r="232" spans="1:22" ht="123.75">
      <c r="A232" s="91">
        <v>232</v>
      </c>
      <c r="B232" s="48" t="s">
        <v>287</v>
      </c>
      <c r="C232" s="56" t="s">
        <v>422</v>
      </c>
      <c r="D232" s="40" t="s">
        <v>1111</v>
      </c>
      <c r="E232" s="40" t="s">
        <v>1157</v>
      </c>
      <c r="F232" s="49" t="s">
        <v>157</v>
      </c>
      <c r="G232" s="50" t="s">
        <v>1017</v>
      </c>
      <c r="H232" s="51" t="s">
        <v>1139</v>
      </c>
      <c r="I232" s="52"/>
      <c r="J232" s="53"/>
      <c r="K232" s="53"/>
      <c r="L232" s="53"/>
      <c r="M232" s="53"/>
      <c r="N232" s="53"/>
      <c r="O232" s="117" t="s">
        <v>19</v>
      </c>
      <c r="P232" s="53"/>
      <c r="Q232" s="53"/>
      <c r="R232" s="53"/>
      <c r="S232" s="48" t="s">
        <v>9</v>
      </c>
      <c r="U232" s="41"/>
      <c r="V232" s="91">
        <v>248</v>
      </c>
    </row>
    <row r="233" spans="1:22" ht="67.5">
      <c r="A233" s="91">
        <v>233</v>
      </c>
      <c r="B233" s="48" t="s">
        <v>1016</v>
      </c>
      <c r="C233" s="56" t="s">
        <v>422</v>
      </c>
      <c r="D233" s="40" t="s">
        <v>1111</v>
      </c>
      <c r="E233" s="40" t="s">
        <v>1008</v>
      </c>
      <c r="F233" s="49" t="s">
        <v>157</v>
      </c>
      <c r="G233" s="50" t="s">
        <v>1368</v>
      </c>
      <c r="H233" s="51" t="s">
        <v>1369</v>
      </c>
      <c r="I233" s="52"/>
      <c r="J233" s="53"/>
      <c r="K233" s="53"/>
      <c r="L233" s="53"/>
      <c r="M233" s="53"/>
      <c r="N233" s="53"/>
      <c r="O233" s="117" t="s">
        <v>19</v>
      </c>
      <c r="P233" s="53"/>
      <c r="Q233" s="53"/>
      <c r="R233" s="53"/>
      <c r="S233" s="48" t="s">
        <v>9</v>
      </c>
      <c r="U233" s="41"/>
      <c r="V233" s="91">
        <v>212</v>
      </c>
    </row>
    <row r="234" spans="1:22" ht="90">
      <c r="A234" s="91">
        <v>234</v>
      </c>
      <c r="B234" s="48" t="s">
        <v>282</v>
      </c>
      <c r="C234" s="56" t="s">
        <v>422</v>
      </c>
      <c r="D234" s="40" t="s">
        <v>1111</v>
      </c>
      <c r="E234" s="40" t="s">
        <v>1008</v>
      </c>
      <c r="F234" s="49" t="s">
        <v>198</v>
      </c>
      <c r="G234" s="50" t="s">
        <v>1370</v>
      </c>
      <c r="H234" s="51" t="s">
        <v>1371</v>
      </c>
      <c r="I234" s="52"/>
      <c r="J234" s="53" t="s">
        <v>531</v>
      </c>
      <c r="K234" s="53"/>
      <c r="L234" s="53"/>
      <c r="M234" s="53"/>
      <c r="N234" s="53" t="s">
        <v>532</v>
      </c>
      <c r="O234" s="117" t="s">
        <v>19</v>
      </c>
      <c r="P234" s="53"/>
      <c r="Q234" s="53"/>
      <c r="R234" s="53"/>
      <c r="S234" s="48" t="s">
        <v>9</v>
      </c>
      <c r="U234" s="41"/>
      <c r="V234" s="91">
        <v>213</v>
      </c>
    </row>
    <row r="235" spans="1:22" ht="45">
      <c r="A235" s="91">
        <v>235</v>
      </c>
      <c r="B235" s="48" t="s">
        <v>168</v>
      </c>
      <c r="C235" s="56" t="s">
        <v>422</v>
      </c>
      <c r="D235" s="40" t="s">
        <v>1111</v>
      </c>
      <c r="E235" s="40" t="s">
        <v>1022</v>
      </c>
      <c r="F235" s="49" t="s">
        <v>157</v>
      </c>
      <c r="G235" s="50" t="s">
        <v>1372</v>
      </c>
      <c r="H235" s="51" t="s">
        <v>1373</v>
      </c>
      <c r="I235" s="52"/>
      <c r="J235" s="53"/>
      <c r="K235" s="53"/>
      <c r="L235" s="53"/>
      <c r="M235" s="53"/>
      <c r="N235" s="53"/>
      <c r="O235" s="117" t="s">
        <v>19</v>
      </c>
      <c r="P235" s="53"/>
      <c r="Q235" s="53"/>
      <c r="R235" s="53"/>
      <c r="S235" s="48" t="s">
        <v>9</v>
      </c>
      <c r="U235" s="41"/>
      <c r="V235" s="91">
        <v>214</v>
      </c>
    </row>
    <row r="236" spans="1:22" ht="56.25">
      <c r="A236" s="91">
        <v>236</v>
      </c>
      <c r="B236" s="48" t="s">
        <v>1037</v>
      </c>
      <c r="C236" s="56" t="s">
        <v>422</v>
      </c>
      <c r="D236" s="40" t="s">
        <v>1111</v>
      </c>
      <c r="E236" s="40" t="s">
        <v>1022</v>
      </c>
      <c r="F236" s="49" t="s">
        <v>157</v>
      </c>
      <c r="G236" s="50" t="s">
        <v>1374</v>
      </c>
      <c r="H236" s="51" t="s">
        <v>1375</v>
      </c>
      <c r="I236" s="52"/>
      <c r="J236" s="53" t="s">
        <v>154</v>
      </c>
      <c r="K236" s="53"/>
      <c r="L236" s="53"/>
      <c r="M236" s="53"/>
      <c r="N236" s="53" t="s">
        <v>154</v>
      </c>
      <c r="O236" s="117" t="s">
        <v>19</v>
      </c>
      <c r="P236" s="53" t="s">
        <v>154</v>
      </c>
      <c r="Q236" s="53"/>
      <c r="R236" s="53"/>
      <c r="S236" s="48" t="s">
        <v>9</v>
      </c>
      <c r="U236" s="41"/>
      <c r="V236" s="91">
        <v>215</v>
      </c>
    </row>
    <row r="237" spans="1:22" ht="45">
      <c r="A237" s="91">
        <v>237</v>
      </c>
      <c r="B237" s="48" t="s">
        <v>258</v>
      </c>
      <c r="C237" s="56" t="s">
        <v>422</v>
      </c>
      <c r="D237" s="40" t="s">
        <v>1111</v>
      </c>
      <c r="E237" s="40" t="s">
        <v>1022</v>
      </c>
      <c r="F237" s="49" t="s">
        <v>157</v>
      </c>
      <c r="G237" s="50" t="s">
        <v>1376</v>
      </c>
      <c r="H237" s="51" t="s">
        <v>932</v>
      </c>
      <c r="I237" s="52"/>
      <c r="J237" s="53"/>
      <c r="K237" s="53"/>
      <c r="L237" s="53"/>
      <c r="M237" s="53"/>
      <c r="N237" s="53"/>
      <c r="O237" s="117" t="s">
        <v>19</v>
      </c>
      <c r="P237" s="53"/>
      <c r="Q237" s="53"/>
      <c r="R237" s="53"/>
      <c r="S237" s="48" t="s">
        <v>9</v>
      </c>
      <c r="V237" s="91">
        <v>216</v>
      </c>
    </row>
    <row r="238" spans="1:22" ht="112.5">
      <c r="A238" s="91">
        <v>238</v>
      </c>
      <c r="B238" s="48" t="s">
        <v>1224</v>
      </c>
      <c r="C238" s="107" t="s">
        <v>422</v>
      </c>
      <c r="D238" s="40" t="s">
        <v>1111</v>
      </c>
      <c r="E238" s="40" t="s">
        <v>1022</v>
      </c>
      <c r="F238" s="49" t="s">
        <v>179</v>
      </c>
      <c r="G238" s="50" t="s">
        <v>933</v>
      </c>
      <c r="H238" s="51" t="s">
        <v>934</v>
      </c>
      <c r="I238" s="52"/>
      <c r="J238" s="53"/>
      <c r="K238" s="53"/>
      <c r="L238" s="53"/>
      <c r="M238" s="53"/>
      <c r="N238" s="53"/>
      <c r="O238" s="117" t="s">
        <v>19</v>
      </c>
      <c r="P238" s="53"/>
      <c r="Q238" s="53"/>
      <c r="R238" s="53"/>
      <c r="S238" s="48" t="s">
        <v>9</v>
      </c>
      <c r="V238" s="91">
        <v>217</v>
      </c>
    </row>
    <row r="239" spans="1:22" ht="12.75">
      <c r="A239" s="91">
        <v>239</v>
      </c>
      <c r="B239" s="48" t="s">
        <v>155</v>
      </c>
      <c r="C239" s="56" t="s">
        <v>422</v>
      </c>
      <c r="D239" s="40" t="s">
        <v>1111</v>
      </c>
      <c r="E239" s="40" t="s">
        <v>246</v>
      </c>
      <c r="F239" s="49" t="s">
        <v>157</v>
      </c>
      <c r="G239" s="50" t="s">
        <v>935</v>
      </c>
      <c r="H239" s="51" t="s">
        <v>936</v>
      </c>
      <c r="I239" s="52"/>
      <c r="J239" s="53"/>
      <c r="K239" s="53"/>
      <c r="L239" s="53"/>
      <c r="M239" s="53"/>
      <c r="N239" s="53"/>
      <c r="O239" s="117" t="s">
        <v>19</v>
      </c>
      <c r="P239" s="53"/>
      <c r="Q239" s="53"/>
      <c r="R239" s="53"/>
      <c r="S239" s="48" t="s">
        <v>9</v>
      </c>
      <c r="U239" s="41"/>
      <c r="V239" s="91">
        <v>218</v>
      </c>
    </row>
    <row r="240" spans="1:22" ht="78.75">
      <c r="A240" s="91">
        <v>240</v>
      </c>
      <c r="B240" s="48" t="s">
        <v>1294</v>
      </c>
      <c r="C240" s="56" t="s">
        <v>422</v>
      </c>
      <c r="D240" s="40" t="s">
        <v>1111</v>
      </c>
      <c r="E240" s="40" t="s">
        <v>246</v>
      </c>
      <c r="F240" s="49" t="s">
        <v>179</v>
      </c>
      <c r="G240" s="50" t="s">
        <v>937</v>
      </c>
      <c r="H240" s="51"/>
      <c r="I240" s="52"/>
      <c r="J240" s="53"/>
      <c r="K240" s="53"/>
      <c r="L240" s="53"/>
      <c r="M240" s="53"/>
      <c r="N240" s="53"/>
      <c r="O240" s="117" t="s">
        <v>19</v>
      </c>
      <c r="P240" s="53"/>
      <c r="Q240" s="53"/>
      <c r="R240" s="53"/>
      <c r="S240" s="48" t="s">
        <v>9</v>
      </c>
      <c r="U240" s="41"/>
      <c r="V240" s="91">
        <v>219</v>
      </c>
    </row>
    <row r="241" spans="1:22" ht="33.75">
      <c r="A241" s="91">
        <v>241</v>
      </c>
      <c r="B241" s="48" t="s">
        <v>162</v>
      </c>
      <c r="C241" s="56" t="s">
        <v>422</v>
      </c>
      <c r="D241" s="40" t="s">
        <v>1111</v>
      </c>
      <c r="E241" s="40" t="s">
        <v>246</v>
      </c>
      <c r="F241" s="49" t="s">
        <v>157</v>
      </c>
      <c r="G241" s="50" t="s">
        <v>935</v>
      </c>
      <c r="H241" s="51" t="s">
        <v>936</v>
      </c>
      <c r="I241" s="52"/>
      <c r="J241" s="53"/>
      <c r="K241" s="53"/>
      <c r="L241" s="53"/>
      <c r="M241" s="53"/>
      <c r="N241" s="53"/>
      <c r="O241" s="117" t="s">
        <v>19</v>
      </c>
      <c r="P241" s="53"/>
      <c r="Q241" s="53"/>
      <c r="R241" s="53"/>
      <c r="S241" s="48" t="s">
        <v>9</v>
      </c>
      <c r="U241" s="41"/>
      <c r="V241" s="91">
        <v>220</v>
      </c>
    </row>
    <row r="242" spans="1:22" ht="135">
      <c r="A242" s="91">
        <v>242</v>
      </c>
      <c r="B242" s="48" t="s">
        <v>182</v>
      </c>
      <c r="C242" s="56" t="s">
        <v>422</v>
      </c>
      <c r="D242" s="40" t="s">
        <v>1111</v>
      </c>
      <c r="E242" s="40" t="s">
        <v>1028</v>
      </c>
      <c r="F242" s="49" t="s">
        <v>157</v>
      </c>
      <c r="G242" s="50" t="s">
        <v>938</v>
      </c>
      <c r="H242" s="51" t="s">
        <v>939</v>
      </c>
      <c r="I242" s="52"/>
      <c r="J242" s="53"/>
      <c r="K242" s="53"/>
      <c r="L242" s="53"/>
      <c r="M242" s="53"/>
      <c r="N242" s="53"/>
      <c r="O242" s="117" t="s">
        <v>19</v>
      </c>
      <c r="P242" s="53"/>
      <c r="Q242" s="53"/>
      <c r="R242" s="53"/>
      <c r="S242" s="48" t="s">
        <v>9</v>
      </c>
      <c r="U242" s="41"/>
      <c r="V242" s="91">
        <v>221</v>
      </c>
    </row>
    <row r="243" spans="1:22" ht="22.5">
      <c r="A243" s="91">
        <v>243</v>
      </c>
      <c r="B243" s="48" t="s">
        <v>182</v>
      </c>
      <c r="C243" s="56" t="s">
        <v>422</v>
      </c>
      <c r="D243" s="40" t="s">
        <v>1111</v>
      </c>
      <c r="E243" s="40" t="s">
        <v>263</v>
      </c>
      <c r="F243" s="49" t="s">
        <v>157</v>
      </c>
      <c r="G243" s="50" t="s">
        <v>940</v>
      </c>
      <c r="H243" s="51" t="s">
        <v>941</v>
      </c>
      <c r="I243" s="52"/>
      <c r="J243" s="53"/>
      <c r="K243" s="53"/>
      <c r="L243" s="53"/>
      <c r="M243" s="53"/>
      <c r="N243" s="53"/>
      <c r="O243" s="117" t="s">
        <v>19</v>
      </c>
      <c r="P243" s="53"/>
      <c r="Q243" s="53"/>
      <c r="R243" s="53"/>
      <c r="S243" s="48" t="s">
        <v>9</v>
      </c>
      <c r="V243" s="91">
        <v>222</v>
      </c>
    </row>
    <row r="244" spans="1:22" ht="56.25">
      <c r="A244" s="91">
        <v>244</v>
      </c>
      <c r="B244" s="48" t="s">
        <v>319</v>
      </c>
      <c r="C244" s="56" t="s">
        <v>422</v>
      </c>
      <c r="D244" s="40" t="s">
        <v>1111</v>
      </c>
      <c r="E244" s="40" t="s">
        <v>426</v>
      </c>
      <c r="F244" s="49" t="s">
        <v>157</v>
      </c>
      <c r="G244" s="50" t="s">
        <v>1320</v>
      </c>
      <c r="H244" s="51" t="s">
        <v>1321</v>
      </c>
      <c r="I244" s="52"/>
      <c r="J244" s="53"/>
      <c r="K244" s="53"/>
      <c r="L244" s="53"/>
      <c r="M244" s="53"/>
      <c r="N244" s="53"/>
      <c r="O244" s="117" t="s">
        <v>19</v>
      </c>
      <c r="P244" s="53"/>
      <c r="Q244" s="53"/>
      <c r="R244" s="53"/>
      <c r="S244" s="48" t="s">
        <v>9</v>
      </c>
      <c r="T244" s="41" t="s">
        <v>321</v>
      </c>
      <c r="U244" s="110" t="s">
        <v>332</v>
      </c>
      <c r="V244" s="91">
        <v>223</v>
      </c>
    </row>
    <row r="245" spans="1:22" ht="78.75">
      <c r="A245" s="91">
        <v>245</v>
      </c>
      <c r="B245" s="48" t="s">
        <v>1016</v>
      </c>
      <c r="C245" s="56" t="s">
        <v>1322</v>
      </c>
      <c r="D245" s="40" t="s">
        <v>1111</v>
      </c>
      <c r="E245" s="40" t="s">
        <v>1323</v>
      </c>
      <c r="F245" s="49" t="s">
        <v>157</v>
      </c>
      <c r="G245" s="50" t="s">
        <v>1324</v>
      </c>
      <c r="H245" s="51" t="s">
        <v>1325</v>
      </c>
      <c r="I245" s="52" t="s">
        <v>146</v>
      </c>
      <c r="J245" s="53" t="s">
        <v>1379</v>
      </c>
      <c r="K245" s="53"/>
      <c r="L245" s="53" t="s">
        <v>327</v>
      </c>
      <c r="M245" s="53"/>
      <c r="N245" s="53" t="s">
        <v>360</v>
      </c>
      <c r="O245" s="117" t="s">
        <v>19</v>
      </c>
      <c r="P245" s="115" t="s">
        <v>361</v>
      </c>
      <c r="Q245" s="53" t="s">
        <v>1056</v>
      </c>
      <c r="R245" s="53"/>
      <c r="S245" s="48" t="s">
        <v>331</v>
      </c>
      <c r="T245" s="41" t="s">
        <v>1317</v>
      </c>
      <c r="V245" s="91">
        <v>224</v>
      </c>
    </row>
    <row r="246" spans="1:22" ht="90">
      <c r="A246" s="91">
        <v>246</v>
      </c>
      <c r="B246" s="48" t="s">
        <v>258</v>
      </c>
      <c r="C246" s="56" t="s">
        <v>1322</v>
      </c>
      <c r="D246" s="40" t="s">
        <v>1111</v>
      </c>
      <c r="E246" s="40" t="s">
        <v>1323</v>
      </c>
      <c r="F246" s="49" t="s">
        <v>185</v>
      </c>
      <c r="G246" s="50" t="s">
        <v>1326</v>
      </c>
      <c r="H246" s="51" t="s">
        <v>1327</v>
      </c>
      <c r="I246" s="52"/>
      <c r="J246" s="53" t="s">
        <v>531</v>
      </c>
      <c r="K246" s="53"/>
      <c r="L246" s="53"/>
      <c r="M246" s="53"/>
      <c r="N246" s="53" t="s">
        <v>532</v>
      </c>
      <c r="O246" s="117" t="s">
        <v>19</v>
      </c>
      <c r="P246" s="53"/>
      <c r="Q246" s="53"/>
      <c r="R246" s="53"/>
      <c r="S246" s="48" t="s">
        <v>9</v>
      </c>
      <c r="V246" s="91">
        <v>225</v>
      </c>
    </row>
    <row r="247" spans="1:22" ht="78.75">
      <c r="A247" s="91">
        <v>247</v>
      </c>
      <c r="B247" s="48" t="s">
        <v>1235</v>
      </c>
      <c r="C247" s="56" t="s">
        <v>1328</v>
      </c>
      <c r="D247" s="40" t="s">
        <v>1111</v>
      </c>
      <c r="E247" s="40" t="s">
        <v>1329</v>
      </c>
      <c r="F247" s="49" t="s">
        <v>157</v>
      </c>
      <c r="G247" s="50" t="s">
        <v>1426</v>
      </c>
      <c r="H247" s="51" t="s">
        <v>1427</v>
      </c>
      <c r="I247" s="52" t="s">
        <v>145</v>
      </c>
      <c r="J247" s="53" t="s">
        <v>1380</v>
      </c>
      <c r="K247" s="53"/>
      <c r="L247" s="53" t="s">
        <v>327</v>
      </c>
      <c r="M247" s="53"/>
      <c r="N247" s="53" t="s">
        <v>360</v>
      </c>
      <c r="O247" s="117" t="s">
        <v>19</v>
      </c>
      <c r="P247" s="115" t="s">
        <v>361</v>
      </c>
      <c r="Q247" s="53" t="s">
        <v>1056</v>
      </c>
      <c r="R247" s="53"/>
      <c r="S247" s="48" t="s">
        <v>331</v>
      </c>
      <c r="T247" s="41" t="s">
        <v>1317</v>
      </c>
      <c r="U247" s="41"/>
      <c r="V247" s="91">
        <v>226</v>
      </c>
    </row>
    <row r="248" spans="1:22" ht="78.75">
      <c r="A248" s="91">
        <v>248</v>
      </c>
      <c r="B248" s="48" t="s">
        <v>165</v>
      </c>
      <c r="C248" s="107" t="s">
        <v>1322</v>
      </c>
      <c r="D248" s="40" t="s">
        <v>1111</v>
      </c>
      <c r="E248" s="40" t="s">
        <v>1329</v>
      </c>
      <c r="F248" s="49" t="s">
        <v>157</v>
      </c>
      <c r="G248" s="50" t="s">
        <v>1428</v>
      </c>
      <c r="H248" s="51" t="s">
        <v>1429</v>
      </c>
      <c r="I248" s="52" t="s">
        <v>146</v>
      </c>
      <c r="J248" s="53" t="s">
        <v>1381</v>
      </c>
      <c r="K248" s="53"/>
      <c r="L248" s="53" t="s">
        <v>327</v>
      </c>
      <c r="M248" s="53"/>
      <c r="N248" s="53" t="s">
        <v>360</v>
      </c>
      <c r="O248" s="117" t="s">
        <v>19</v>
      </c>
      <c r="P248" s="115" t="s">
        <v>361</v>
      </c>
      <c r="Q248" s="53" t="s">
        <v>1056</v>
      </c>
      <c r="R248" s="53"/>
      <c r="S248" s="48" t="s">
        <v>331</v>
      </c>
      <c r="T248" s="41" t="s">
        <v>1317</v>
      </c>
      <c r="U248" s="41"/>
      <c r="V248" s="91">
        <v>227</v>
      </c>
    </row>
    <row r="249" spans="1:22" ht="78.75">
      <c r="A249" s="91">
        <v>249</v>
      </c>
      <c r="B249" s="48" t="s">
        <v>1430</v>
      </c>
      <c r="C249" s="56" t="s">
        <v>1328</v>
      </c>
      <c r="D249" s="40" t="s">
        <v>1111</v>
      </c>
      <c r="E249" s="40" t="s">
        <v>1329</v>
      </c>
      <c r="F249" s="49" t="s">
        <v>157</v>
      </c>
      <c r="G249" s="50" t="s">
        <v>1426</v>
      </c>
      <c r="H249" s="51" t="s">
        <v>1427</v>
      </c>
      <c r="I249" s="52" t="s">
        <v>145</v>
      </c>
      <c r="J249" s="53" t="s">
        <v>1382</v>
      </c>
      <c r="K249" s="53"/>
      <c r="L249" s="53" t="s">
        <v>327</v>
      </c>
      <c r="M249" s="53"/>
      <c r="N249" s="53" t="s">
        <v>360</v>
      </c>
      <c r="O249" s="117" t="s">
        <v>19</v>
      </c>
      <c r="P249" s="115" t="s">
        <v>361</v>
      </c>
      <c r="Q249" s="53" t="s">
        <v>1056</v>
      </c>
      <c r="R249" s="53"/>
      <c r="S249" s="48" t="s">
        <v>331</v>
      </c>
      <c r="T249" s="41" t="s">
        <v>1317</v>
      </c>
      <c r="V249" s="91">
        <v>228</v>
      </c>
    </row>
    <row r="250" spans="1:22" ht="101.25">
      <c r="A250" s="91">
        <v>250</v>
      </c>
      <c r="B250" s="48" t="s">
        <v>182</v>
      </c>
      <c r="C250" s="56" t="s">
        <v>1322</v>
      </c>
      <c r="D250" s="40" t="s">
        <v>1111</v>
      </c>
      <c r="E250" s="40" t="s">
        <v>719</v>
      </c>
      <c r="F250" s="49" t="s">
        <v>185</v>
      </c>
      <c r="G250" s="50" t="s">
        <v>1431</v>
      </c>
      <c r="H250" s="51" t="s">
        <v>1432</v>
      </c>
      <c r="I250" s="52"/>
      <c r="J250" s="53"/>
      <c r="K250" s="53"/>
      <c r="L250" s="53"/>
      <c r="M250" s="53"/>
      <c r="N250" s="53" t="s">
        <v>532</v>
      </c>
      <c r="O250" s="117" t="s">
        <v>19</v>
      </c>
      <c r="P250" s="53"/>
      <c r="Q250" s="53"/>
      <c r="R250" s="53"/>
      <c r="S250" s="48" t="s">
        <v>9</v>
      </c>
      <c r="V250" s="91">
        <v>229</v>
      </c>
    </row>
    <row r="251" spans="1:22" ht="67.5">
      <c r="A251" s="91">
        <v>251</v>
      </c>
      <c r="B251" s="48" t="s">
        <v>182</v>
      </c>
      <c r="C251" s="56" t="s">
        <v>1322</v>
      </c>
      <c r="D251" s="40" t="s">
        <v>1111</v>
      </c>
      <c r="E251" s="40" t="s">
        <v>719</v>
      </c>
      <c r="F251" s="49" t="s">
        <v>157</v>
      </c>
      <c r="G251" s="50" t="s">
        <v>1433</v>
      </c>
      <c r="H251" s="51" t="s">
        <v>1434</v>
      </c>
      <c r="I251" s="52" t="s">
        <v>145</v>
      </c>
      <c r="J251" s="53" t="s">
        <v>1383</v>
      </c>
      <c r="K251" s="53"/>
      <c r="L251" s="53" t="s">
        <v>327</v>
      </c>
      <c r="M251" s="53"/>
      <c r="N251" s="53" t="s">
        <v>360</v>
      </c>
      <c r="O251" s="117" t="s">
        <v>19</v>
      </c>
      <c r="P251" s="115" t="s">
        <v>361</v>
      </c>
      <c r="Q251" s="53" t="s">
        <v>1056</v>
      </c>
      <c r="R251" s="53"/>
      <c r="S251" s="48" t="s">
        <v>331</v>
      </c>
      <c r="U251" s="41"/>
      <c r="V251" s="91">
        <v>230</v>
      </c>
    </row>
    <row r="252" spans="1:22" ht="90">
      <c r="A252" s="91">
        <v>252</v>
      </c>
      <c r="B252" s="48" t="s">
        <v>216</v>
      </c>
      <c r="C252" s="56" t="s">
        <v>1322</v>
      </c>
      <c r="D252" s="40" t="s">
        <v>1111</v>
      </c>
      <c r="E252" s="40" t="s">
        <v>1435</v>
      </c>
      <c r="F252" s="49" t="s">
        <v>157</v>
      </c>
      <c r="G252" s="50" t="s">
        <v>1436</v>
      </c>
      <c r="H252" s="51" t="s">
        <v>1437</v>
      </c>
      <c r="I252" s="52" t="s">
        <v>145</v>
      </c>
      <c r="J252" s="53" t="s">
        <v>1384</v>
      </c>
      <c r="K252" s="53"/>
      <c r="L252" s="53" t="s">
        <v>327</v>
      </c>
      <c r="M252" s="53"/>
      <c r="N252" s="53" t="s">
        <v>360</v>
      </c>
      <c r="O252" s="117" t="s">
        <v>19</v>
      </c>
      <c r="P252" s="115" t="s">
        <v>361</v>
      </c>
      <c r="Q252" s="53" t="s">
        <v>1056</v>
      </c>
      <c r="R252" s="53"/>
      <c r="S252" s="48" t="s">
        <v>331</v>
      </c>
      <c r="T252" s="41" t="s">
        <v>1317</v>
      </c>
      <c r="V252" s="91">
        <v>231</v>
      </c>
    </row>
    <row r="253" spans="1:22" ht="90">
      <c r="A253" s="91">
        <v>253</v>
      </c>
      <c r="B253" s="48" t="s">
        <v>1401</v>
      </c>
      <c r="C253" s="56" t="s">
        <v>1322</v>
      </c>
      <c r="D253" s="40" t="s">
        <v>1111</v>
      </c>
      <c r="E253" s="40" t="s">
        <v>1435</v>
      </c>
      <c r="F253" s="49" t="s">
        <v>185</v>
      </c>
      <c r="G253" s="50" t="s">
        <v>1438</v>
      </c>
      <c r="H253" s="51" t="s">
        <v>1439</v>
      </c>
      <c r="I253" s="52"/>
      <c r="J253" s="53" t="s">
        <v>531</v>
      </c>
      <c r="K253" s="53"/>
      <c r="L253" s="53"/>
      <c r="M253" s="53"/>
      <c r="N253" s="53" t="s">
        <v>532</v>
      </c>
      <c r="O253" s="117" t="s">
        <v>19</v>
      </c>
      <c r="P253" s="53"/>
      <c r="Q253" s="53"/>
      <c r="R253" s="53"/>
      <c r="S253" s="48" t="s">
        <v>9</v>
      </c>
      <c r="U253" s="41"/>
      <c r="V253" s="91">
        <v>232</v>
      </c>
    </row>
    <row r="254" spans="1:22" ht="67.5">
      <c r="A254" s="91">
        <v>254</v>
      </c>
      <c r="B254" s="48" t="s">
        <v>282</v>
      </c>
      <c r="C254" s="56" t="s">
        <v>1322</v>
      </c>
      <c r="D254" s="40" t="s">
        <v>1111</v>
      </c>
      <c r="E254" s="40" t="s">
        <v>1435</v>
      </c>
      <c r="F254" s="49" t="s">
        <v>179</v>
      </c>
      <c r="G254" s="50" t="s">
        <v>1440</v>
      </c>
      <c r="H254" s="51" t="s">
        <v>1441</v>
      </c>
      <c r="I254" s="52" t="s">
        <v>145</v>
      </c>
      <c r="J254" s="53" t="s">
        <v>1385</v>
      </c>
      <c r="K254" s="53"/>
      <c r="L254" s="53" t="s">
        <v>327</v>
      </c>
      <c r="M254" s="53"/>
      <c r="N254" s="53" t="s">
        <v>360</v>
      </c>
      <c r="O254" s="117" t="s">
        <v>19</v>
      </c>
      <c r="P254" s="115" t="s">
        <v>361</v>
      </c>
      <c r="Q254" s="53" t="s">
        <v>1056</v>
      </c>
      <c r="R254" s="53"/>
      <c r="S254" s="48" t="s">
        <v>331</v>
      </c>
      <c r="T254" s="41" t="s">
        <v>1317</v>
      </c>
      <c r="U254" s="41"/>
      <c r="V254" s="91">
        <v>233</v>
      </c>
    </row>
    <row r="255" spans="1:22" ht="90">
      <c r="A255" s="91">
        <v>255</v>
      </c>
      <c r="B255" s="48" t="s">
        <v>249</v>
      </c>
      <c r="C255" s="56" t="s">
        <v>1322</v>
      </c>
      <c r="D255" s="40" t="s">
        <v>1111</v>
      </c>
      <c r="E255" s="40" t="s">
        <v>1442</v>
      </c>
      <c r="F255" s="49" t="s">
        <v>198</v>
      </c>
      <c r="G255" s="50" t="s">
        <v>1443</v>
      </c>
      <c r="H255" s="51" t="s">
        <v>1444</v>
      </c>
      <c r="I255" s="52"/>
      <c r="J255" s="53" t="s">
        <v>531</v>
      </c>
      <c r="K255" s="53"/>
      <c r="L255" s="53"/>
      <c r="M255" s="53"/>
      <c r="N255" s="53" t="s">
        <v>532</v>
      </c>
      <c r="O255" s="117" t="s">
        <v>19</v>
      </c>
      <c r="P255" s="53"/>
      <c r="Q255" s="53"/>
      <c r="R255" s="53"/>
      <c r="S255" s="48" t="s">
        <v>9</v>
      </c>
      <c r="U255" s="41"/>
      <c r="V255" s="91">
        <v>234</v>
      </c>
    </row>
    <row r="256" spans="1:22" ht="90">
      <c r="A256" s="91">
        <v>256</v>
      </c>
      <c r="B256" s="48" t="s">
        <v>282</v>
      </c>
      <c r="C256" s="56" t="s">
        <v>1322</v>
      </c>
      <c r="D256" s="40" t="s">
        <v>1111</v>
      </c>
      <c r="E256" s="40" t="s">
        <v>1442</v>
      </c>
      <c r="F256" s="49" t="s">
        <v>198</v>
      </c>
      <c r="G256" s="50" t="s">
        <v>1445</v>
      </c>
      <c r="H256" s="51" t="s">
        <v>1446</v>
      </c>
      <c r="I256" s="52"/>
      <c r="J256" s="53" t="s">
        <v>531</v>
      </c>
      <c r="K256" s="53"/>
      <c r="L256" s="53"/>
      <c r="M256" s="53"/>
      <c r="N256" s="53" t="s">
        <v>532</v>
      </c>
      <c r="O256" s="117" t="s">
        <v>19</v>
      </c>
      <c r="P256" s="53"/>
      <c r="Q256" s="53"/>
      <c r="R256" s="53"/>
      <c r="S256" s="48" t="s">
        <v>9</v>
      </c>
      <c r="U256" s="41"/>
      <c r="V256" s="91">
        <v>235</v>
      </c>
    </row>
    <row r="257" spans="1:22" ht="90">
      <c r="A257" s="91">
        <v>257</v>
      </c>
      <c r="B257" s="48" t="s">
        <v>205</v>
      </c>
      <c r="C257" s="56" t="s">
        <v>1322</v>
      </c>
      <c r="D257" s="40" t="s">
        <v>1111</v>
      </c>
      <c r="E257" s="40" t="s">
        <v>723</v>
      </c>
      <c r="F257" s="49" t="s">
        <v>185</v>
      </c>
      <c r="G257" s="50" t="s">
        <v>1447</v>
      </c>
      <c r="H257" s="51" t="s">
        <v>959</v>
      </c>
      <c r="I257" s="52"/>
      <c r="J257" s="53" t="s">
        <v>531</v>
      </c>
      <c r="K257" s="53"/>
      <c r="L257" s="53"/>
      <c r="M257" s="53"/>
      <c r="N257" s="53" t="s">
        <v>532</v>
      </c>
      <c r="O257" s="117" t="s">
        <v>19</v>
      </c>
      <c r="P257" s="53"/>
      <c r="Q257" s="53"/>
      <c r="R257" s="53"/>
      <c r="S257" s="48" t="s">
        <v>9</v>
      </c>
      <c r="T257" s="41" t="s">
        <v>1317</v>
      </c>
      <c r="V257" s="91">
        <v>236</v>
      </c>
    </row>
    <row r="258" spans="1:22" ht="90">
      <c r="A258" s="91">
        <v>258</v>
      </c>
      <c r="B258" s="48" t="s">
        <v>212</v>
      </c>
      <c r="C258" s="56" t="s">
        <v>1322</v>
      </c>
      <c r="D258" s="40" t="s">
        <v>1111</v>
      </c>
      <c r="E258" s="40" t="s">
        <v>723</v>
      </c>
      <c r="F258" s="49" t="s">
        <v>185</v>
      </c>
      <c r="G258" s="50" t="s">
        <v>1448</v>
      </c>
      <c r="H258" s="51" t="s">
        <v>1449</v>
      </c>
      <c r="I258" s="52"/>
      <c r="J258" s="53" t="s">
        <v>531</v>
      </c>
      <c r="K258" s="53"/>
      <c r="L258" s="53"/>
      <c r="M258" s="53"/>
      <c r="N258" s="53" t="s">
        <v>532</v>
      </c>
      <c r="O258" s="117" t="s">
        <v>19</v>
      </c>
      <c r="P258" s="53"/>
      <c r="Q258" s="53"/>
      <c r="R258" s="53"/>
      <c r="S258" s="48" t="s">
        <v>9</v>
      </c>
      <c r="T258" s="41" t="s">
        <v>1317</v>
      </c>
      <c r="U258" s="41"/>
      <c r="V258" s="91">
        <v>237</v>
      </c>
    </row>
    <row r="259" spans="1:22" ht="78.75">
      <c r="A259" s="91">
        <v>259</v>
      </c>
      <c r="B259" s="48" t="s">
        <v>212</v>
      </c>
      <c r="C259" s="107" t="s">
        <v>1322</v>
      </c>
      <c r="D259" s="40" t="s">
        <v>1111</v>
      </c>
      <c r="E259" s="40" t="s">
        <v>723</v>
      </c>
      <c r="F259" s="49" t="s">
        <v>157</v>
      </c>
      <c r="G259" s="50" t="s">
        <v>1450</v>
      </c>
      <c r="H259" s="51" t="s">
        <v>1451</v>
      </c>
      <c r="I259" s="52" t="s">
        <v>103</v>
      </c>
      <c r="J259" s="53" t="s">
        <v>1386</v>
      </c>
      <c r="K259" s="53"/>
      <c r="L259" s="53" t="s">
        <v>327</v>
      </c>
      <c r="M259" s="53"/>
      <c r="N259" s="53" t="s">
        <v>360</v>
      </c>
      <c r="O259" s="117" t="s">
        <v>19</v>
      </c>
      <c r="P259" s="115" t="s">
        <v>361</v>
      </c>
      <c r="Q259" s="53" t="s">
        <v>1056</v>
      </c>
      <c r="R259" s="53"/>
      <c r="S259" s="48" t="s">
        <v>331</v>
      </c>
      <c r="U259" s="41"/>
      <c r="V259" s="91">
        <v>238</v>
      </c>
    </row>
    <row r="260" spans="1:22" ht="33.75">
      <c r="A260" s="91">
        <v>260</v>
      </c>
      <c r="B260" s="48" t="s">
        <v>182</v>
      </c>
      <c r="C260" s="56" t="s">
        <v>1322</v>
      </c>
      <c r="D260" s="40" t="s">
        <v>1111</v>
      </c>
      <c r="E260" s="40" t="s">
        <v>723</v>
      </c>
      <c r="F260" s="49" t="s">
        <v>157</v>
      </c>
      <c r="G260" s="50" t="s">
        <v>1452</v>
      </c>
      <c r="H260" s="51" t="s">
        <v>871</v>
      </c>
      <c r="I260" s="52" t="s">
        <v>145</v>
      </c>
      <c r="J260" s="53" t="s">
        <v>1387</v>
      </c>
      <c r="K260" s="53"/>
      <c r="L260" s="53" t="s">
        <v>327</v>
      </c>
      <c r="M260" s="53"/>
      <c r="N260" s="53" t="s">
        <v>360</v>
      </c>
      <c r="O260" s="117" t="s">
        <v>19</v>
      </c>
      <c r="P260" s="115" t="s">
        <v>361</v>
      </c>
      <c r="Q260" s="53" t="s">
        <v>1056</v>
      </c>
      <c r="R260" s="53"/>
      <c r="S260" s="48" t="s">
        <v>331</v>
      </c>
      <c r="T260" s="110"/>
      <c r="U260" s="41"/>
      <c r="V260" s="91">
        <v>239</v>
      </c>
    </row>
    <row r="261" spans="1:22" ht="67.5">
      <c r="A261" s="91">
        <v>261</v>
      </c>
      <c r="B261" s="48" t="s">
        <v>173</v>
      </c>
      <c r="C261" s="56" t="s">
        <v>872</v>
      </c>
      <c r="D261" s="40" t="s">
        <v>1111</v>
      </c>
      <c r="E261" s="40" t="s">
        <v>472</v>
      </c>
      <c r="F261" s="49" t="s">
        <v>157</v>
      </c>
      <c r="G261" s="50" t="s">
        <v>873</v>
      </c>
      <c r="H261" s="51" t="s">
        <v>874</v>
      </c>
      <c r="I261" s="52" t="s">
        <v>145</v>
      </c>
      <c r="J261" s="53" t="s">
        <v>1388</v>
      </c>
      <c r="K261" s="53"/>
      <c r="L261" s="53" t="s">
        <v>327</v>
      </c>
      <c r="M261" s="53"/>
      <c r="N261" s="53" t="s">
        <v>360</v>
      </c>
      <c r="O261" s="117" t="s">
        <v>19</v>
      </c>
      <c r="P261" s="115" t="s">
        <v>361</v>
      </c>
      <c r="Q261" s="53" t="s">
        <v>1056</v>
      </c>
      <c r="R261" s="53"/>
      <c r="S261" s="48" t="s">
        <v>331</v>
      </c>
      <c r="U261" s="41"/>
      <c r="V261" s="91">
        <v>240</v>
      </c>
    </row>
    <row r="262" spans="1:22" ht="90">
      <c r="A262" s="91">
        <v>262</v>
      </c>
      <c r="B262" s="48" t="s">
        <v>667</v>
      </c>
      <c r="C262" s="56" t="s">
        <v>1322</v>
      </c>
      <c r="D262" s="40" t="s">
        <v>1111</v>
      </c>
      <c r="E262" s="40" t="s">
        <v>875</v>
      </c>
      <c r="F262" s="49" t="s">
        <v>198</v>
      </c>
      <c r="G262" s="50" t="s">
        <v>876</v>
      </c>
      <c r="H262" s="51" t="s">
        <v>877</v>
      </c>
      <c r="I262" s="52"/>
      <c r="J262" s="53" t="s">
        <v>531</v>
      </c>
      <c r="K262" s="53"/>
      <c r="L262" s="53"/>
      <c r="M262" s="53"/>
      <c r="N262" s="53" t="s">
        <v>532</v>
      </c>
      <c r="O262" s="117" t="s">
        <v>19</v>
      </c>
      <c r="P262" s="53"/>
      <c r="Q262" s="53"/>
      <c r="R262" s="53"/>
      <c r="S262" s="48" t="s">
        <v>9</v>
      </c>
      <c r="U262" s="41"/>
      <c r="V262" s="91">
        <v>241</v>
      </c>
    </row>
    <row r="263" spans="1:22" ht="78.75">
      <c r="A263" s="91">
        <v>263</v>
      </c>
      <c r="B263" s="48" t="s">
        <v>319</v>
      </c>
      <c r="C263" s="56" t="s">
        <v>1322</v>
      </c>
      <c r="D263" s="40" t="s">
        <v>1111</v>
      </c>
      <c r="E263" s="40" t="s">
        <v>1420</v>
      </c>
      <c r="F263" s="49" t="s">
        <v>157</v>
      </c>
      <c r="G263" s="50" t="s">
        <v>878</v>
      </c>
      <c r="H263" s="51" t="s">
        <v>879</v>
      </c>
      <c r="I263" s="52" t="s">
        <v>145</v>
      </c>
      <c r="J263" s="53" t="s">
        <v>1389</v>
      </c>
      <c r="K263" s="53"/>
      <c r="L263" s="53" t="s">
        <v>327</v>
      </c>
      <c r="M263" s="53"/>
      <c r="N263" s="53" t="s">
        <v>360</v>
      </c>
      <c r="O263" s="117" t="s">
        <v>19</v>
      </c>
      <c r="P263" s="115" t="s">
        <v>361</v>
      </c>
      <c r="Q263" s="53" t="s">
        <v>1056</v>
      </c>
      <c r="R263" s="53"/>
      <c r="S263" s="48" t="s">
        <v>331</v>
      </c>
      <c r="T263" s="41" t="s">
        <v>321</v>
      </c>
      <c r="U263" s="110" t="s">
        <v>332</v>
      </c>
      <c r="V263" s="91">
        <v>242</v>
      </c>
    </row>
    <row r="264" spans="1:22" ht="56.25">
      <c r="A264" s="91">
        <v>264</v>
      </c>
      <c r="B264" s="48" t="s">
        <v>319</v>
      </c>
      <c r="C264" s="56" t="s">
        <v>1322</v>
      </c>
      <c r="D264" s="40" t="s">
        <v>1111</v>
      </c>
      <c r="E264" s="40" t="s">
        <v>1420</v>
      </c>
      <c r="F264" s="49" t="s">
        <v>157</v>
      </c>
      <c r="G264" s="50" t="s">
        <v>880</v>
      </c>
      <c r="H264" s="51" t="s">
        <v>879</v>
      </c>
      <c r="I264" s="52" t="s">
        <v>145</v>
      </c>
      <c r="J264" s="53" t="s">
        <v>1390</v>
      </c>
      <c r="K264" s="53"/>
      <c r="L264" s="53" t="s">
        <v>327</v>
      </c>
      <c r="M264" s="53"/>
      <c r="N264" s="53" t="s">
        <v>360</v>
      </c>
      <c r="O264" s="117" t="s">
        <v>19</v>
      </c>
      <c r="P264" s="115" t="s">
        <v>361</v>
      </c>
      <c r="Q264" s="53" t="s">
        <v>1056</v>
      </c>
      <c r="R264" s="53"/>
      <c r="S264" s="48" t="s">
        <v>331</v>
      </c>
      <c r="T264" s="41" t="s">
        <v>1317</v>
      </c>
      <c r="U264" s="110" t="s">
        <v>332</v>
      </c>
      <c r="V264" s="91">
        <v>243</v>
      </c>
    </row>
    <row r="265" spans="1:22" ht="90">
      <c r="A265" s="91">
        <v>265</v>
      </c>
      <c r="B265" s="48" t="s">
        <v>1294</v>
      </c>
      <c r="C265" s="56" t="s">
        <v>1322</v>
      </c>
      <c r="D265" s="40" t="s">
        <v>1111</v>
      </c>
      <c r="E265" s="40" t="s">
        <v>481</v>
      </c>
      <c r="F265" s="49" t="s">
        <v>198</v>
      </c>
      <c r="G265" s="50" t="s">
        <v>881</v>
      </c>
      <c r="H265" s="51" t="s">
        <v>260</v>
      </c>
      <c r="I265" s="52"/>
      <c r="J265" s="53" t="s">
        <v>531</v>
      </c>
      <c r="K265" s="53"/>
      <c r="L265" s="53"/>
      <c r="M265" s="53"/>
      <c r="N265" s="53" t="s">
        <v>532</v>
      </c>
      <c r="O265" s="117" t="s">
        <v>19</v>
      </c>
      <c r="P265" s="53"/>
      <c r="Q265" s="53"/>
      <c r="R265" s="53"/>
      <c r="S265" s="48" t="s">
        <v>9</v>
      </c>
      <c r="U265" s="41"/>
      <c r="V265" s="91">
        <v>244</v>
      </c>
    </row>
    <row r="266" spans="1:22" ht="90">
      <c r="A266" s="91">
        <v>266</v>
      </c>
      <c r="B266" s="48" t="s">
        <v>1037</v>
      </c>
      <c r="C266" s="56" t="s">
        <v>1322</v>
      </c>
      <c r="D266" s="40" t="s">
        <v>1111</v>
      </c>
      <c r="E266" s="40" t="s">
        <v>481</v>
      </c>
      <c r="F266" s="49" t="s">
        <v>185</v>
      </c>
      <c r="G266" s="50" t="s">
        <v>882</v>
      </c>
      <c r="H266" s="51" t="s">
        <v>883</v>
      </c>
      <c r="I266" s="52"/>
      <c r="J266" s="53" t="s">
        <v>531</v>
      </c>
      <c r="K266" s="53"/>
      <c r="L266" s="53"/>
      <c r="M266" s="53"/>
      <c r="N266" s="53" t="s">
        <v>532</v>
      </c>
      <c r="O266" s="117" t="s">
        <v>19</v>
      </c>
      <c r="P266" s="53"/>
      <c r="Q266" s="53"/>
      <c r="R266" s="53"/>
      <c r="S266" s="48" t="s">
        <v>9</v>
      </c>
      <c r="U266" s="41"/>
      <c r="V266" s="91">
        <v>245</v>
      </c>
    </row>
    <row r="267" spans="1:22" ht="90">
      <c r="A267" s="91">
        <v>267</v>
      </c>
      <c r="B267" s="48" t="s">
        <v>182</v>
      </c>
      <c r="C267" s="56" t="s">
        <v>1322</v>
      </c>
      <c r="D267" s="40" t="s">
        <v>1111</v>
      </c>
      <c r="E267" s="40" t="s">
        <v>884</v>
      </c>
      <c r="F267" s="49" t="s">
        <v>185</v>
      </c>
      <c r="G267" s="50" t="s">
        <v>885</v>
      </c>
      <c r="H267" s="51" t="s">
        <v>886</v>
      </c>
      <c r="I267" s="52"/>
      <c r="J267" s="53" t="s">
        <v>531</v>
      </c>
      <c r="K267" s="53"/>
      <c r="L267" s="53"/>
      <c r="M267" s="53"/>
      <c r="N267" s="53" t="s">
        <v>532</v>
      </c>
      <c r="O267" s="117" t="s">
        <v>19</v>
      </c>
      <c r="P267" s="53"/>
      <c r="Q267" s="53"/>
      <c r="R267" s="53"/>
      <c r="S267" s="48" t="s">
        <v>9</v>
      </c>
      <c r="U267" s="41"/>
      <c r="V267" s="91">
        <v>246</v>
      </c>
    </row>
    <row r="268" spans="1:22" ht="33.75">
      <c r="A268" s="91">
        <v>268</v>
      </c>
      <c r="B268" s="48" t="s">
        <v>1016</v>
      </c>
      <c r="C268" s="56" t="s">
        <v>887</v>
      </c>
      <c r="D268" s="40" t="s">
        <v>1111</v>
      </c>
      <c r="E268" s="40" t="s">
        <v>888</v>
      </c>
      <c r="F268" s="49" t="s">
        <v>157</v>
      </c>
      <c r="G268" s="50" t="s">
        <v>889</v>
      </c>
      <c r="H268" s="51" t="s">
        <v>890</v>
      </c>
      <c r="I268" s="52"/>
      <c r="J268" s="53"/>
      <c r="K268" s="53"/>
      <c r="L268" s="53"/>
      <c r="M268" s="53"/>
      <c r="N268" s="53"/>
      <c r="O268" s="117" t="s">
        <v>19</v>
      </c>
      <c r="P268" s="53"/>
      <c r="Q268" s="53"/>
      <c r="R268" s="53"/>
      <c r="S268" s="48" t="s">
        <v>9</v>
      </c>
      <c r="V268" s="91">
        <v>247</v>
      </c>
    </row>
    <row r="269" spans="1:22" ht="135">
      <c r="A269" s="91">
        <v>269</v>
      </c>
      <c r="B269" s="48" t="s">
        <v>1140</v>
      </c>
      <c r="C269" s="56" t="s">
        <v>1141</v>
      </c>
      <c r="D269" s="40" t="s">
        <v>184</v>
      </c>
      <c r="E269" s="40" t="s">
        <v>217</v>
      </c>
      <c r="F269" s="49" t="s">
        <v>157</v>
      </c>
      <c r="G269" s="50" t="s">
        <v>1142</v>
      </c>
      <c r="H269" s="51" t="s">
        <v>1143</v>
      </c>
      <c r="I269" s="52"/>
      <c r="J269" s="53"/>
      <c r="K269" s="53"/>
      <c r="L269" s="53"/>
      <c r="M269" s="53"/>
      <c r="N269" s="53"/>
      <c r="O269" s="117" t="s">
        <v>22</v>
      </c>
      <c r="P269" s="53"/>
      <c r="Q269" s="53"/>
      <c r="R269" s="53"/>
      <c r="S269" s="48" t="s">
        <v>9</v>
      </c>
      <c r="U269" s="41"/>
      <c r="V269" s="91">
        <v>249</v>
      </c>
    </row>
    <row r="270" spans="1:22" ht="67.5">
      <c r="A270" s="91">
        <v>270</v>
      </c>
      <c r="B270" s="48" t="s">
        <v>287</v>
      </c>
      <c r="C270" s="56" t="s">
        <v>1144</v>
      </c>
      <c r="D270" s="40" t="s">
        <v>184</v>
      </c>
      <c r="E270" s="40" t="s">
        <v>1111</v>
      </c>
      <c r="F270" s="49" t="s">
        <v>157</v>
      </c>
      <c r="G270" s="50" t="s">
        <v>967</v>
      </c>
      <c r="H270" s="51" t="s">
        <v>968</v>
      </c>
      <c r="I270" s="52"/>
      <c r="J270" s="53"/>
      <c r="K270" s="53"/>
      <c r="L270" s="53"/>
      <c r="M270" s="53"/>
      <c r="N270" s="53"/>
      <c r="O270" s="117" t="s">
        <v>22</v>
      </c>
      <c r="P270" s="53"/>
      <c r="Q270" s="53"/>
      <c r="R270" s="53"/>
      <c r="S270" s="48" t="s">
        <v>9</v>
      </c>
      <c r="U270" s="41"/>
      <c r="V270" s="91">
        <v>271</v>
      </c>
    </row>
    <row r="271" spans="1:22" ht="56.25">
      <c r="A271" s="91">
        <v>271</v>
      </c>
      <c r="B271" s="48" t="s">
        <v>197</v>
      </c>
      <c r="C271" s="56" t="s">
        <v>1144</v>
      </c>
      <c r="D271" s="40" t="s">
        <v>184</v>
      </c>
      <c r="E271" s="40" t="s">
        <v>960</v>
      </c>
      <c r="F271" s="49" t="s">
        <v>179</v>
      </c>
      <c r="G271" s="50" t="s">
        <v>1145</v>
      </c>
      <c r="H271" s="51" t="s">
        <v>1146</v>
      </c>
      <c r="I271" s="52"/>
      <c r="J271" s="53"/>
      <c r="K271" s="53"/>
      <c r="L271" s="53"/>
      <c r="M271" s="53"/>
      <c r="N271" s="53"/>
      <c r="O271" s="117" t="s">
        <v>22</v>
      </c>
      <c r="P271" s="53"/>
      <c r="Q271" s="53"/>
      <c r="R271" s="53"/>
      <c r="S271" s="48" t="s">
        <v>9</v>
      </c>
      <c r="T271" s="41" t="s">
        <v>320</v>
      </c>
      <c r="U271" s="41"/>
      <c r="V271" s="91">
        <v>250</v>
      </c>
    </row>
    <row r="272" spans="1:22" ht="78.75">
      <c r="A272" s="91">
        <v>272</v>
      </c>
      <c r="B272" s="48" t="s">
        <v>1401</v>
      </c>
      <c r="C272" s="56" t="s">
        <v>1144</v>
      </c>
      <c r="D272" s="40" t="s">
        <v>184</v>
      </c>
      <c r="E272" s="40" t="s">
        <v>960</v>
      </c>
      <c r="F272" s="49" t="s">
        <v>157</v>
      </c>
      <c r="G272" s="50" t="s">
        <v>1147</v>
      </c>
      <c r="H272" s="51" t="s">
        <v>1148</v>
      </c>
      <c r="I272" s="52"/>
      <c r="J272" s="53"/>
      <c r="K272" s="53"/>
      <c r="L272" s="53"/>
      <c r="M272" s="53"/>
      <c r="N272" s="53"/>
      <c r="O272" s="117" t="s">
        <v>22</v>
      </c>
      <c r="P272" s="53"/>
      <c r="Q272" s="53"/>
      <c r="R272" s="53"/>
      <c r="S272" s="48" t="s">
        <v>9</v>
      </c>
      <c r="U272" s="41"/>
      <c r="V272" s="91">
        <v>251</v>
      </c>
    </row>
    <row r="273" spans="1:22" ht="90">
      <c r="A273" s="91">
        <v>273</v>
      </c>
      <c r="B273" s="48" t="s">
        <v>173</v>
      </c>
      <c r="C273" s="56" t="s">
        <v>1144</v>
      </c>
      <c r="D273" s="40" t="s">
        <v>184</v>
      </c>
      <c r="E273" s="40" t="s">
        <v>960</v>
      </c>
      <c r="F273" s="49" t="s">
        <v>157</v>
      </c>
      <c r="G273" s="50" t="s">
        <v>1149</v>
      </c>
      <c r="H273" s="51" t="s">
        <v>1031</v>
      </c>
      <c r="I273" s="52"/>
      <c r="J273" s="53"/>
      <c r="K273" s="53"/>
      <c r="L273" s="53"/>
      <c r="M273" s="53"/>
      <c r="N273" s="53"/>
      <c r="O273" s="117" t="s">
        <v>22</v>
      </c>
      <c r="P273" s="53"/>
      <c r="Q273" s="53"/>
      <c r="R273" s="53"/>
      <c r="S273" s="48" t="s">
        <v>9</v>
      </c>
      <c r="U273" s="41"/>
      <c r="V273" s="91">
        <v>252</v>
      </c>
    </row>
    <row r="274" spans="1:22" ht="78.75">
      <c r="A274" s="91">
        <v>274</v>
      </c>
      <c r="B274" s="48" t="s">
        <v>1016</v>
      </c>
      <c r="C274" s="56" t="s">
        <v>1144</v>
      </c>
      <c r="D274" s="40" t="s">
        <v>184</v>
      </c>
      <c r="E274" s="40" t="s">
        <v>960</v>
      </c>
      <c r="F274" s="49" t="s">
        <v>157</v>
      </c>
      <c r="G274" s="50" t="s">
        <v>1150</v>
      </c>
      <c r="H274" s="51" t="s">
        <v>1151</v>
      </c>
      <c r="I274" s="52"/>
      <c r="J274" s="53"/>
      <c r="K274" s="53"/>
      <c r="L274" s="53"/>
      <c r="M274" s="53"/>
      <c r="N274" s="53"/>
      <c r="O274" s="117" t="s">
        <v>22</v>
      </c>
      <c r="P274" s="53"/>
      <c r="Q274" s="53"/>
      <c r="R274" s="53"/>
      <c r="S274" s="48" t="s">
        <v>9</v>
      </c>
      <c r="U274" s="41"/>
      <c r="V274" s="91">
        <v>253</v>
      </c>
    </row>
    <row r="275" spans="1:22" ht="157.5">
      <c r="A275" s="91">
        <v>275</v>
      </c>
      <c r="B275" s="48" t="s">
        <v>182</v>
      </c>
      <c r="C275" s="56" t="s">
        <v>1144</v>
      </c>
      <c r="D275" s="40" t="s">
        <v>184</v>
      </c>
      <c r="E275" s="40" t="s">
        <v>960</v>
      </c>
      <c r="F275" s="49" t="s">
        <v>157</v>
      </c>
      <c r="G275" s="50" t="s">
        <v>1152</v>
      </c>
      <c r="H275" s="51" t="s">
        <v>1153</v>
      </c>
      <c r="I275" s="52"/>
      <c r="J275" s="53"/>
      <c r="K275" s="53"/>
      <c r="L275" s="53"/>
      <c r="M275" s="53"/>
      <c r="N275" s="53"/>
      <c r="O275" s="117" t="s">
        <v>22</v>
      </c>
      <c r="P275" s="53"/>
      <c r="Q275" s="53"/>
      <c r="R275" s="53"/>
      <c r="S275" s="48" t="s">
        <v>9</v>
      </c>
      <c r="U275" s="41"/>
      <c r="V275" s="91">
        <v>254</v>
      </c>
    </row>
    <row r="276" spans="1:22" ht="67.5">
      <c r="A276" s="91">
        <v>276</v>
      </c>
      <c r="B276" s="48" t="s">
        <v>1032</v>
      </c>
      <c r="C276" s="56" t="s">
        <v>1144</v>
      </c>
      <c r="D276" s="40" t="s">
        <v>184</v>
      </c>
      <c r="E276" s="40" t="s">
        <v>202</v>
      </c>
      <c r="F276" s="49" t="s">
        <v>157</v>
      </c>
      <c r="G276" s="50" t="s">
        <v>1033</v>
      </c>
      <c r="H276" s="51" t="s">
        <v>1034</v>
      </c>
      <c r="I276" s="52"/>
      <c r="J276" s="53"/>
      <c r="K276" s="53"/>
      <c r="L276" s="53"/>
      <c r="M276" s="53"/>
      <c r="N276" s="53"/>
      <c r="O276" s="117" t="s">
        <v>22</v>
      </c>
      <c r="P276" s="53"/>
      <c r="Q276" s="53"/>
      <c r="R276" s="53"/>
      <c r="S276" s="48" t="s">
        <v>9</v>
      </c>
      <c r="U276" s="41"/>
      <c r="V276" s="91">
        <v>256</v>
      </c>
    </row>
    <row r="277" spans="1:22" ht="90">
      <c r="A277" s="91">
        <v>277</v>
      </c>
      <c r="B277" s="48" t="s">
        <v>1037</v>
      </c>
      <c r="C277" s="56" t="s">
        <v>1144</v>
      </c>
      <c r="D277" s="40" t="s">
        <v>184</v>
      </c>
      <c r="E277" s="40" t="s">
        <v>202</v>
      </c>
      <c r="F277" s="49" t="s">
        <v>185</v>
      </c>
      <c r="G277" s="50" t="s">
        <v>1154</v>
      </c>
      <c r="H277" s="51" t="s">
        <v>1155</v>
      </c>
      <c r="I277" s="52"/>
      <c r="J277" s="53" t="s">
        <v>531</v>
      </c>
      <c r="K277" s="53"/>
      <c r="L277" s="53"/>
      <c r="M277" s="53"/>
      <c r="N277" s="53" t="s">
        <v>532</v>
      </c>
      <c r="O277" s="117" t="s">
        <v>22</v>
      </c>
      <c r="P277" s="53"/>
      <c r="Q277" s="53"/>
      <c r="R277" s="53"/>
      <c r="S277" s="48" t="s">
        <v>9</v>
      </c>
      <c r="U277" s="41"/>
      <c r="V277" s="91">
        <v>257</v>
      </c>
    </row>
    <row r="278" spans="1:22" ht="78.75">
      <c r="A278" s="91">
        <v>278</v>
      </c>
      <c r="B278" s="48" t="s">
        <v>1016</v>
      </c>
      <c r="C278" s="56" t="s">
        <v>1156</v>
      </c>
      <c r="D278" s="40" t="s">
        <v>184</v>
      </c>
      <c r="E278" s="40" t="s">
        <v>1157</v>
      </c>
      <c r="F278" s="49" t="s">
        <v>157</v>
      </c>
      <c r="G278" s="50" t="s">
        <v>1158</v>
      </c>
      <c r="H278" s="51" t="s">
        <v>1159</v>
      </c>
      <c r="I278" s="52"/>
      <c r="J278" s="53"/>
      <c r="K278" s="53"/>
      <c r="L278" s="53"/>
      <c r="M278" s="53"/>
      <c r="N278" s="53"/>
      <c r="O278" s="117" t="s">
        <v>22</v>
      </c>
      <c r="P278" s="53"/>
      <c r="Q278" s="53"/>
      <c r="R278" s="53"/>
      <c r="S278" s="48" t="s">
        <v>9</v>
      </c>
      <c r="U278" s="41"/>
      <c r="V278" s="91">
        <v>258</v>
      </c>
    </row>
    <row r="279" spans="1:22" ht="123.75">
      <c r="A279" s="91">
        <v>279</v>
      </c>
      <c r="B279" s="48" t="s">
        <v>216</v>
      </c>
      <c r="C279" s="56" t="s">
        <v>1156</v>
      </c>
      <c r="D279" s="40" t="s">
        <v>184</v>
      </c>
      <c r="E279" s="40" t="s">
        <v>1157</v>
      </c>
      <c r="F279" s="49" t="s">
        <v>157</v>
      </c>
      <c r="G279" s="50" t="s">
        <v>965</v>
      </c>
      <c r="H279" s="51" t="s">
        <v>966</v>
      </c>
      <c r="I279" s="52"/>
      <c r="J279" s="53"/>
      <c r="K279" s="53"/>
      <c r="L279" s="53"/>
      <c r="M279" s="53"/>
      <c r="N279" s="53"/>
      <c r="O279" s="117" t="s">
        <v>22</v>
      </c>
      <c r="P279" s="53"/>
      <c r="Q279" s="53"/>
      <c r="R279" s="53"/>
      <c r="S279" s="48" t="s">
        <v>9</v>
      </c>
      <c r="U279" s="41"/>
      <c r="V279" s="91">
        <v>270</v>
      </c>
    </row>
    <row r="280" spans="1:22" ht="90">
      <c r="A280" s="91">
        <v>280</v>
      </c>
      <c r="B280" s="48" t="s">
        <v>182</v>
      </c>
      <c r="C280" s="56" t="s">
        <v>1156</v>
      </c>
      <c r="D280" s="40" t="s">
        <v>184</v>
      </c>
      <c r="E280" s="40" t="s">
        <v>233</v>
      </c>
      <c r="F280" s="49" t="s">
        <v>157</v>
      </c>
      <c r="G280" s="50" t="s">
        <v>588</v>
      </c>
      <c r="H280" s="51" t="s">
        <v>620</v>
      </c>
      <c r="I280" s="52"/>
      <c r="J280" s="53"/>
      <c r="K280" s="53"/>
      <c r="L280" s="53"/>
      <c r="M280" s="53"/>
      <c r="N280" s="53"/>
      <c r="O280" s="117" t="s">
        <v>22</v>
      </c>
      <c r="P280" s="53"/>
      <c r="Q280" s="53"/>
      <c r="R280" s="53"/>
      <c r="S280" s="48" t="s">
        <v>9</v>
      </c>
      <c r="U280" s="41"/>
      <c r="V280" s="91">
        <v>259</v>
      </c>
    </row>
    <row r="281" spans="1:22" ht="45">
      <c r="A281" s="91">
        <v>281</v>
      </c>
      <c r="B281" s="48" t="s">
        <v>394</v>
      </c>
      <c r="C281" s="56" t="s">
        <v>621</v>
      </c>
      <c r="D281" s="40" t="s">
        <v>184</v>
      </c>
      <c r="E281" s="40" t="s">
        <v>233</v>
      </c>
      <c r="F281" s="49" t="s">
        <v>179</v>
      </c>
      <c r="G281" s="50" t="s">
        <v>1260</v>
      </c>
      <c r="H281" s="51" t="s">
        <v>1261</v>
      </c>
      <c r="I281" s="52"/>
      <c r="J281" s="53"/>
      <c r="K281" s="53"/>
      <c r="L281" s="53"/>
      <c r="M281" s="53"/>
      <c r="N281" s="53"/>
      <c r="O281" s="117" t="s">
        <v>22</v>
      </c>
      <c r="P281" s="53"/>
      <c r="Q281" s="53"/>
      <c r="R281" s="53"/>
      <c r="S281" s="48" t="s">
        <v>9</v>
      </c>
      <c r="U281" s="41"/>
      <c r="V281" s="91">
        <v>537</v>
      </c>
    </row>
    <row r="282" spans="1:22" ht="45">
      <c r="A282" s="91">
        <v>282</v>
      </c>
      <c r="B282" s="48" t="s">
        <v>1197</v>
      </c>
      <c r="C282" s="56" t="s">
        <v>621</v>
      </c>
      <c r="D282" s="40" t="s">
        <v>184</v>
      </c>
      <c r="E282" s="40" t="s">
        <v>1028</v>
      </c>
      <c r="F282" s="49" t="s">
        <v>157</v>
      </c>
      <c r="G282" s="50" t="s">
        <v>622</v>
      </c>
      <c r="H282" s="51" t="s">
        <v>623</v>
      </c>
      <c r="I282" s="52"/>
      <c r="J282" s="53"/>
      <c r="K282" s="53"/>
      <c r="L282" s="53"/>
      <c r="M282" s="53"/>
      <c r="N282" s="53"/>
      <c r="O282" s="117" t="s">
        <v>22</v>
      </c>
      <c r="P282" s="53"/>
      <c r="Q282" s="53"/>
      <c r="R282" s="53"/>
      <c r="S282" s="48" t="s">
        <v>9</v>
      </c>
      <c r="U282" s="41"/>
      <c r="V282" s="91">
        <v>260</v>
      </c>
    </row>
    <row r="283" spans="1:22" ht="56.25">
      <c r="A283" s="91">
        <v>283</v>
      </c>
      <c r="B283" s="48" t="s">
        <v>182</v>
      </c>
      <c r="C283" s="56" t="s">
        <v>624</v>
      </c>
      <c r="D283" s="40" t="s">
        <v>184</v>
      </c>
      <c r="E283" s="40" t="s">
        <v>296</v>
      </c>
      <c r="F283" s="49" t="s">
        <v>157</v>
      </c>
      <c r="G283" s="50" t="s">
        <v>625</v>
      </c>
      <c r="H283" s="51" t="s">
        <v>626</v>
      </c>
      <c r="I283" s="52"/>
      <c r="J283" s="53"/>
      <c r="K283" s="53"/>
      <c r="L283" s="53"/>
      <c r="M283" s="53"/>
      <c r="N283" s="53"/>
      <c r="O283" s="117" t="s">
        <v>22</v>
      </c>
      <c r="P283" s="53"/>
      <c r="Q283" s="53"/>
      <c r="R283" s="53"/>
      <c r="S283" s="48" t="s">
        <v>9</v>
      </c>
      <c r="U283" s="41"/>
      <c r="V283" s="91">
        <v>261</v>
      </c>
    </row>
    <row r="284" spans="1:22" ht="56.25">
      <c r="A284" s="91">
        <v>284</v>
      </c>
      <c r="B284" s="48" t="s">
        <v>182</v>
      </c>
      <c r="C284" s="56" t="s">
        <v>624</v>
      </c>
      <c r="D284" s="40" t="s">
        <v>184</v>
      </c>
      <c r="E284" s="40" t="s">
        <v>431</v>
      </c>
      <c r="F284" s="49" t="s">
        <v>157</v>
      </c>
      <c r="G284" s="50" t="s">
        <v>625</v>
      </c>
      <c r="H284" s="51" t="s">
        <v>627</v>
      </c>
      <c r="I284" s="52"/>
      <c r="J284" s="53"/>
      <c r="K284" s="53"/>
      <c r="L284" s="53"/>
      <c r="M284" s="53"/>
      <c r="N284" s="53"/>
      <c r="O284" s="117" t="s">
        <v>22</v>
      </c>
      <c r="P284" s="53"/>
      <c r="Q284" s="53"/>
      <c r="R284" s="53"/>
      <c r="S284" s="48" t="s">
        <v>9</v>
      </c>
      <c r="U284" s="41"/>
      <c r="V284" s="91">
        <v>262</v>
      </c>
    </row>
    <row r="285" spans="1:22" ht="78.75">
      <c r="A285" s="91">
        <v>285</v>
      </c>
      <c r="B285" s="48" t="s">
        <v>162</v>
      </c>
      <c r="C285" s="56" t="s">
        <v>624</v>
      </c>
      <c r="D285" s="40" t="s">
        <v>184</v>
      </c>
      <c r="E285" s="40" t="s">
        <v>628</v>
      </c>
      <c r="F285" s="49" t="s">
        <v>157</v>
      </c>
      <c r="G285" s="50" t="s">
        <v>629</v>
      </c>
      <c r="H285" s="51" t="s">
        <v>630</v>
      </c>
      <c r="I285" s="52"/>
      <c r="J285" s="53"/>
      <c r="K285" s="53"/>
      <c r="L285" s="53"/>
      <c r="M285" s="53"/>
      <c r="N285" s="53"/>
      <c r="O285" s="117" t="s">
        <v>22</v>
      </c>
      <c r="P285" s="53"/>
      <c r="Q285" s="53"/>
      <c r="R285" s="53"/>
      <c r="S285" s="48" t="s">
        <v>9</v>
      </c>
      <c r="U285" s="41"/>
      <c r="V285" s="91">
        <v>263</v>
      </c>
    </row>
    <row r="286" spans="1:22" ht="90">
      <c r="A286" s="91">
        <v>286</v>
      </c>
      <c r="B286" s="48" t="s">
        <v>1294</v>
      </c>
      <c r="C286" s="56" t="s">
        <v>624</v>
      </c>
      <c r="D286" s="40" t="s">
        <v>184</v>
      </c>
      <c r="E286" s="40" t="s">
        <v>631</v>
      </c>
      <c r="F286" s="49" t="s">
        <v>198</v>
      </c>
      <c r="G286" s="50" t="s">
        <v>632</v>
      </c>
      <c r="H286" s="51" t="s">
        <v>260</v>
      </c>
      <c r="I286" s="52"/>
      <c r="J286" s="53" t="s">
        <v>531</v>
      </c>
      <c r="K286" s="53"/>
      <c r="L286" s="53"/>
      <c r="M286" s="53"/>
      <c r="N286" s="53" t="s">
        <v>532</v>
      </c>
      <c r="O286" s="117" t="s">
        <v>22</v>
      </c>
      <c r="P286" s="53"/>
      <c r="Q286" s="53"/>
      <c r="R286" s="53"/>
      <c r="S286" s="48" t="s">
        <v>9</v>
      </c>
      <c r="U286" s="41"/>
      <c r="V286" s="91">
        <v>264</v>
      </c>
    </row>
    <row r="287" spans="1:22" ht="112.5">
      <c r="A287" s="91">
        <v>287</v>
      </c>
      <c r="B287" s="48" t="s">
        <v>182</v>
      </c>
      <c r="C287" s="56" t="s">
        <v>624</v>
      </c>
      <c r="D287" s="40" t="s">
        <v>184</v>
      </c>
      <c r="E287" s="40" t="s">
        <v>631</v>
      </c>
      <c r="F287" s="49" t="s">
        <v>157</v>
      </c>
      <c r="G287" s="50" t="s">
        <v>633</v>
      </c>
      <c r="H287" s="51" t="s">
        <v>634</v>
      </c>
      <c r="I287" s="52"/>
      <c r="J287" s="53"/>
      <c r="K287" s="53"/>
      <c r="L287" s="53"/>
      <c r="M287" s="53"/>
      <c r="N287" s="53"/>
      <c r="O287" s="117" t="s">
        <v>22</v>
      </c>
      <c r="P287" s="53"/>
      <c r="Q287" s="53"/>
      <c r="R287" s="53"/>
      <c r="S287" s="48" t="s">
        <v>9</v>
      </c>
      <c r="V287" s="91">
        <v>265</v>
      </c>
    </row>
    <row r="288" spans="1:22" ht="225">
      <c r="A288" s="91">
        <v>288</v>
      </c>
      <c r="B288" s="48" t="s">
        <v>182</v>
      </c>
      <c r="C288" s="56" t="s">
        <v>624</v>
      </c>
      <c r="D288" s="40" t="s">
        <v>184</v>
      </c>
      <c r="E288" s="40" t="s">
        <v>307</v>
      </c>
      <c r="F288" s="49" t="s">
        <v>157</v>
      </c>
      <c r="G288" s="50" t="s">
        <v>635</v>
      </c>
      <c r="H288" s="51" t="s">
        <v>636</v>
      </c>
      <c r="I288" s="52"/>
      <c r="J288" s="53"/>
      <c r="K288" s="53"/>
      <c r="L288" s="53"/>
      <c r="M288" s="53"/>
      <c r="N288" s="53"/>
      <c r="O288" s="117" t="s">
        <v>22</v>
      </c>
      <c r="P288" s="53"/>
      <c r="Q288" s="53"/>
      <c r="R288" s="53"/>
      <c r="S288" s="48" t="s">
        <v>9</v>
      </c>
      <c r="V288" s="91">
        <v>266</v>
      </c>
    </row>
    <row r="289" spans="1:22" ht="90">
      <c r="A289" s="91">
        <v>289</v>
      </c>
      <c r="B289" s="48" t="s">
        <v>1021</v>
      </c>
      <c r="C289" s="56" t="s">
        <v>624</v>
      </c>
      <c r="D289" s="40" t="s">
        <v>184</v>
      </c>
      <c r="E289" s="40" t="s">
        <v>884</v>
      </c>
      <c r="F289" s="49" t="s">
        <v>198</v>
      </c>
      <c r="G289" s="50" t="s">
        <v>637</v>
      </c>
      <c r="H289" s="51"/>
      <c r="I289" s="52"/>
      <c r="J289" s="53" t="s">
        <v>531</v>
      </c>
      <c r="K289" s="53"/>
      <c r="L289" s="53"/>
      <c r="M289" s="53"/>
      <c r="N289" s="53" t="s">
        <v>532</v>
      </c>
      <c r="O289" s="117" t="s">
        <v>22</v>
      </c>
      <c r="P289" s="53"/>
      <c r="Q289" s="53"/>
      <c r="R289" s="53"/>
      <c r="S289" s="48" t="s">
        <v>9</v>
      </c>
      <c r="U289" s="41"/>
      <c r="V289" s="91">
        <v>267</v>
      </c>
    </row>
    <row r="290" spans="1:22" ht="123.75">
      <c r="A290" s="91">
        <v>290</v>
      </c>
      <c r="B290" s="48" t="s">
        <v>208</v>
      </c>
      <c r="C290" s="56" t="s">
        <v>624</v>
      </c>
      <c r="D290" s="40" t="s">
        <v>184</v>
      </c>
      <c r="E290" s="40" t="s">
        <v>884</v>
      </c>
      <c r="F290" s="49" t="s">
        <v>157</v>
      </c>
      <c r="G290" s="50" t="s">
        <v>638</v>
      </c>
      <c r="H290" s="51" t="s">
        <v>639</v>
      </c>
      <c r="I290" s="52"/>
      <c r="J290" s="53"/>
      <c r="K290" s="53"/>
      <c r="L290" s="53"/>
      <c r="M290" s="53"/>
      <c r="N290" s="53"/>
      <c r="O290" s="117" t="s">
        <v>22</v>
      </c>
      <c r="P290" s="53"/>
      <c r="Q290" s="53"/>
      <c r="R290" s="53"/>
      <c r="S290" s="48" t="s">
        <v>9</v>
      </c>
      <c r="U290" s="41"/>
      <c r="V290" s="91">
        <v>268</v>
      </c>
    </row>
    <row r="291" spans="1:22" ht="90">
      <c r="A291" s="91">
        <v>291</v>
      </c>
      <c r="B291" s="48" t="s">
        <v>182</v>
      </c>
      <c r="C291" s="56" t="s">
        <v>624</v>
      </c>
      <c r="D291" s="40" t="s">
        <v>184</v>
      </c>
      <c r="E291" s="40" t="s">
        <v>884</v>
      </c>
      <c r="F291" s="49" t="s">
        <v>157</v>
      </c>
      <c r="G291" s="50" t="s">
        <v>963</v>
      </c>
      <c r="H291" s="51" t="s">
        <v>964</v>
      </c>
      <c r="I291" s="52"/>
      <c r="J291" s="53"/>
      <c r="K291" s="53"/>
      <c r="L291" s="53"/>
      <c r="M291" s="53"/>
      <c r="N291" s="53"/>
      <c r="O291" s="117" t="s">
        <v>22</v>
      </c>
      <c r="P291" s="53"/>
      <c r="Q291" s="53"/>
      <c r="R291" s="53"/>
      <c r="S291" s="48" t="s">
        <v>9</v>
      </c>
      <c r="U291" s="41"/>
      <c r="V291" s="91">
        <v>269</v>
      </c>
    </row>
    <row r="292" spans="1:22" ht="78.75">
      <c r="A292" s="91">
        <v>292</v>
      </c>
      <c r="B292" s="48" t="s">
        <v>182</v>
      </c>
      <c r="C292" s="56" t="s">
        <v>969</v>
      </c>
      <c r="D292" s="40" t="s">
        <v>189</v>
      </c>
      <c r="E292" s="40" t="s">
        <v>1338</v>
      </c>
      <c r="F292" s="49" t="s">
        <v>157</v>
      </c>
      <c r="G292" s="50" t="s">
        <v>970</v>
      </c>
      <c r="H292" s="51" t="s">
        <v>971</v>
      </c>
      <c r="I292" s="52"/>
      <c r="J292" s="53"/>
      <c r="K292" s="53"/>
      <c r="L292" s="53"/>
      <c r="M292" s="53"/>
      <c r="N292" s="53"/>
      <c r="O292" s="117" t="s">
        <v>22</v>
      </c>
      <c r="P292" s="53"/>
      <c r="Q292" s="53"/>
      <c r="R292" s="53"/>
      <c r="S292" s="48" t="s">
        <v>9</v>
      </c>
      <c r="U292" s="41"/>
      <c r="V292" s="91">
        <v>272</v>
      </c>
    </row>
    <row r="293" spans="1:22" ht="67.5">
      <c r="A293" s="91">
        <v>293</v>
      </c>
      <c r="B293" s="48" t="s">
        <v>287</v>
      </c>
      <c r="C293" s="56" t="s">
        <v>969</v>
      </c>
      <c r="D293" s="40" t="s">
        <v>189</v>
      </c>
      <c r="E293" s="40" t="s">
        <v>1338</v>
      </c>
      <c r="F293" s="49" t="s">
        <v>157</v>
      </c>
      <c r="G293" s="50" t="s">
        <v>662</v>
      </c>
      <c r="H293" s="51" t="s">
        <v>663</v>
      </c>
      <c r="I293" s="52"/>
      <c r="J293" s="53"/>
      <c r="K293" s="53"/>
      <c r="L293" s="53"/>
      <c r="M293" s="53"/>
      <c r="N293" s="53"/>
      <c r="O293" s="117" t="s">
        <v>22</v>
      </c>
      <c r="P293" s="53"/>
      <c r="Q293" s="53"/>
      <c r="R293" s="53"/>
      <c r="S293" s="48" t="s">
        <v>9</v>
      </c>
      <c r="U293" s="41"/>
      <c r="V293" s="91">
        <v>289</v>
      </c>
    </row>
    <row r="294" spans="1:22" ht="33.75">
      <c r="A294" s="91">
        <v>294</v>
      </c>
      <c r="B294" s="48" t="s">
        <v>182</v>
      </c>
      <c r="C294" s="56" t="s">
        <v>972</v>
      </c>
      <c r="D294" s="40" t="s">
        <v>189</v>
      </c>
      <c r="E294" s="40" t="s">
        <v>1028</v>
      </c>
      <c r="F294" s="49" t="s">
        <v>157</v>
      </c>
      <c r="G294" s="50" t="s">
        <v>973</v>
      </c>
      <c r="H294" s="51" t="s">
        <v>974</v>
      </c>
      <c r="I294" s="52"/>
      <c r="J294" s="53"/>
      <c r="K294" s="53"/>
      <c r="L294" s="53"/>
      <c r="M294" s="53"/>
      <c r="N294" s="53"/>
      <c r="O294" s="117" t="s">
        <v>22</v>
      </c>
      <c r="P294" s="53"/>
      <c r="Q294" s="53"/>
      <c r="R294" s="53"/>
      <c r="S294" s="48" t="s">
        <v>9</v>
      </c>
      <c r="V294" s="91">
        <v>273</v>
      </c>
    </row>
    <row r="295" spans="1:22" ht="33.75">
      <c r="A295" s="91">
        <v>295</v>
      </c>
      <c r="B295" s="48" t="s">
        <v>182</v>
      </c>
      <c r="C295" s="56" t="s">
        <v>972</v>
      </c>
      <c r="D295" s="40" t="s">
        <v>189</v>
      </c>
      <c r="E295" s="40" t="s">
        <v>291</v>
      </c>
      <c r="F295" s="49" t="s">
        <v>157</v>
      </c>
      <c r="G295" s="50" t="s">
        <v>973</v>
      </c>
      <c r="H295" s="51" t="s">
        <v>974</v>
      </c>
      <c r="I295" s="52"/>
      <c r="J295" s="53"/>
      <c r="K295" s="53"/>
      <c r="L295" s="53"/>
      <c r="M295" s="53"/>
      <c r="N295" s="53"/>
      <c r="O295" s="117" t="s">
        <v>22</v>
      </c>
      <c r="P295" s="53"/>
      <c r="Q295" s="53"/>
      <c r="R295" s="53"/>
      <c r="S295" s="48" t="s">
        <v>9</v>
      </c>
      <c r="T295" s="110"/>
      <c r="U295" s="41"/>
      <c r="V295" s="91">
        <v>274</v>
      </c>
    </row>
    <row r="296" spans="1:22" ht="67.5">
      <c r="A296" s="91">
        <v>296</v>
      </c>
      <c r="B296" s="48" t="s">
        <v>1235</v>
      </c>
      <c r="C296" s="56" t="s">
        <v>972</v>
      </c>
      <c r="D296" s="40" t="s">
        <v>189</v>
      </c>
      <c r="E296" s="40" t="s">
        <v>975</v>
      </c>
      <c r="F296" s="49" t="s">
        <v>157</v>
      </c>
      <c r="G296" s="50" t="s">
        <v>976</v>
      </c>
      <c r="H296" s="51" t="s">
        <v>1064</v>
      </c>
      <c r="I296" s="52"/>
      <c r="J296" s="53"/>
      <c r="K296" s="53"/>
      <c r="L296" s="53"/>
      <c r="M296" s="53"/>
      <c r="N296" s="53"/>
      <c r="O296" s="117" t="s">
        <v>22</v>
      </c>
      <c r="P296" s="53"/>
      <c r="Q296" s="53"/>
      <c r="R296" s="53"/>
      <c r="S296" s="48" t="s">
        <v>9</v>
      </c>
      <c r="U296" s="41"/>
      <c r="V296" s="91">
        <v>275</v>
      </c>
    </row>
    <row r="297" spans="1:22" ht="22.5">
      <c r="A297" s="91">
        <v>297</v>
      </c>
      <c r="B297" s="48" t="s">
        <v>1235</v>
      </c>
      <c r="C297" s="56" t="s">
        <v>972</v>
      </c>
      <c r="D297" s="40" t="s">
        <v>189</v>
      </c>
      <c r="E297" s="40" t="s">
        <v>975</v>
      </c>
      <c r="F297" s="49" t="s">
        <v>157</v>
      </c>
      <c r="G297" s="50" t="s">
        <v>1065</v>
      </c>
      <c r="H297" s="51" t="s">
        <v>1066</v>
      </c>
      <c r="I297" s="52"/>
      <c r="J297" s="53"/>
      <c r="K297" s="53"/>
      <c r="L297" s="53"/>
      <c r="M297" s="53"/>
      <c r="N297" s="53"/>
      <c r="O297" s="117" t="s">
        <v>22</v>
      </c>
      <c r="P297" s="53"/>
      <c r="Q297" s="53"/>
      <c r="R297" s="53"/>
      <c r="S297" s="48" t="s">
        <v>9</v>
      </c>
      <c r="V297" s="91">
        <v>276</v>
      </c>
    </row>
    <row r="298" spans="1:22" ht="45">
      <c r="A298" s="91">
        <v>298</v>
      </c>
      <c r="B298" s="48" t="s">
        <v>1067</v>
      </c>
      <c r="C298" s="56" t="s">
        <v>972</v>
      </c>
      <c r="D298" s="40" t="s">
        <v>189</v>
      </c>
      <c r="E298" s="40" t="s">
        <v>975</v>
      </c>
      <c r="F298" s="49" t="s">
        <v>157</v>
      </c>
      <c r="G298" s="50" t="s">
        <v>640</v>
      </c>
      <c r="H298" s="51" t="s">
        <v>641</v>
      </c>
      <c r="I298" s="52"/>
      <c r="J298" s="53"/>
      <c r="K298" s="53"/>
      <c r="L298" s="53"/>
      <c r="M298" s="53"/>
      <c r="N298" s="53"/>
      <c r="O298" s="117" t="s">
        <v>22</v>
      </c>
      <c r="P298" s="53"/>
      <c r="Q298" s="53"/>
      <c r="R298" s="53"/>
      <c r="S298" s="48" t="s">
        <v>9</v>
      </c>
      <c r="U298" s="41"/>
      <c r="V298" s="91">
        <v>277</v>
      </c>
    </row>
    <row r="299" spans="1:22" ht="67.5">
      <c r="A299" s="91">
        <v>299</v>
      </c>
      <c r="B299" s="48" t="s">
        <v>1430</v>
      </c>
      <c r="C299" s="56" t="s">
        <v>972</v>
      </c>
      <c r="D299" s="40" t="s">
        <v>189</v>
      </c>
      <c r="E299" s="40" t="s">
        <v>975</v>
      </c>
      <c r="F299" s="49" t="s">
        <v>157</v>
      </c>
      <c r="G299" s="50" t="s">
        <v>976</v>
      </c>
      <c r="H299" s="51" t="s">
        <v>1064</v>
      </c>
      <c r="I299" s="52"/>
      <c r="J299" s="53"/>
      <c r="K299" s="53"/>
      <c r="L299" s="53"/>
      <c r="M299" s="53"/>
      <c r="N299" s="53"/>
      <c r="O299" s="117" t="s">
        <v>22</v>
      </c>
      <c r="P299" s="53"/>
      <c r="Q299" s="53"/>
      <c r="R299" s="53"/>
      <c r="S299" s="48" t="s">
        <v>9</v>
      </c>
      <c r="U299" s="41"/>
      <c r="V299" s="91">
        <v>278</v>
      </c>
    </row>
    <row r="300" spans="1:22" ht="22.5">
      <c r="A300" s="91">
        <v>300</v>
      </c>
      <c r="B300" s="48" t="s">
        <v>1430</v>
      </c>
      <c r="C300" s="56" t="s">
        <v>972</v>
      </c>
      <c r="D300" s="40" t="s">
        <v>189</v>
      </c>
      <c r="E300" s="40" t="s">
        <v>975</v>
      </c>
      <c r="F300" s="49" t="s">
        <v>157</v>
      </c>
      <c r="G300" s="50" t="s">
        <v>1065</v>
      </c>
      <c r="H300" s="51" t="s">
        <v>1066</v>
      </c>
      <c r="I300" s="52"/>
      <c r="J300" s="53"/>
      <c r="K300" s="53"/>
      <c r="L300" s="53"/>
      <c r="M300" s="53"/>
      <c r="N300" s="53"/>
      <c r="O300" s="117" t="s">
        <v>22</v>
      </c>
      <c r="P300" s="53"/>
      <c r="Q300" s="53"/>
      <c r="R300" s="53"/>
      <c r="S300" s="48" t="s">
        <v>9</v>
      </c>
      <c r="V300" s="91">
        <v>279</v>
      </c>
    </row>
    <row r="301" spans="1:22" ht="112.5">
      <c r="A301" s="91">
        <v>301</v>
      </c>
      <c r="B301" s="48" t="s">
        <v>182</v>
      </c>
      <c r="C301" s="56" t="s">
        <v>972</v>
      </c>
      <c r="D301" s="40" t="s">
        <v>189</v>
      </c>
      <c r="E301" s="40" t="s">
        <v>975</v>
      </c>
      <c r="F301" s="49" t="s">
        <v>157</v>
      </c>
      <c r="G301" s="50" t="s">
        <v>642</v>
      </c>
      <c r="H301" s="51" t="s">
        <v>643</v>
      </c>
      <c r="I301" s="52"/>
      <c r="J301" s="53"/>
      <c r="K301" s="53"/>
      <c r="L301" s="53"/>
      <c r="M301" s="53"/>
      <c r="N301" s="53"/>
      <c r="O301" s="117" t="s">
        <v>22</v>
      </c>
      <c r="P301" s="53"/>
      <c r="Q301" s="53"/>
      <c r="R301" s="53"/>
      <c r="S301" s="48" t="s">
        <v>9</v>
      </c>
      <c r="V301" s="91">
        <v>280</v>
      </c>
    </row>
    <row r="302" spans="1:22" ht="191.25">
      <c r="A302" s="91">
        <v>302</v>
      </c>
      <c r="B302" s="48" t="s">
        <v>182</v>
      </c>
      <c r="C302" s="56" t="s">
        <v>972</v>
      </c>
      <c r="D302" s="40" t="s">
        <v>189</v>
      </c>
      <c r="E302" s="40" t="s">
        <v>975</v>
      </c>
      <c r="F302" s="49" t="s">
        <v>157</v>
      </c>
      <c r="G302" s="50" t="s">
        <v>644</v>
      </c>
      <c r="H302" s="51" t="s">
        <v>645</v>
      </c>
      <c r="I302" s="52"/>
      <c r="J302" s="53"/>
      <c r="K302" s="53"/>
      <c r="L302" s="53"/>
      <c r="M302" s="53"/>
      <c r="N302" s="53"/>
      <c r="O302" s="117" t="s">
        <v>22</v>
      </c>
      <c r="P302" s="53"/>
      <c r="Q302" s="53"/>
      <c r="R302" s="53"/>
      <c r="S302" s="48" t="s">
        <v>9</v>
      </c>
      <c r="U302" s="41"/>
      <c r="V302" s="91">
        <v>281</v>
      </c>
    </row>
    <row r="303" spans="1:22" ht="67.5">
      <c r="A303" s="91">
        <v>303</v>
      </c>
      <c r="B303" s="48" t="s">
        <v>182</v>
      </c>
      <c r="C303" s="56" t="s">
        <v>646</v>
      </c>
      <c r="D303" s="40" t="s">
        <v>189</v>
      </c>
      <c r="E303" s="40" t="s">
        <v>719</v>
      </c>
      <c r="F303" s="49" t="s">
        <v>157</v>
      </c>
      <c r="G303" s="50" t="s">
        <v>647</v>
      </c>
      <c r="H303" s="51" t="s">
        <v>648</v>
      </c>
      <c r="I303" s="52"/>
      <c r="J303" s="53"/>
      <c r="K303" s="53"/>
      <c r="L303" s="53"/>
      <c r="M303" s="53"/>
      <c r="N303" s="53"/>
      <c r="O303" s="117" t="s">
        <v>22</v>
      </c>
      <c r="P303" s="53"/>
      <c r="Q303" s="53"/>
      <c r="R303" s="53"/>
      <c r="S303" s="48" t="s">
        <v>9</v>
      </c>
      <c r="U303" s="41"/>
      <c r="V303" s="91">
        <v>282</v>
      </c>
    </row>
    <row r="304" spans="1:22" ht="90">
      <c r="A304" s="91">
        <v>304</v>
      </c>
      <c r="B304" s="48" t="s">
        <v>245</v>
      </c>
      <c r="C304" s="56" t="s">
        <v>649</v>
      </c>
      <c r="D304" s="40" t="s">
        <v>189</v>
      </c>
      <c r="E304" s="40" t="s">
        <v>650</v>
      </c>
      <c r="F304" s="49" t="s">
        <v>185</v>
      </c>
      <c r="G304" s="50" t="s">
        <v>651</v>
      </c>
      <c r="H304" s="51" t="s">
        <v>652</v>
      </c>
      <c r="I304" s="52"/>
      <c r="J304" s="53" t="s">
        <v>531</v>
      </c>
      <c r="K304" s="53"/>
      <c r="L304" s="53"/>
      <c r="M304" s="53"/>
      <c r="N304" s="53" t="s">
        <v>532</v>
      </c>
      <c r="O304" s="117" t="s">
        <v>22</v>
      </c>
      <c r="P304" s="53"/>
      <c r="Q304" s="53"/>
      <c r="R304" s="53"/>
      <c r="S304" s="48" t="s">
        <v>9</v>
      </c>
      <c r="U304" s="41"/>
      <c r="V304" s="91">
        <v>283</v>
      </c>
    </row>
    <row r="305" spans="1:22" ht="90">
      <c r="A305" s="91">
        <v>305</v>
      </c>
      <c r="B305" s="48" t="s">
        <v>192</v>
      </c>
      <c r="C305" s="56" t="s">
        <v>649</v>
      </c>
      <c r="D305" s="40" t="s">
        <v>189</v>
      </c>
      <c r="E305" s="40" t="s">
        <v>650</v>
      </c>
      <c r="F305" s="49" t="s">
        <v>185</v>
      </c>
      <c r="G305" s="50" t="s">
        <v>653</v>
      </c>
      <c r="H305" s="51" t="s">
        <v>654</v>
      </c>
      <c r="I305" s="52"/>
      <c r="J305" s="53" t="s">
        <v>531</v>
      </c>
      <c r="K305" s="53"/>
      <c r="L305" s="53"/>
      <c r="M305" s="53"/>
      <c r="N305" s="53" t="s">
        <v>532</v>
      </c>
      <c r="O305" s="117" t="s">
        <v>22</v>
      </c>
      <c r="P305" s="53"/>
      <c r="Q305" s="53"/>
      <c r="R305" s="53"/>
      <c r="S305" s="48" t="s">
        <v>9</v>
      </c>
      <c r="U305" s="41"/>
      <c r="V305" s="91">
        <v>284</v>
      </c>
    </row>
    <row r="306" spans="1:22" ht="90">
      <c r="A306" s="91">
        <v>306</v>
      </c>
      <c r="B306" s="48" t="s">
        <v>282</v>
      </c>
      <c r="C306" s="56" t="s">
        <v>649</v>
      </c>
      <c r="D306" s="40" t="s">
        <v>189</v>
      </c>
      <c r="E306" s="40" t="s">
        <v>650</v>
      </c>
      <c r="F306" s="49" t="s">
        <v>198</v>
      </c>
      <c r="G306" s="50" t="s">
        <v>655</v>
      </c>
      <c r="H306" s="51" t="s">
        <v>656</v>
      </c>
      <c r="I306" s="52"/>
      <c r="J306" s="53" t="s">
        <v>531</v>
      </c>
      <c r="K306" s="53"/>
      <c r="L306" s="53"/>
      <c r="M306" s="53"/>
      <c r="N306" s="53" t="s">
        <v>532</v>
      </c>
      <c r="O306" s="117" t="s">
        <v>22</v>
      </c>
      <c r="P306" s="53"/>
      <c r="Q306" s="53"/>
      <c r="R306" s="53"/>
      <c r="S306" s="48" t="s">
        <v>9</v>
      </c>
      <c r="U306" s="41"/>
      <c r="V306" s="91">
        <v>285</v>
      </c>
    </row>
    <row r="307" spans="1:22" ht="90">
      <c r="A307" s="91">
        <v>307</v>
      </c>
      <c r="B307" s="48" t="s">
        <v>1037</v>
      </c>
      <c r="C307" s="56" t="s">
        <v>649</v>
      </c>
      <c r="D307" s="40" t="s">
        <v>189</v>
      </c>
      <c r="E307" s="40" t="s">
        <v>1417</v>
      </c>
      <c r="F307" s="49" t="s">
        <v>185</v>
      </c>
      <c r="G307" s="50" t="s">
        <v>657</v>
      </c>
      <c r="H307" s="51" t="s">
        <v>658</v>
      </c>
      <c r="I307" s="52"/>
      <c r="J307" s="53" t="s">
        <v>531</v>
      </c>
      <c r="K307" s="53"/>
      <c r="L307" s="53"/>
      <c r="M307" s="53"/>
      <c r="N307" s="53" t="s">
        <v>532</v>
      </c>
      <c r="O307" s="117" t="s">
        <v>22</v>
      </c>
      <c r="P307" s="53"/>
      <c r="Q307" s="53"/>
      <c r="R307" s="53"/>
      <c r="S307" s="48" t="s">
        <v>9</v>
      </c>
      <c r="U307" s="41"/>
      <c r="V307" s="91">
        <v>286</v>
      </c>
    </row>
    <row r="308" spans="1:22" ht="90">
      <c r="A308" s="91">
        <v>308</v>
      </c>
      <c r="B308" s="48" t="s">
        <v>282</v>
      </c>
      <c r="C308" s="56" t="s">
        <v>649</v>
      </c>
      <c r="D308" s="40" t="s">
        <v>189</v>
      </c>
      <c r="E308" s="40" t="s">
        <v>1417</v>
      </c>
      <c r="F308" s="49" t="s">
        <v>198</v>
      </c>
      <c r="G308" s="50" t="s">
        <v>655</v>
      </c>
      <c r="H308" s="51" t="s">
        <v>658</v>
      </c>
      <c r="I308" s="52"/>
      <c r="J308" s="53" t="s">
        <v>531</v>
      </c>
      <c r="K308" s="53"/>
      <c r="L308" s="53"/>
      <c r="M308" s="53"/>
      <c r="N308" s="53" t="s">
        <v>532</v>
      </c>
      <c r="O308" s="117" t="s">
        <v>22</v>
      </c>
      <c r="P308" s="53"/>
      <c r="Q308" s="53"/>
      <c r="R308" s="53"/>
      <c r="S308" s="48" t="s">
        <v>9</v>
      </c>
      <c r="U308" s="41"/>
      <c r="V308" s="91">
        <v>287</v>
      </c>
    </row>
    <row r="309" spans="1:22" ht="78.75">
      <c r="A309" s="91">
        <v>309</v>
      </c>
      <c r="B309" s="48" t="s">
        <v>182</v>
      </c>
      <c r="C309" s="56" t="s">
        <v>659</v>
      </c>
      <c r="D309" s="40" t="s">
        <v>189</v>
      </c>
      <c r="E309" s="40" t="s">
        <v>884</v>
      </c>
      <c r="F309" s="49" t="s">
        <v>157</v>
      </c>
      <c r="G309" s="50" t="s">
        <v>660</v>
      </c>
      <c r="H309" s="51" t="s">
        <v>661</v>
      </c>
      <c r="I309" s="52"/>
      <c r="J309" s="53"/>
      <c r="K309" s="53"/>
      <c r="L309" s="53"/>
      <c r="M309" s="53"/>
      <c r="N309" s="53"/>
      <c r="O309" s="117" t="s">
        <v>22</v>
      </c>
      <c r="P309" s="53"/>
      <c r="Q309" s="53"/>
      <c r="R309" s="53"/>
      <c r="S309" s="48" t="s">
        <v>9</v>
      </c>
      <c r="V309" s="91">
        <v>288</v>
      </c>
    </row>
    <row r="310" spans="1:22" ht="67.5">
      <c r="A310" s="91">
        <v>310</v>
      </c>
      <c r="B310" s="48" t="s">
        <v>216</v>
      </c>
      <c r="C310" s="56" t="s">
        <v>664</v>
      </c>
      <c r="D310" s="40" t="s">
        <v>979</v>
      </c>
      <c r="E310" s="40" t="s">
        <v>1008</v>
      </c>
      <c r="F310" s="49" t="s">
        <v>157</v>
      </c>
      <c r="G310" s="50" t="s">
        <v>679</v>
      </c>
      <c r="H310" s="51" t="s">
        <v>680</v>
      </c>
      <c r="I310" s="52"/>
      <c r="J310" s="53"/>
      <c r="K310" s="53"/>
      <c r="L310" s="53"/>
      <c r="M310" s="53"/>
      <c r="N310" s="53"/>
      <c r="O310" s="117" t="s">
        <v>22</v>
      </c>
      <c r="P310" s="53"/>
      <c r="Q310" s="53"/>
      <c r="R310" s="53"/>
      <c r="S310" s="48" t="s">
        <v>9</v>
      </c>
      <c r="U310" s="41"/>
      <c r="V310" s="91">
        <v>290</v>
      </c>
    </row>
    <row r="311" spans="1:22" ht="33.75">
      <c r="A311" s="91">
        <v>311</v>
      </c>
      <c r="B311" s="48" t="s">
        <v>192</v>
      </c>
      <c r="C311" s="56" t="s">
        <v>664</v>
      </c>
      <c r="D311" s="40" t="s">
        <v>979</v>
      </c>
      <c r="E311" s="40" t="s">
        <v>1008</v>
      </c>
      <c r="F311" s="49" t="s">
        <v>157</v>
      </c>
      <c r="G311" s="50" t="s">
        <v>681</v>
      </c>
      <c r="H311" s="51" t="s">
        <v>1031</v>
      </c>
      <c r="I311" s="52"/>
      <c r="J311" s="53"/>
      <c r="K311" s="53"/>
      <c r="L311" s="53"/>
      <c r="M311" s="53"/>
      <c r="N311" s="53"/>
      <c r="O311" s="117" t="s">
        <v>22</v>
      </c>
      <c r="P311" s="53"/>
      <c r="Q311" s="53"/>
      <c r="R311" s="53"/>
      <c r="S311" s="48" t="s">
        <v>9</v>
      </c>
      <c r="U311" s="41"/>
      <c r="V311" s="91">
        <v>291</v>
      </c>
    </row>
    <row r="312" spans="1:22" ht="56.25">
      <c r="A312" s="91">
        <v>312</v>
      </c>
      <c r="B312" s="48" t="s">
        <v>1037</v>
      </c>
      <c r="C312" s="56" t="s">
        <v>664</v>
      </c>
      <c r="D312" s="40" t="s">
        <v>979</v>
      </c>
      <c r="E312" s="40" t="s">
        <v>1008</v>
      </c>
      <c r="F312" s="49" t="s">
        <v>157</v>
      </c>
      <c r="G312" s="50" t="s">
        <v>682</v>
      </c>
      <c r="H312" s="51" t="s">
        <v>683</v>
      </c>
      <c r="I312" s="52"/>
      <c r="J312" s="53"/>
      <c r="K312" s="53"/>
      <c r="L312" s="53"/>
      <c r="M312" s="53"/>
      <c r="N312" s="53"/>
      <c r="O312" s="117" t="s">
        <v>22</v>
      </c>
      <c r="P312" s="53"/>
      <c r="Q312" s="53"/>
      <c r="R312" s="53"/>
      <c r="S312" s="48" t="s">
        <v>9</v>
      </c>
      <c r="U312" s="41"/>
      <c r="V312" s="91">
        <v>292</v>
      </c>
    </row>
    <row r="313" spans="1:22" ht="270">
      <c r="A313" s="91">
        <v>313</v>
      </c>
      <c r="B313" s="48" t="s">
        <v>182</v>
      </c>
      <c r="C313" s="56" t="s">
        <v>664</v>
      </c>
      <c r="D313" s="40" t="s">
        <v>979</v>
      </c>
      <c r="E313" s="40" t="s">
        <v>1008</v>
      </c>
      <c r="F313" s="49" t="s">
        <v>157</v>
      </c>
      <c r="G313" s="50" t="s">
        <v>684</v>
      </c>
      <c r="H313" s="51" t="s">
        <v>741</v>
      </c>
      <c r="I313" s="52"/>
      <c r="J313" s="53"/>
      <c r="K313" s="53"/>
      <c r="L313" s="53"/>
      <c r="M313" s="53"/>
      <c r="N313" s="53"/>
      <c r="O313" s="117" t="s">
        <v>22</v>
      </c>
      <c r="P313" s="53"/>
      <c r="Q313" s="53"/>
      <c r="R313" s="53"/>
      <c r="S313" s="48" t="s">
        <v>9</v>
      </c>
      <c r="V313" s="91">
        <v>293</v>
      </c>
    </row>
    <row r="314" spans="1:22" ht="90">
      <c r="A314" s="91">
        <v>314</v>
      </c>
      <c r="B314" s="48" t="s">
        <v>258</v>
      </c>
      <c r="C314" s="56" t="s">
        <v>742</v>
      </c>
      <c r="D314" s="40" t="s">
        <v>979</v>
      </c>
      <c r="E314" s="40" t="s">
        <v>263</v>
      </c>
      <c r="F314" s="49" t="s">
        <v>185</v>
      </c>
      <c r="G314" s="50" t="s">
        <v>743</v>
      </c>
      <c r="H314" s="51" t="s">
        <v>744</v>
      </c>
      <c r="I314" s="52" t="s">
        <v>145</v>
      </c>
      <c r="J314" s="53" t="s">
        <v>531</v>
      </c>
      <c r="K314" s="53"/>
      <c r="L314" s="53"/>
      <c r="M314" s="53"/>
      <c r="N314" s="53" t="s">
        <v>532</v>
      </c>
      <c r="O314" s="117" t="s">
        <v>22</v>
      </c>
      <c r="P314" s="53"/>
      <c r="Q314" s="53"/>
      <c r="R314" s="53"/>
      <c r="S314" s="48" t="s">
        <v>9</v>
      </c>
      <c r="U314" s="41"/>
      <c r="V314" s="91">
        <v>294</v>
      </c>
    </row>
    <row r="315" spans="1:22" ht="67.5">
      <c r="A315" s="91">
        <v>315</v>
      </c>
      <c r="B315" s="48" t="s">
        <v>1013</v>
      </c>
      <c r="C315" s="56" t="s">
        <v>742</v>
      </c>
      <c r="D315" s="40" t="s">
        <v>979</v>
      </c>
      <c r="E315" s="40" t="s">
        <v>426</v>
      </c>
      <c r="F315" s="49" t="s">
        <v>157</v>
      </c>
      <c r="G315" s="50" t="s">
        <v>745</v>
      </c>
      <c r="H315" s="51" t="s">
        <v>746</v>
      </c>
      <c r="I315" s="52"/>
      <c r="J315" s="53"/>
      <c r="K315" s="53"/>
      <c r="L315" s="53"/>
      <c r="M315" s="53"/>
      <c r="N315" s="53"/>
      <c r="O315" s="117" t="s">
        <v>22</v>
      </c>
      <c r="P315" s="53"/>
      <c r="Q315" s="53"/>
      <c r="R315" s="53"/>
      <c r="S315" s="48" t="s">
        <v>9</v>
      </c>
      <c r="U315" s="41"/>
      <c r="V315" s="91">
        <v>295</v>
      </c>
    </row>
    <row r="316" spans="1:22" ht="67.5">
      <c r="A316" s="91">
        <v>316</v>
      </c>
      <c r="B316" s="48" t="s">
        <v>1016</v>
      </c>
      <c r="C316" s="56" t="s">
        <v>742</v>
      </c>
      <c r="D316" s="40" t="s">
        <v>979</v>
      </c>
      <c r="E316" s="40" t="s">
        <v>426</v>
      </c>
      <c r="F316" s="49" t="s">
        <v>157</v>
      </c>
      <c r="G316" s="50" t="s">
        <v>745</v>
      </c>
      <c r="H316" s="51" t="s">
        <v>746</v>
      </c>
      <c r="I316" s="52"/>
      <c r="J316" s="53"/>
      <c r="K316" s="53"/>
      <c r="L316" s="53"/>
      <c r="M316" s="53"/>
      <c r="N316" s="53"/>
      <c r="O316" s="117" t="s">
        <v>22</v>
      </c>
      <c r="P316" s="53"/>
      <c r="Q316" s="53"/>
      <c r="R316" s="53"/>
      <c r="S316" s="48" t="s">
        <v>9</v>
      </c>
      <c r="U316" s="41"/>
      <c r="V316" s="91">
        <v>296</v>
      </c>
    </row>
    <row r="317" spans="1:22" ht="135">
      <c r="A317" s="91">
        <v>317</v>
      </c>
      <c r="B317" s="48" t="s">
        <v>182</v>
      </c>
      <c r="C317" s="56" t="s">
        <v>747</v>
      </c>
      <c r="D317" s="40" t="s">
        <v>979</v>
      </c>
      <c r="E317" s="40" t="s">
        <v>303</v>
      </c>
      <c r="F317" s="49" t="s">
        <v>157</v>
      </c>
      <c r="G317" s="50" t="s">
        <v>748</v>
      </c>
      <c r="H317" s="51" t="s">
        <v>749</v>
      </c>
      <c r="I317" s="52"/>
      <c r="J317" s="53"/>
      <c r="K317" s="53"/>
      <c r="L317" s="53"/>
      <c r="M317" s="53"/>
      <c r="N317" s="53"/>
      <c r="O317" s="117" t="s">
        <v>22</v>
      </c>
      <c r="P317" s="53"/>
      <c r="Q317" s="53"/>
      <c r="R317" s="53"/>
      <c r="S317" s="48" t="s">
        <v>9</v>
      </c>
      <c r="U317" s="41"/>
      <c r="V317" s="91">
        <v>297</v>
      </c>
    </row>
    <row r="318" spans="1:22" ht="78.75">
      <c r="A318" s="91">
        <v>318</v>
      </c>
      <c r="B318" s="48" t="s">
        <v>290</v>
      </c>
      <c r="C318" s="56" t="s">
        <v>202</v>
      </c>
      <c r="D318" s="40" t="s">
        <v>960</v>
      </c>
      <c r="E318" s="40" t="s">
        <v>1008</v>
      </c>
      <c r="F318" s="49" t="s">
        <v>157</v>
      </c>
      <c r="G318" s="50" t="s">
        <v>750</v>
      </c>
      <c r="H318" s="51" t="s">
        <v>751</v>
      </c>
      <c r="I318" s="52" t="s">
        <v>103</v>
      </c>
      <c r="J318" s="53" t="s">
        <v>1454</v>
      </c>
      <c r="K318" s="53"/>
      <c r="L318" s="53" t="s">
        <v>327</v>
      </c>
      <c r="M318" s="53" t="s">
        <v>328</v>
      </c>
      <c r="N318" s="53" t="s">
        <v>329</v>
      </c>
      <c r="O318" s="117" t="s">
        <v>22</v>
      </c>
      <c r="P318" s="114" t="s">
        <v>326</v>
      </c>
      <c r="Q318" s="53" t="s">
        <v>330</v>
      </c>
      <c r="R318" s="53"/>
      <c r="S318" s="48" t="s">
        <v>9</v>
      </c>
      <c r="U318" s="110" t="s">
        <v>332</v>
      </c>
      <c r="V318" s="91">
        <v>298</v>
      </c>
    </row>
    <row r="319" spans="1:22" ht="33.75">
      <c r="A319" s="91">
        <v>319</v>
      </c>
      <c r="B319" s="48" t="s">
        <v>1037</v>
      </c>
      <c r="C319" s="56" t="s">
        <v>752</v>
      </c>
      <c r="D319" s="40" t="s">
        <v>960</v>
      </c>
      <c r="E319" s="40" t="s">
        <v>711</v>
      </c>
      <c r="F319" s="49" t="s">
        <v>157</v>
      </c>
      <c r="G319" s="50" t="s">
        <v>469</v>
      </c>
      <c r="H319" s="51" t="s">
        <v>753</v>
      </c>
      <c r="I319" s="52"/>
      <c r="J319" s="53"/>
      <c r="K319" s="53"/>
      <c r="L319" s="53"/>
      <c r="M319" s="53"/>
      <c r="N319" s="53"/>
      <c r="O319" s="117" t="s">
        <v>22</v>
      </c>
      <c r="P319" s="53"/>
      <c r="Q319" s="53"/>
      <c r="R319" s="53"/>
      <c r="S319" s="48" t="s">
        <v>9</v>
      </c>
      <c r="U319" s="41"/>
      <c r="V319" s="91">
        <v>299</v>
      </c>
    </row>
    <row r="320" spans="1:22" ht="33.75">
      <c r="A320" s="91">
        <v>320</v>
      </c>
      <c r="B320" s="48" t="s">
        <v>290</v>
      </c>
      <c r="C320" s="56" t="s">
        <v>754</v>
      </c>
      <c r="D320" s="40" t="s">
        <v>960</v>
      </c>
      <c r="E320" s="40" t="s">
        <v>1329</v>
      </c>
      <c r="F320" s="49" t="s">
        <v>157</v>
      </c>
      <c r="G320" s="50" t="s">
        <v>755</v>
      </c>
      <c r="H320" s="51" t="s">
        <v>756</v>
      </c>
      <c r="I320" s="52"/>
      <c r="J320" s="53"/>
      <c r="K320" s="53"/>
      <c r="L320" s="53"/>
      <c r="M320" s="53"/>
      <c r="N320" s="53"/>
      <c r="O320" s="117" t="s">
        <v>22</v>
      </c>
      <c r="P320" s="53"/>
      <c r="Q320" s="53"/>
      <c r="R320" s="53"/>
      <c r="S320" s="48" t="s">
        <v>9</v>
      </c>
      <c r="U320" s="41"/>
      <c r="V320" s="91">
        <v>300</v>
      </c>
    </row>
    <row r="321" spans="1:22" ht="180">
      <c r="A321" s="91">
        <v>321</v>
      </c>
      <c r="B321" s="48" t="s">
        <v>182</v>
      </c>
      <c r="C321" s="107" t="s">
        <v>757</v>
      </c>
      <c r="D321" s="40" t="s">
        <v>213</v>
      </c>
      <c r="E321" s="40" t="s">
        <v>1406</v>
      </c>
      <c r="F321" s="49" t="s">
        <v>157</v>
      </c>
      <c r="G321" s="50" t="s">
        <v>1018</v>
      </c>
      <c r="H321" s="51" t="s">
        <v>397</v>
      </c>
      <c r="I321" s="52"/>
      <c r="J321" s="53"/>
      <c r="K321" s="53"/>
      <c r="L321" s="53"/>
      <c r="M321" s="53"/>
      <c r="N321" s="53"/>
      <c r="O321" s="117" t="s">
        <v>22</v>
      </c>
      <c r="P321" s="53"/>
      <c r="Q321" s="53"/>
      <c r="R321" s="53"/>
      <c r="S321" s="48" t="s">
        <v>9</v>
      </c>
      <c r="U321" s="41"/>
      <c r="V321" s="91">
        <v>301</v>
      </c>
    </row>
    <row r="322" spans="1:22" ht="78.75">
      <c r="A322" s="91">
        <v>322</v>
      </c>
      <c r="B322" s="48" t="s">
        <v>1037</v>
      </c>
      <c r="C322" s="56" t="s">
        <v>398</v>
      </c>
      <c r="D322" s="40" t="s">
        <v>213</v>
      </c>
      <c r="E322" s="40" t="s">
        <v>263</v>
      </c>
      <c r="F322" s="49" t="s">
        <v>157</v>
      </c>
      <c r="G322" s="50" t="s">
        <v>399</v>
      </c>
      <c r="H322" s="51" t="s">
        <v>400</v>
      </c>
      <c r="I322" s="52"/>
      <c r="J322" s="53"/>
      <c r="K322" s="53"/>
      <c r="L322" s="53"/>
      <c r="M322" s="53"/>
      <c r="N322" s="53"/>
      <c r="O322" s="117" t="s">
        <v>22</v>
      </c>
      <c r="P322" s="53"/>
      <c r="Q322" s="53"/>
      <c r="R322" s="53"/>
      <c r="S322" s="48" t="s">
        <v>9</v>
      </c>
      <c r="U322" s="41"/>
      <c r="V322" s="91">
        <v>302</v>
      </c>
    </row>
    <row r="323" spans="1:22" ht="22.5">
      <c r="A323" s="91">
        <v>323</v>
      </c>
      <c r="B323" s="48" t="s">
        <v>155</v>
      </c>
      <c r="C323" s="56" t="s">
        <v>401</v>
      </c>
      <c r="D323" s="40" t="s">
        <v>213</v>
      </c>
      <c r="E323" s="40" t="s">
        <v>1420</v>
      </c>
      <c r="F323" s="49" t="s">
        <v>157</v>
      </c>
      <c r="G323" s="50" t="s">
        <v>402</v>
      </c>
      <c r="H323" s="51" t="s">
        <v>403</v>
      </c>
      <c r="I323" s="52"/>
      <c r="J323" s="53"/>
      <c r="K323" s="53"/>
      <c r="L323" s="53"/>
      <c r="M323" s="53"/>
      <c r="N323" s="53"/>
      <c r="O323" s="117" t="s">
        <v>22</v>
      </c>
      <c r="P323" s="53"/>
      <c r="Q323" s="53"/>
      <c r="R323" s="53"/>
      <c r="S323" s="48" t="s">
        <v>9</v>
      </c>
      <c r="V323" s="91">
        <v>303</v>
      </c>
    </row>
    <row r="324" spans="1:22" ht="33.75">
      <c r="A324" s="91">
        <v>324</v>
      </c>
      <c r="B324" s="48" t="s">
        <v>162</v>
      </c>
      <c r="C324" s="107" t="s">
        <v>401</v>
      </c>
      <c r="D324" s="40" t="s">
        <v>213</v>
      </c>
      <c r="E324" s="40" t="s">
        <v>1420</v>
      </c>
      <c r="F324" s="49" t="s">
        <v>157</v>
      </c>
      <c r="G324" s="50" t="s">
        <v>402</v>
      </c>
      <c r="H324" s="51" t="s">
        <v>403</v>
      </c>
      <c r="I324" s="52"/>
      <c r="J324" s="53"/>
      <c r="K324" s="53"/>
      <c r="L324" s="53"/>
      <c r="M324" s="53"/>
      <c r="N324" s="53"/>
      <c r="O324" s="117" t="s">
        <v>22</v>
      </c>
      <c r="P324" s="53"/>
      <c r="Q324" s="53"/>
      <c r="R324" s="53"/>
      <c r="S324" s="48" t="s">
        <v>9</v>
      </c>
      <c r="U324" s="41"/>
      <c r="V324" s="91">
        <v>304</v>
      </c>
    </row>
    <row r="325" spans="1:22" ht="45">
      <c r="A325" s="91">
        <v>325</v>
      </c>
      <c r="B325" s="48" t="s">
        <v>394</v>
      </c>
      <c r="C325" s="56" t="s">
        <v>404</v>
      </c>
      <c r="D325" s="40" t="s">
        <v>1157</v>
      </c>
      <c r="E325" s="40" t="s">
        <v>156</v>
      </c>
      <c r="F325" s="49" t="s">
        <v>179</v>
      </c>
      <c r="G325" s="50" t="s">
        <v>1262</v>
      </c>
      <c r="H325" s="51" t="s">
        <v>1263</v>
      </c>
      <c r="I325" s="52"/>
      <c r="J325" s="53"/>
      <c r="K325" s="53"/>
      <c r="L325" s="53"/>
      <c r="M325" s="53"/>
      <c r="N325" s="53"/>
      <c r="O325" s="117" t="s">
        <v>22</v>
      </c>
      <c r="P325" s="53"/>
      <c r="Q325" s="53"/>
      <c r="R325" s="53"/>
      <c r="S325" s="48" t="s">
        <v>9</v>
      </c>
      <c r="U325" s="41"/>
      <c r="V325" s="91">
        <v>538</v>
      </c>
    </row>
    <row r="326" spans="1:22" ht="90">
      <c r="A326" s="91">
        <v>326</v>
      </c>
      <c r="B326" s="48" t="s">
        <v>1401</v>
      </c>
      <c r="C326" s="56" t="s">
        <v>404</v>
      </c>
      <c r="D326" s="40" t="s">
        <v>1157</v>
      </c>
      <c r="E326" s="40" t="s">
        <v>1101</v>
      </c>
      <c r="F326" s="49" t="s">
        <v>185</v>
      </c>
      <c r="G326" s="50" t="s">
        <v>405</v>
      </c>
      <c r="H326" s="51" t="s">
        <v>406</v>
      </c>
      <c r="I326" s="52"/>
      <c r="J326" s="53" t="s">
        <v>531</v>
      </c>
      <c r="K326" s="53"/>
      <c r="L326" s="53"/>
      <c r="M326" s="53"/>
      <c r="N326" s="53" t="s">
        <v>532</v>
      </c>
      <c r="O326" s="117" t="s">
        <v>22</v>
      </c>
      <c r="P326" s="53"/>
      <c r="Q326" s="53"/>
      <c r="R326" s="53"/>
      <c r="S326" s="48" t="s">
        <v>9</v>
      </c>
      <c r="V326" s="91">
        <v>305</v>
      </c>
    </row>
    <row r="327" spans="1:22" ht="90">
      <c r="A327" s="91">
        <v>327</v>
      </c>
      <c r="B327" s="48" t="s">
        <v>258</v>
      </c>
      <c r="C327" s="56" t="s">
        <v>407</v>
      </c>
      <c r="D327" s="40" t="s">
        <v>1157</v>
      </c>
      <c r="E327" s="40" t="s">
        <v>376</v>
      </c>
      <c r="F327" s="49" t="s">
        <v>185</v>
      </c>
      <c r="G327" s="50" t="s">
        <v>1326</v>
      </c>
      <c r="H327" s="51" t="s">
        <v>408</v>
      </c>
      <c r="I327" s="52"/>
      <c r="J327" s="53" t="s">
        <v>531</v>
      </c>
      <c r="K327" s="53"/>
      <c r="L327" s="53"/>
      <c r="M327" s="53"/>
      <c r="N327" s="53" t="s">
        <v>532</v>
      </c>
      <c r="O327" s="117" t="s">
        <v>22</v>
      </c>
      <c r="P327" s="53"/>
      <c r="Q327" s="53"/>
      <c r="R327" s="53"/>
      <c r="S327" s="48" t="s">
        <v>9</v>
      </c>
      <c r="U327" s="41"/>
      <c r="V327" s="91">
        <v>306</v>
      </c>
    </row>
    <row r="328" spans="1:22" ht="56.25">
      <c r="A328" s="91">
        <v>328</v>
      </c>
      <c r="B328" s="48" t="s">
        <v>290</v>
      </c>
      <c r="C328" s="56" t="s">
        <v>407</v>
      </c>
      <c r="D328" s="40" t="s">
        <v>218</v>
      </c>
      <c r="E328" s="40" t="s">
        <v>156</v>
      </c>
      <c r="F328" s="49" t="s">
        <v>157</v>
      </c>
      <c r="G328" s="50" t="s">
        <v>409</v>
      </c>
      <c r="H328" s="51" t="s">
        <v>410</v>
      </c>
      <c r="I328" s="52"/>
      <c r="J328" s="53"/>
      <c r="K328" s="53"/>
      <c r="L328" s="53"/>
      <c r="M328" s="53"/>
      <c r="N328" s="53"/>
      <c r="O328" s="117" t="s">
        <v>22</v>
      </c>
      <c r="P328" s="53"/>
      <c r="Q328" s="53"/>
      <c r="R328" s="53"/>
      <c r="S328" s="48" t="s">
        <v>9</v>
      </c>
      <c r="U328" s="41"/>
      <c r="V328" s="91">
        <v>307</v>
      </c>
    </row>
    <row r="329" spans="1:22" ht="135">
      <c r="A329" s="91">
        <v>329</v>
      </c>
      <c r="B329" s="48" t="s">
        <v>282</v>
      </c>
      <c r="C329" s="56" t="s">
        <v>407</v>
      </c>
      <c r="D329" s="40" t="s">
        <v>218</v>
      </c>
      <c r="E329" s="40" t="s">
        <v>156</v>
      </c>
      <c r="F329" s="49" t="s">
        <v>179</v>
      </c>
      <c r="G329" s="50" t="s">
        <v>411</v>
      </c>
      <c r="H329" s="51" t="s">
        <v>1272</v>
      </c>
      <c r="I329" s="52" t="s">
        <v>145</v>
      </c>
      <c r="J329" s="53" t="s">
        <v>1391</v>
      </c>
      <c r="K329" s="53"/>
      <c r="L329" s="53" t="s">
        <v>327</v>
      </c>
      <c r="M329" s="53"/>
      <c r="N329" s="53" t="s">
        <v>360</v>
      </c>
      <c r="O329" s="117" t="s">
        <v>22</v>
      </c>
      <c r="P329" s="115" t="s">
        <v>361</v>
      </c>
      <c r="Q329" s="53" t="s">
        <v>1056</v>
      </c>
      <c r="R329" s="53"/>
      <c r="S329" s="48" t="s">
        <v>331</v>
      </c>
      <c r="T329" s="41" t="s">
        <v>1317</v>
      </c>
      <c r="U329" s="41"/>
      <c r="V329" s="91">
        <v>308</v>
      </c>
    </row>
    <row r="330" spans="1:22" ht="213.75">
      <c r="A330" s="91">
        <v>330</v>
      </c>
      <c r="B330" s="48" t="s">
        <v>182</v>
      </c>
      <c r="C330" s="56" t="s">
        <v>407</v>
      </c>
      <c r="D330" s="40" t="s">
        <v>218</v>
      </c>
      <c r="E330" s="40" t="s">
        <v>156</v>
      </c>
      <c r="F330" s="49" t="s">
        <v>157</v>
      </c>
      <c r="G330" s="50" t="s">
        <v>1273</v>
      </c>
      <c r="H330" s="51" t="s">
        <v>1274</v>
      </c>
      <c r="I330" s="52"/>
      <c r="J330" s="53"/>
      <c r="K330" s="53"/>
      <c r="L330" s="53"/>
      <c r="M330" s="53"/>
      <c r="N330" s="53"/>
      <c r="O330" s="117" t="s">
        <v>22</v>
      </c>
      <c r="P330" s="53"/>
      <c r="Q330" s="53"/>
      <c r="R330" s="53"/>
      <c r="S330" s="48" t="s">
        <v>9</v>
      </c>
      <c r="V330" s="91">
        <v>309</v>
      </c>
    </row>
    <row r="331" spans="1:22" ht="90">
      <c r="A331" s="91">
        <v>331</v>
      </c>
      <c r="B331" s="48" t="s">
        <v>287</v>
      </c>
      <c r="C331" s="56" t="s">
        <v>407</v>
      </c>
      <c r="D331" s="40" t="s">
        <v>218</v>
      </c>
      <c r="E331" s="40" t="s">
        <v>156</v>
      </c>
      <c r="F331" s="49" t="s">
        <v>185</v>
      </c>
      <c r="G331" s="50" t="s">
        <v>984</v>
      </c>
      <c r="H331" s="51" t="s">
        <v>445</v>
      </c>
      <c r="I331" s="52"/>
      <c r="J331" s="53" t="s">
        <v>531</v>
      </c>
      <c r="K331" s="53"/>
      <c r="L331" s="53"/>
      <c r="M331" s="53"/>
      <c r="N331" s="53" t="s">
        <v>532</v>
      </c>
      <c r="O331" s="117" t="s">
        <v>149</v>
      </c>
      <c r="P331" s="53"/>
      <c r="Q331" s="53"/>
      <c r="R331" s="53"/>
      <c r="S331" s="48" t="s">
        <v>9</v>
      </c>
      <c r="T331" s="41" t="s">
        <v>985</v>
      </c>
      <c r="V331" s="91">
        <v>516</v>
      </c>
    </row>
    <row r="332" spans="1:22" ht="45">
      <c r="A332" s="91">
        <v>332</v>
      </c>
      <c r="B332" s="48" t="s">
        <v>282</v>
      </c>
      <c r="C332" s="56" t="s">
        <v>407</v>
      </c>
      <c r="D332" s="40" t="s">
        <v>218</v>
      </c>
      <c r="E332" s="40" t="s">
        <v>217</v>
      </c>
      <c r="F332" s="49" t="s">
        <v>179</v>
      </c>
      <c r="G332" s="50" t="s">
        <v>1275</v>
      </c>
      <c r="H332" s="51" t="s">
        <v>1276</v>
      </c>
      <c r="I332" s="52"/>
      <c r="J332" s="53"/>
      <c r="K332" s="53"/>
      <c r="L332" s="53"/>
      <c r="M332" s="53"/>
      <c r="N332" s="53"/>
      <c r="O332" s="117" t="s">
        <v>22</v>
      </c>
      <c r="P332" s="53"/>
      <c r="Q332" s="53"/>
      <c r="R332" s="53"/>
      <c r="S332" s="48" t="s">
        <v>9</v>
      </c>
      <c r="V332" s="91">
        <v>310</v>
      </c>
    </row>
    <row r="333" spans="1:22" ht="213.75">
      <c r="A333" s="91">
        <v>333</v>
      </c>
      <c r="B333" s="48" t="s">
        <v>182</v>
      </c>
      <c r="C333" s="56" t="s">
        <v>407</v>
      </c>
      <c r="D333" s="40" t="s">
        <v>218</v>
      </c>
      <c r="E333" s="40" t="s">
        <v>217</v>
      </c>
      <c r="F333" s="49" t="s">
        <v>157</v>
      </c>
      <c r="G333" s="50" t="s">
        <v>1172</v>
      </c>
      <c r="H333" s="51" t="s">
        <v>1173</v>
      </c>
      <c r="I333" s="52"/>
      <c r="J333" s="53"/>
      <c r="K333" s="53"/>
      <c r="L333" s="53"/>
      <c r="M333" s="53"/>
      <c r="N333" s="53"/>
      <c r="O333" s="117" t="s">
        <v>22</v>
      </c>
      <c r="P333" s="53"/>
      <c r="Q333" s="53"/>
      <c r="R333" s="53"/>
      <c r="S333" s="48" t="s">
        <v>9</v>
      </c>
      <c r="U333" s="41"/>
      <c r="V333" s="91">
        <v>311</v>
      </c>
    </row>
    <row r="334" spans="1:22" ht="22.5">
      <c r="A334" s="91">
        <v>334</v>
      </c>
      <c r="B334" s="48" t="s">
        <v>182</v>
      </c>
      <c r="C334" s="56" t="s">
        <v>1174</v>
      </c>
      <c r="D334" s="40" t="s">
        <v>218</v>
      </c>
      <c r="E334" s="40" t="s">
        <v>979</v>
      </c>
      <c r="F334" s="49" t="s">
        <v>157</v>
      </c>
      <c r="G334" s="50" t="s">
        <v>1175</v>
      </c>
      <c r="H334" s="51" t="s">
        <v>1176</v>
      </c>
      <c r="I334" s="52"/>
      <c r="J334" s="53"/>
      <c r="K334" s="53"/>
      <c r="L334" s="53"/>
      <c r="M334" s="53"/>
      <c r="N334" s="53"/>
      <c r="O334" s="117" t="s">
        <v>22</v>
      </c>
      <c r="P334" s="53"/>
      <c r="Q334" s="53"/>
      <c r="R334" s="53"/>
      <c r="S334" s="48" t="s">
        <v>9</v>
      </c>
      <c r="U334" s="41"/>
      <c r="V334" s="91">
        <v>312</v>
      </c>
    </row>
    <row r="335" spans="1:22" ht="157.5">
      <c r="A335" s="91">
        <v>335</v>
      </c>
      <c r="B335" s="48" t="s">
        <v>208</v>
      </c>
      <c r="C335" s="56" t="s">
        <v>1177</v>
      </c>
      <c r="D335" s="40" t="s">
        <v>218</v>
      </c>
      <c r="E335" s="40" t="s">
        <v>1022</v>
      </c>
      <c r="F335" s="49" t="s">
        <v>157</v>
      </c>
      <c r="G335" s="50" t="s">
        <v>1178</v>
      </c>
      <c r="H335" s="51" t="s">
        <v>1179</v>
      </c>
      <c r="I335" s="52"/>
      <c r="J335" s="53"/>
      <c r="K335" s="53"/>
      <c r="L335" s="53"/>
      <c r="M335" s="53"/>
      <c r="N335" s="53"/>
      <c r="O335" s="117" t="s">
        <v>22</v>
      </c>
      <c r="P335" s="53"/>
      <c r="Q335" s="53"/>
      <c r="R335" s="53"/>
      <c r="S335" s="48" t="s">
        <v>9</v>
      </c>
      <c r="U335" s="41"/>
      <c r="V335" s="91">
        <v>313</v>
      </c>
    </row>
    <row r="336" spans="1:22" ht="78.75">
      <c r="A336" s="91">
        <v>336</v>
      </c>
      <c r="B336" s="48" t="s">
        <v>208</v>
      </c>
      <c r="C336" s="56" t="s">
        <v>1177</v>
      </c>
      <c r="D336" s="40" t="s">
        <v>218</v>
      </c>
      <c r="E336" s="40" t="s">
        <v>233</v>
      </c>
      <c r="F336" s="49" t="s">
        <v>157</v>
      </c>
      <c r="G336" s="50" t="s">
        <v>1180</v>
      </c>
      <c r="H336" s="51" t="s">
        <v>1188</v>
      </c>
      <c r="I336" s="52" t="s">
        <v>145</v>
      </c>
      <c r="J336" s="53" t="s">
        <v>359</v>
      </c>
      <c r="K336" s="53"/>
      <c r="L336" s="53" t="s">
        <v>327</v>
      </c>
      <c r="M336" s="53"/>
      <c r="N336" s="53" t="s">
        <v>360</v>
      </c>
      <c r="O336" s="117" t="s">
        <v>19</v>
      </c>
      <c r="P336" s="53" t="s">
        <v>351</v>
      </c>
      <c r="Q336" s="53" t="s">
        <v>1056</v>
      </c>
      <c r="R336" s="53"/>
      <c r="S336" s="48" t="s">
        <v>331</v>
      </c>
      <c r="T336" s="41" t="s">
        <v>1303</v>
      </c>
      <c r="V336" s="91">
        <v>314</v>
      </c>
    </row>
    <row r="337" spans="1:22" ht="56.25">
      <c r="A337" s="91">
        <v>337</v>
      </c>
      <c r="B337" s="48" t="s">
        <v>182</v>
      </c>
      <c r="C337" s="56" t="s">
        <v>1177</v>
      </c>
      <c r="D337" s="40" t="s">
        <v>218</v>
      </c>
      <c r="E337" s="40" t="s">
        <v>628</v>
      </c>
      <c r="F337" s="49" t="s">
        <v>157</v>
      </c>
      <c r="G337" s="50" t="s">
        <v>1181</v>
      </c>
      <c r="H337" s="51" t="s">
        <v>1182</v>
      </c>
      <c r="I337" s="52"/>
      <c r="J337" s="53"/>
      <c r="K337" s="53"/>
      <c r="L337" s="53"/>
      <c r="M337" s="53"/>
      <c r="N337" s="53"/>
      <c r="O337" s="117" t="s">
        <v>22</v>
      </c>
      <c r="P337" s="53"/>
      <c r="Q337" s="53"/>
      <c r="R337" s="53"/>
      <c r="S337" s="48" t="s">
        <v>9</v>
      </c>
      <c r="U337" s="41"/>
      <c r="V337" s="91">
        <v>315</v>
      </c>
    </row>
    <row r="338" spans="1:22" ht="135">
      <c r="A338" s="91">
        <v>338</v>
      </c>
      <c r="B338" s="48" t="s">
        <v>182</v>
      </c>
      <c r="C338" s="56" t="s">
        <v>1177</v>
      </c>
      <c r="D338" s="40" t="s">
        <v>218</v>
      </c>
      <c r="E338" s="40" t="s">
        <v>303</v>
      </c>
      <c r="F338" s="49" t="s">
        <v>157</v>
      </c>
      <c r="G338" s="50" t="s">
        <v>1183</v>
      </c>
      <c r="H338" s="51" t="s">
        <v>1184</v>
      </c>
      <c r="I338" s="52"/>
      <c r="J338" s="53"/>
      <c r="K338" s="53"/>
      <c r="L338" s="53"/>
      <c r="M338" s="53"/>
      <c r="N338" s="53"/>
      <c r="O338" s="117" t="s">
        <v>22</v>
      </c>
      <c r="P338" s="53"/>
      <c r="Q338" s="53"/>
      <c r="R338" s="53"/>
      <c r="S338" s="48" t="s">
        <v>9</v>
      </c>
      <c r="T338" s="41" t="s">
        <v>154</v>
      </c>
      <c r="U338" s="41"/>
      <c r="V338" s="91">
        <v>316</v>
      </c>
    </row>
    <row r="339" spans="1:22" ht="90">
      <c r="A339" s="91">
        <v>339</v>
      </c>
      <c r="B339" s="48" t="s">
        <v>197</v>
      </c>
      <c r="C339" s="56" t="s">
        <v>1177</v>
      </c>
      <c r="D339" s="40" t="s">
        <v>218</v>
      </c>
      <c r="E339" s="40" t="s">
        <v>1442</v>
      </c>
      <c r="F339" s="49" t="s">
        <v>198</v>
      </c>
      <c r="G339" s="50" t="s">
        <v>423</v>
      </c>
      <c r="H339" s="51" t="s">
        <v>1185</v>
      </c>
      <c r="I339" s="52"/>
      <c r="J339" s="53" t="s">
        <v>531</v>
      </c>
      <c r="K339" s="53"/>
      <c r="L339" s="53"/>
      <c r="M339" s="53"/>
      <c r="N339" s="53" t="s">
        <v>532</v>
      </c>
      <c r="O339" s="117" t="s">
        <v>22</v>
      </c>
      <c r="P339" s="53"/>
      <c r="Q339" s="53"/>
      <c r="R339" s="53"/>
      <c r="S339" s="48" t="s">
        <v>9</v>
      </c>
      <c r="T339" s="41" t="s">
        <v>320</v>
      </c>
      <c r="U339" s="41"/>
      <c r="V339" s="91">
        <v>317</v>
      </c>
    </row>
    <row r="340" spans="1:22" ht="78.75">
      <c r="A340" s="91">
        <v>340</v>
      </c>
      <c r="B340" s="48" t="s">
        <v>182</v>
      </c>
      <c r="C340" s="56" t="s">
        <v>1177</v>
      </c>
      <c r="D340" s="40" t="s">
        <v>218</v>
      </c>
      <c r="E340" s="40" t="s">
        <v>376</v>
      </c>
      <c r="F340" s="49" t="s">
        <v>157</v>
      </c>
      <c r="G340" s="50" t="s">
        <v>1236</v>
      </c>
      <c r="H340" s="51" t="s">
        <v>1237</v>
      </c>
      <c r="I340" s="52"/>
      <c r="J340" s="53"/>
      <c r="K340" s="53"/>
      <c r="L340" s="53"/>
      <c r="M340" s="53"/>
      <c r="N340" s="53"/>
      <c r="O340" s="117" t="s">
        <v>22</v>
      </c>
      <c r="P340" s="53"/>
      <c r="Q340" s="53"/>
      <c r="R340" s="53"/>
      <c r="S340" s="48" t="s">
        <v>9</v>
      </c>
      <c r="U340" s="41"/>
      <c r="V340" s="91">
        <v>319</v>
      </c>
    </row>
    <row r="341" spans="1:22" ht="101.25">
      <c r="A341" s="91">
        <v>341</v>
      </c>
      <c r="B341" s="48" t="s">
        <v>216</v>
      </c>
      <c r="C341" s="56" t="s">
        <v>1238</v>
      </c>
      <c r="D341" s="40" t="s">
        <v>218</v>
      </c>
      <c r="E341" s="40" t="s">
        <v>884</v>
      </c>
      <c r="F341" s="49" t="s">
        <v>157</v>
      </c>
      <c r="G341" s="50" t="s">
        <v>1239</v>
      </c>
      <c r="H341" s="51" t="s">
        <v>1240</v>
      </c>
      <c r="I341" s="52"/>
      <c r="J341" s="53"/>
      <c r="K341" s="53"/>
      <c r="L341" s="53"/>
      <c r="M341" s="53"/>
      <c r="N341" s="53"/>
      <c r="O341" s="117" t="s">
        <v>22</v>
      </c>
      <c r="P341" s="53"/>
      <c r="Q341" s="53"/>
      <c r="R341" s="53"/>
      <c r="S341" s="48" t="s">
        <v>9</v>
      </c>
      <c r="U341" s="41"/>
      <c r="V341" s="91">
        <v>320</v>
      </c>
    </row>
    <row r="342" spans="1:22" ht="56.25">
      <c r="A342" s="91">
        <v>342</v>
      </c>
      <c r="B342" s="48" t="s">
        <v>182</v>
      </c>
      <c r="C342" s="56" t="s">
        <v>1177</v>
      </c>
      <c r="D342" s="40" t="s">
        <v>218</v>
      </c>
      <c r="E342" s="40" t="s">
        <v>884</v>
      </c>
      <c r="F342" s="49" t="s">
        <v>157</v>
      </c>
      <c r="G342" s="50" t="s">
        <v>1068</v>
      </c>
      <c r="H342" s="51" t="s">
        <v>1069</v>
      </c>
      <c r="I342" s="52" t="s">
        <v>145</v>
      </c>
      <c r="J342" s="53" t="s">
        <v>1392</v>
      </c>
      <c r="K342" s="53"/>
      <c r="L342" s="53" t="s">
        <v>327</v>
      </c>
      <c r="M342" s="53"/>
      <c r="N342" s="53" t="s">
        <v>360</v>
      </c>
      <c r="O342" s="117" t="s">
        <v>22</v>
      </c>
      <c r="P342" s="115" t="s">
        <v>361</v>
      </c>
      <c r="Q342" s="53" t="s">
        <v>1056</v>
      </c>
      <c r="R342" s="53"/>
      <c r="S342" s="48" t="s">
        <v>331</v>
      </c>
      <c r="V342" s="91">
        <v>321</v>
      </c>
    </row>
    <row r="343" spans="1:22" ht="101.25">
      <c r="A343" s="91">
        <v>343</v>
      </c>
      <c r="B343" s="48" t="s">
        <v>282</v>
      </c>
      <c r="C343" s="56" t="s">
        <v>1070</v>
      </c>
      <c r="D343" s="40" t="s">
        <v>1338</v>
      </c>
      <c r="E343" s="40" t="s">
        <v>217</v>
      </c>
      <c r="F343" s="49" t="s">
        <v>179</v>
      </c>
      <c r="G343" s="50" t="s">
        <v>1071</v>
      </c>
      <c r="H343" s="51" t="s">
        <v>1072</v>
      </c>
      <c r="I343" s="52"/>
      <c r="J343" s="53"/>
      <c r="K343" s="53"/>
      <c r="L343" s="53"/>
      <c r="M343" s="53"/>
      <c r="N343" s="53"/>
      <c r="O343" s="117" t="s">
        <v>22</v>
      </c>
      <c r="P343" s="53"/>
      <c r="Q343" s="53"/>
      <c r="R343" s="53"/>
      <c r="S343" s="48" t="s">
        <v>9</v>
      </c>
      <c r="V343" s="91">
        <v>322</v>
      </c>
    </row>
    <row r="344" spans="1:22" ht="101.25">
      <c r="A344" s="91">
        <v>344</v>
      </c>
      <c r="B344" s="48" t="s">
        <v>282</v>
      </c>
      <c r="C344" s="56" t="s">
        <v>1073</v>
      </c>
      <c r="D344" s="40" t="s">
        <v>1338</v>
      </c>
      <c r="E344" s="40" t="s">
        <v>217</v>
      </c>
      <c r="F344" s="49" t="s">
        <v>179</v>
      </c>
      <c r="G344" s="50" t="s">
        <v>758</v>
      </c>
      <c r="H344" s="51" t="s">
        <v>759</v>
      </c>
      <c r="I344" s="52" t="s">
        <v>145</v>
      </c>
      <c r="J344" s="53" t="s">
        <v>1393</v>
      </c>
      <c r="K344" s="53"/>
      <c r="L344" s="53" t="s">
        <v>327</v>
      </c>
      <c r="M344" s="53"/>
      <c r="N344" s="53" t="s">
        <v>360</v>
      </c>
      <c r="O344" s="117" t="s">
        <v>22</v>
      </c>
      <c r="P344" s="115" t="s">
        <v>361</v>
      </c>
      <c r="Q344" s="53" t="s">
        <v>1056</v>
      </c>
      <c r="R344" s="53"/>
      <c r="S344" s="48" t="s">
        <v>331</v>
      </c>
      <c r="T344" s="41" t="s">
        <v>1317</v>
      </c>
      <c r="V344" s="91">
        <v>323</v>
      </c>
    </row>
    <row r="345" spans="1:22" ht="22.5">
      <c r="A345" s="91">
        <v>345</v>
      </c>
      <c r="B345" s="48" t="s">
        <v>182</v>
      </c>
      <c r="C345" s="56" t="s">
        <v>1070</v>
      </c>
      <c r="D345" s="40" t="s">
        <v>1338</v>
      </c>
      <c r="E345" s="40" t="s">
        <v>217</v>
      </c>
      <c r="F345" s="49" t="s">
        <v>157</v>
      </c>
      <c r="G345" s="50" t="s">
        <v>1175</v>
      </c>
      <c r="H345" s="51" t="s">
        <v>1176</v>
      </c>
      <c r="I345" s="52"/>
      <c r="J345" s="53"/>
      <c r="K345" s="53"/>
      <c r="L345" s="53"/>
      <c r="M345" s="53"/>
      <c r="N345" s="53"/>
      <c r="O345" s="117" t="s">
        <v>22</v>
      </c>
      <c r="P345" s="53"/>
      <c r="Q345" s="53"/>
      <c r="R345" s="53"/>
      <c r="S345" s="48" t="s">
        <v>9</v>
      </c>
      <c r="V345" s="91">
        <v>324</v>
      </c>
    </row>
    <row r="346" spans="1:22" ht="67.5">
      <c r="A346" s="91">
        <v>346</v>
      </c>
      <c r="B346" s="48" t="s">
        <v>182</v>
      </c>
      <c r="C346" s="56" t="s">
        <v>1073</v>
      </c>
      <c r="D346" s="40" t="s">
        <v>1338</v>
      </c>
      <c r="E346" s="40" t="s">
        <v>184</v>
      </c>
      <c r="F346" s="49" t="s">
        <v>157</v>
      </c>
      <c r="G346" s="50" t="s">
        <v>760</v>
      </c>
      <c r="H346" s="51" t="s">
        <v>761</v>
      </c>
      <c r="I346" s="52"/>
      <c r="J346" s="53"/>
      <c r="K346" s="53"/>
      <c r="L346" s="53"/>
      <c r="M346" s="53"/>
      <c r="N346" s="53"/>
      <c r="O346" s="117" t="s">
        <v>22</v>
      </c>
      <c r="P346" s="53"/>
      <c r="Q346" s="53"/>
      <c r="R346" s="53"/>
      <c r="S346" s="48" t="s">
        <v>9</v>
      </c>
      <c r="V346" s="91">
        <v>325</v>
      </c>
    </row>
    <row r="347" spans="1:22" ht="33.75">
      <c r="A347" s="91">
        <v>347</v>
      </c>
      <c r="B347" s="48" t="s">
        <v>182</v>
      </c>
      <c r="C347" s="56" t="s">
        <v>1299</v>
      </c>
      <c r="D347" s="40" t="s">
        <v>1338</v>
      </c>
      <c r="E347" s="40" t="s">
        <v>650</v>
      </c>
      <c r="F347" s="49" t="s">
        <v>157</v>
      </c>
      <c r="G347" s="50" t="s">
        <v>1300</v>
      </c>
      <c r="H347" s="51" t="s">
        <v>1301</v>
      </c>
      <c r="I347" s="52"/>
      <c r="J347" s="53"/>
      <c r="K347" s="53"/>
      <c r="L347" s="53"/>
      <c r="M347" s="53"/>
      <c r="N347" s="53"/>
      <c r="O347" s="117" t="s">
        <v>22</v>
      </c>
      <c r="P347" s="53"/>
      <c r="Q347" s="53"/>
      <c r="R347" s="53"/>
      <c r="S347" s="48" t="s">
        <v>9</v>
      </c>
      <c r="V347" s="91">
        <v>326</v>
      </c>
    </row>
    <row r="348" spans="1:22" ht="157.5">
      <c r="A348" s="91">
        <v>348</v>
      </c>
      <c r="B348" s="48" t="s">
        <v>208</v>
      </c>
      <c r="C348" s="56" t="s">
        <v>1302</v>
      </c>
      <c r="D348" s="40" t="s">
        <v>1406</v>
      </c>
      <c r="E348" s="40" t="s">
        <v>960</v>
      </c>
      <c r="F348" s="49" t="s">
        <v>157</v>
      </c>
      <c r="G348" s="50" t="s">
        <v>1074</v>
      </c>
      <c r="H348" s="51" t="s">
        <v>1075</v>
      </c>
      <c r="I348" s="52"/>
      <c r="J348" s="53"/>
      <c r="K348" s="53"/>
      <c r="L348" s="53"/>
      <c r="M348" s="53"/>
      <c r="N348" s="53"/>
      <c r="O348" s="117" t="s">
        <v>22</v>
      </c>
      <c r="P348" s="53"/>
      <c r="Q348" s="53"/>
      <c r="R348" s="53"/>
      <c r="S348" s="48" t="s">
        <v>9</v>
      </c>
      <c r="V348" s="91">
        <v>327</v>
      </c>
    </row>
    <row r="349" spans="1:22" ht="45">
      <c r="A349" s="91">
        <v>349</v>
      </c>
      <c r="B349" s="48" t="s">
        <v>1401</v>
      </c>
      <c r="C349" s="56" t="s">
        <v>1302</v>
      </c>
      <c r="D349" s="40" t="s">
        <v>1406</v>
      </c>
      <c r="E349" s="40" t="s">
        <v>1008</v>
      </c>
      <c r="F349" s="49" t="s">
        <v>157</v>
      </c>
      <c r="G349" s="50" t="s">
        <v>1076</v>
      </c>
      <c r="H349" s="51" t="s">
        <v>1077</v>
      </c>
      <c r="I349" s="52"/>
      <c r="J349" s="53"/>
      <c r="K349" s="53"/>
      <c r="L349" s="53"/>
      <c r="M349" s="53"/>
      <c r="N349" s="53"/>
      <c r="O349" s="117" t="s">
        <v>22</v>
      </c>
      <c r="P349" s="53"/>
      <c r="Q349" s="53"/>
      <c r="R349" s="53"/>
      <c r="S349" s="48" t="s">
        <v>9</v>
      </c>
      <c r="V349" s="91">
        <v>328</v>
      </c>
    </row>
    <row r="350" spans="1:22" ht="78.75">
      <c r="A350" s="91">
        <v>350</v>
      </c>
      <c r="B350" s="48" t="s">
        <v>182</v>
      </c>
      <c r="C350" s="56" t="s">
        <v>1302</v>
      </c>
      <c r="D350" s="40" t="s">
        <v>1406</v>
      </c>
      <c r="E350" s="40" t="s">
        <v>1008</v>
      </c>
      <c r="F350" s="49" t="s">
        <v>157</v>
      </c>
      <c r="G350" s="50" t="s">
        <v>1078</v>
      </c>
      <c r="H350" s="51" t="s">
        <v>1079</v>
      </c>
      <c r="I350" s="52"/>
      <c r="J350" s="53"/>
      <c r="K350" s="53"/>
      <c r="L350" s="53"/>
      <c r="M350" s="53"/>
      <c r="N350" s="53"/>
      <c r="O350" s="117" t="s">
        <v>22</v>
      </c>
      <c r="P350" s="53"/>
      <c r="Q350" s="53"/>
      <c r="R350" s="53"/>
      <c r="S350" s="48" t="s">
        <v>9</v>
      </c>
      <c r="V350" s="91">
        <v>329</v>
      </c>
    </row>
    <row r="351" spans="1:22" ht="22.5">
      <c r="A351" s="91">
        <v>351</v>
      </c>
      <c r="B351" s="48" t="s">
        <v>182</v>
      </c>
      <c r="C351" s="56" t="s">
        <v>1302</v>
      </c>
      <c r="D351" s="40" t="s">
        <v>1406</v>
      </c>
      <c r="E351" s="40" t="s">
        <v>426</v>
      </c>
      <c r="F351" s="49" t="s">
        <v>157</v>
      </c>
      <c r="G351" s="50" t="s">
        <v>1080</v>
      </c>
      <c r="H351" s="51" t="s">
        <v>1081</v>
      </c>
      <c r="I351" s="52"/>
      <c r="J351" s="53"/>
      <c r="K351" s="53"/>
      <c r="L351" s="53"/>
      <c r="M351" s="53"/>
      <c r="N351" s="53"/>
      <c r="O351" s="117" t="s">
        <v>22</v>
      </c>
      <c r="P351" s="53"/>
      <c r="Q351" s="53"/>
      <c r="R351" s="53"/>
      <c r="S351" s="48" t="s">
        <v>9</v>
      </c>
      <c r="V351" s="91">
        <v>330</v>
      </c>
    </row>
    <row r="352" spans="1:22" ht="112.5">
      <c r="A352" s="91">
        <v>352</v>
      </c>
      <c r="B352" s="48" t="s">
        <v>182</v>
      </c>
      <c r="C352" s="107" t="s">
        <v>1302</v>
      </c>
      <c r="D352" s="40" t="s">
        <v>1406</v>
      </c>
      <c r="E352" s="40" t="s">
        <v>299</v>
      </c>
      <c r="F352" s="49" t="s">
        <v>157</v>
      </c>
      <c r="G352" s="50" t="s">
        <v>1082</v>
      </c>
      <c r="H352" s="51" t="s">
        <v>1083</v>
      </c>
      <c r="I352" s="52"/>
      <c r="J352" s="53"/>
      <c r="K352" s="53"/>
      <c r="L352" s="53"/>
      <c r="M352" s="53"/>
      <c r="N352" s="53"/>
      <c r="O352" s="117" t="s">
        <v>22</v>
      </c>
      <c r="P352" s="53"/>
      <c r="Q352" s="53"/>
      <c r="R352" s="53"/>
      <c r="S352" s="48" t="s">
        <v>9</v>
      </c>
      <c r="V352" s="91">
        <v>331</v>
      </c>
    </row>
    <row r="353" spans="1:22" ht="45">
      <c r="A353" s="91">
        <v>353</v>
      </c>
      <c r="B353" s="48" t="s">
        <v>182</v>
      </c>
      <c r="C353" s="56" t="s">
        <v>1302</v>
      </c>
      <c r="D353" s="40" t="s">
        <v>1406</v>
      </c>
      <c r="E353" s="40" t="s">
        <v>650</v>
      </c>
      <c r="F353" s="49" t="s">
        <v>157</v>
      </c>
      <c r="G353" s="50" t="s">
        <v>1084</v>
      </c>
      <c r="H353" s="51" t="s">
        <v>1085</v>
      </c>
      <c r="I353" s="52" t="s">
        <v>145</v>
      </c>
      <c r="J353" s="53" t="s">
        <v>1394</v>
      </c>
      <c r="K353" s="53"/>
      <c r="L353" s="53" t="s">
        <v>327</v>
      </c>
      <c r="M353" s="53"/>
      <c r="N353" s="53" t="s">
        <v>360</v>
      </c>
      <c r="O353" s="117" t="s">
        <v>22</v>
      </c>
      <c r="P353" s="115" t="s">
        <v>361</v>
      </c>
      <c r="Q353" s="53" t="s">
        <v>1056</v>
      </c>
      <c r="R353" s="53"/>
      <c r="S353" s="48" t="s">
        <v>331</v>
      </c>
      <c r="V353" s="91">
        <v>332</v>
      </c>
    </row>
    <row r="354" spans="1:22" ht="67.5">
      <c r="A354" s="91">
        <v>354</v>
      </c>
      <c r="B354" s="48" t="s">
        <v>182</v>
      </c>
      <c r="C354" s="56" t="s">
        <v>1302</v>
      </c>
      <c r="D354" s="40" t="s">
        <v>1406</v>
      </c>
      <c r="E354" s="40" t="s">
        <v>376</v>
      </c>
      <c r="F354" s="49" t="s">
        <v>157</v>
      </c>
      <c r="G354" s="50" t="s">
        <v>1086</v>
      </c>
      <c r="H354" s="51" t="s">
        <v>1087</v>
      </c>
      <c r="I354" s="52"/>
      <c r="J354" s="53"/>
      <c r="K354" s="53"/>
      <c r="L354" s="53"/>
      <c r="M354" s="53"/>
      <c r="N354" s="53"/>
      <c r="O354" s="117" t="s">
        <v>22</v>
      </c>
      <c r="P354" s="53"/>
      <c r="Q354" s="53"/>
      <c r="R354" s="53"/>
      <c r="S354" s="48" t="s">
        <v>9</v>
      </c>
      <c r="V354" s="91">
        <v>333</v>
      </c>
    </row>
    <row r="355" spans="1:22" ht="135">
      <c r="A355" s="91">
        <v>355</v>
      </c>
      <c r="B355" s="48" t="s">
        <v>216</v>
      </c>
      <c r="C355" s="56" t="s">
        <v>1088</v>
      </c>
      <c r="D355" s="40" t="s">
        <v>1008</v>
      </c>
      <c r="E355" s="40" t="s">
        <v>217</v>
      </c>
      <c r="F355" s="49" t="s">
        <v>157</v>
      </c>
      <c r="G355" s="50" t="s">
        <v>1089</v>
      </c>
      <c r="H355" s="51" t="s">
        <v>1090</v>
      </c>
      <c r="I355" s="52"/>
      <c r="J355" s="53"/>
      <c r="K355" s="53"/>
      <c r="L355" s="53"/>
      <c r="M355" s="53"/>
      <c r="N355" s="53"/>
      <c r="O355" s="117" t="s">
        <v>22</v>
      </c>
      <c r="P355" s="53"/>
      <c r="Q355" s="53"/>
      <c r="R355" s="53"/>
      <c r="S355" s="48" t="s">
        <v>9</v>
      </c>
      <c r="V355" s="91">
        <v>334</v>
      </c>
    </row>
    <row r="356" spans="1:22" ht="90">
      <c r="A356" s="91">
        <v>356</v>
      </c>
      <c r="B356" s="48" t="s">
        <v>1037</v>
      </c>
      <c r="C356" s="56" t="s">
        <v>1088</v>
      </c>
      <c r="D356" s="40" t="s">
        <v>1008</v>
      </c>
      <c r="E356" s="40" t="s">
        <v>217</v>
      </c>
      <c r="F356" s="49" t="s">
        <v>185</v>
      </c>
      <c r="G356" s="50" t="s">
        <v>1091</v>
      </c>
      <c r="H356" s="51" t="s">
        <v>1092</v>
      </c>
      <c r="I356" s="52"/>
      <c r="J356" s="53" t="s">
        <v>531</v>
      </c>
      <c r="K356" s="53"/>
      <c r="L356" s="53"/>
      <c r="M356" s="53"/>
      <c r="N356" s="53" t="s">
        <v>532</v>
      </c>
      <c r="O356" s="117" t="s">
        <v>22</v>
      </c>
      <c r="P356" s="53"/>
      <c r="Q356" s="53"/>
      <c r="R356" s="53"/>
      <c r="S356" s="48" t="s">
        <v>9</v>
      </c>
      <c r="V356" s="91">
        <v>335</v>
      </c>
    </row>
    <row r="357" spans="1:22" ht="67.5">
      <c r="A357" s="91">
        <v>357</v>
      </c>
      <c r="B357" s="48" t="s">
        <v>1016</v>
      </c>
      <c r="C357" s="56" t="s">
        <v>1088</v>
      </c>
      <c r="D357" s="40" t="s">
        <v>1008</v>
      </c>
      <c r="E357" s="40" t="s">
        <v>217</v>
      </c>
      <c r="F357" s="49" t="s">
        <v>157</v>
      </c>
      <c r="G357" s="50" t="s">
        <v>1093</v>
      </c>
      <c r="H357" s="51" t="s">
        <v>1094</v>
      </c>
      <c r="I357" s="52"/>
      <c r="J357" s="53"/>
      <c r="K357" s="53"/>
      <c r="L357" s="53"/>
      <c r="M357" s="53"/>
      <c r="N357" s="53"/>
      <c r="O357" s="117" t="s">
        <v>22</v>
      </c>
      <c r="P357" s="53"/>
      <c r="Q357" s="53"/>
      <c r="R357" s="53"/>
      <c r="S357" s="48" t="s">
        <v>9</v>
      </c>
      <c r="V357" s="91">
        <v>336</v>
      </c>
    </row>
    <row r="358" spans="1:22" ht="67.5">
      <c r="A358" s="91">
        <v>358</v>
      </c>
      <c r="B358" s="48" t="s">
        <v>1032</v>
      </c>
      <c r="C358" s="56" t="s">
        <v>1095</v>
      </c>
      <c r="D358" s="40" t="s">
        <v>1008</v>
      </c>
      <c r="E358" s="40" t="s">
        <v>302</v>
      </c>
      <c r="F358" s="49" t="s">
        <v>157</v>
      </c>
      <c r="G358" s="50" t="s">
        <v>1033</v>
      </c>
      <c r="H358" s="51" t="s">
        <v>1034</v>
      </c>
      <c r="I358" s="52"/>
      <c r="J358" s="53"/>
      <c r="K358" s="53"/>
      <c r="L358" s="53"/>
      <c r="M358" s="53"/>
      <c r="N358" s="53"/>
      <c r="O358" s="117" t="s">
        <v>23</v>
      </c>
      <c r="P358" s="53"/>
      <c r="Q358" s="53"/>
      <c r="R358" s="53"/>
      <c r="S358" s="48" t="s">
        <v>9</v>
      </c>
      <c r="V358" s="91">
        <v>337</v>
      </c>
    </row>
    <row r="359" spans="1:22" ht="90">
      <c r="A359" s="91">
        <v>359</v>
      </c>
      <c r="B359" s="48" t="s">
        <v>1032</v>
      </c>
      <c r="C359" s="56" t="s">
        <v>1095</v>
      </c>
      <c r="D359" s="40" t="s">
        <v>1008</v>
      </c>
      <c r="E359" s="40" t="s">
        <v>1101</v>
      </c>
      <c r="F359" s="49" t="s">
        <v>157</v>
      </c>
      <c r="G359" s="50" t="s">
        <v>1096</v>
      </c>
      <c r="H359" s="51" t="s">
        <v>1112</v>
      </c>
      <c r="I359" s="52"/>
      <c r="J359" s="53"/>
      <c r="K359" s="53"/>
      <c r="L359" s="53"/>
      <c r="M359" s="53"/>
      <c r="N359" s="53"/>
      <c r="O359" s="117" t="s">
        <v>23</v>
      </c>
      <c r="P359" s="53"/>
      <c r="Q359" s="53"/>
      <c r="R359" s="53"/>
      <c r="S359" s="48" t="s">
        <v>9</v>
      </c>
      <c r="U359" s="41"/>
      <c r="V359" s="91">
        <v>338</v>
      </c>
    </row>
    <row r="360" spans="1:22" ht="56.25">
      <c r="A360" s="91">
        <v>360</v>
      </c>
      <c r="B360" s="48" t="s">
        <v>1113</v>
      </c>
      <c r="C360" s="56" t="s">
        <v>1114</v>
      </c>
      <c r="D360" s="40" t="s">
        <v>1008</v>
      </c>
      <c r="E360" s="40" t="s">
        <v>960</v>
      </c>
      <c r="F360" s="49" t="s">
        <v>179</v>
      </c>
      <c r="G360" s="50" t="s">
        <v>1115</v>
      </c>
      <c r="H360" s="51" t="s">
        <v>1116</v>
      </c>
      <c r="I360" s="52"/>
      <c r="J360" s="53"/>
      <c r="K360" s="53"/>
      <c r="L360" s="53"/>
      <c r="M360" s="53"/>
      <c r="N360" s="53"/>
      <c r="O360" s="117" t="s">
        <v>23</v>
      </c>
      <c r="P360" s="53"/>
      <c r="Q360" s="53"/>
      <c r="R360" s="53"/>
      <c r="S360" s="48" t="s">
        <v>9</v>
      </c>
      <c r="V360" s="91">
        <v>339</v>
      </c>
    </row>
    <row r="361" spans="1:22" ht="67.5">
      <c r="A361" s="91">
        <v>361</v>
      </c>
      <c r="B361" s="48" t="s">
        <v>188</v>
      </c>
      <c r="C361" s="56" t="s">
        <v>1114</v>
      </c>
      <c r="D361" s="40" t="s">
        <v>1008</v>
      </c>
      <c r="E361" s="40" t="s">
        <v>1008</v>
      </c>
      <c r="F361" s="49" t="s">
        <v>157</v>
      </c>
      <c r="G361" s="50" t="s">
        <v>1117</v>
      </c>
      <c r="H361" s="51" t="s">
        <v>1118</v>
      </c>
      <c r="I361" s="52"/>
      <c r="J361" s="53"/>
      <c r="K361" s="53"/>
      <c r="L361" s="53"/>
      <c r="M361" s="53"/>
      <c r="N361" s="53"/>
      <c r="O361" s="117" t="s">
        <v>23</v>
      </c>
      <c r="P361" s="53"/>
      <c r="Q361" s="53"/>
      <c r="R361" s="53"/>
      <c r="S361" s="48" t="s">
        <v>9</v>
      </c>
      <c r="U361" s="41"/>
      <c r="V361" s="91">
        <v>340</v>
      </c>
    </row>
    <row r="362" spans="1:22" ht="33.75">
      <c r="A362" s="91">
        <v>362</v>
      </c>
      <c r="B362" s="48" t="s">
        <v>1113</v>
      </c>
      <c r="C362" s="56" t="s">
        <v>1114</v>
      </c>
      <c r="D362" s="40" t="s">
        <v>1008</v>
      </c>
      <c r="E362" s="40" t="s">
        <v>1008</v>
      </c>
      <c r="F362" s="49" t="s">
        <v>157</v>
      </c>
      <c r="G362" s="50" t="s">
        <v>1119</v>
      </c>
      <c r="H362" s="51" t="s">
        <v>1120</v>
      </c>
      <c r="I362" s="52"/>
      <c r="J362" s="53"/>
      <c r="K362" s="53"/>
      <c r="L362" s="53"/>
      <c r="M362" s="53"/>
      <c r="N362" s="53"/>
      <c r="O362" s="117" t="s">
        <v>23</v>
      </c>
      <c r="P362" s="53"/>
      <c r="Q362" s="53"/>
      <c r="R362" s="53"/>
      <c r="S362" s="48" t="s">
        <v>9</v>
      </c>
      <c r="V362" s="91">
        <v>341</v>
      </c>
    </row>
    <row r="363" spans="1:22" ht="90">
      <c r="A363" s="91">
        <v>363</v>
      </c>
      <c r="B363" s="48" t="s">
        <v>182</v>
      </c>
      <c r="C363" s="56" t="s">
        <v>1114</v>
      </c>
      <c r="D363" s="40" t="s">
        <v>1008</v>
      </c>
      <c r="E363" s="40" t="s">
        <v>1008</v>
      </c>
      <c r="F363" s="49" t="s">
        <v>157</v>
      </c>
      <c r="G363" s="50" t="s">
        <v>1121</v>
      </c>
      <c r="H363" s="51" t="s">
        <v>1122</v>
      </c>
      <c r="I363" s="52"/>
      <c r="J363" s="53"/>
      <c r="K363" s="53"/>
      <c r="L363" s="53"/>
      <c r="M363" s="53"/>
      <c r="N363" s="53"/>
      <c r="O363" s="117" t="s">
        <v>23</v>
      </c>
      <c r="P363" s="53"/>
      <c r="Q363" s="53"/>
      <c r="R363" s="53"/>
      <c r="S363" s="48" t="s">
        <v>9</v>
      </c>
      <c r="U363" s="41"/>
      <c r="V363" s="91">
        <v>342</v>
      </c>
    </row>
    <row r="364" spans="1:22" ht="33.75">
      <c r="A364" s="91">
        <v>364</v>
      </c>
      <c r="B364" s="48" t="s">
        <v>205</v>
      </c>
      <c r="C364" s="56" t="s">
        <v>1114</v>
      </c>
      <c r="D364" s="40" t="s">
        <v>1008</v>
      </c>
      <c r="E364" s="40" t="s">
        <v>1022</v>
      </c>
      <c r="F364" s="49" t="s">
        <v>157</v>
      </c>
      <c r="G364" s="50" t="s">
        <v>1123</v>
      </c>
      <c r="H364" s="51" t="s">
        <v>1124</v>
      </c>
      <c r="I364" s="52"/>
      <c r="J364" s="53"/>
      <c r="K364" s="53"/>
      <c r="L364" s="53"/>
      <c r="M364" s="53"/>
      <c r="N364" s="53"/>
      <c r="O364" s="117" t="s">
        <v>23</v>
      </c>
      <c r="P364" s="53"/>
      <c r="Q364" s="53"/>
      <c r="R364" s="53"/>
      <c r="S364" s="48" t="s">
        <v>9</v>
      </c>
      <c r="U364" s="41"/>
      <c r="V364" s="91">
        <v>343</v>
      </c>
    </row>
    <row r="365" spans="1:22" ht="45">
      <c r="A365" s="91">
        <v>365</v>
      </c>
      <c r="B365" s="48" t="s">
        <v>192</v>
      </c>
      <c r="C365" s="56" t="s">
        <v>1114</v>
      </c>
      <c r="D365" s="40" t="s">
        <v>1008</v>
      </c>
      <c r="E365" s="40" t="s">
        <v>1022</v>
      </c>
      <c r="F365" s="49" t="s">
        <v>157</v>
      </c>
      <c r="G365" s="50" t="s">
        <v>1125</v>
      </c>
      <c r="H365" s="51" t="s">
        <v>1126</v>
      </c>
      <c r="I365" s="52"/>
      <c r="J365" s="53"/>
      <c r="K365" s="53"/>
      <c r="L365" s="53"/>
      <c r="M365" s="53"/>
      <c r="N365" s="53"/>
      <c r="O365" s="117" t="s">
        <v>23</v>
      </c>
      <c r="P365" s="53"/>
      <c r="Q365" s="53"/>
      <c r="R365" s="53"/>
      <c r="S365" s="48" t="s">
        <v>9</v>
      </c>
      <c r="U365" s="41"/>
      <c r="V365" s="91">
        <v>344</v>
      </c>
    </row>
    <row r="366" spans="1:22" ht="56.25">
      <c r="A366" s="91">
        <v>366</v>
      </c>
      <c r="B366" s="48" t="s">
        <v>182</v>
      </c>
      <c r="C366" s="56" t="s">
        <v>1127</v>
      </c>
      <c r="D366" s="40" t="s">
        <v>1008</v>
      </c>
      <c r="E366" s="40" t="s">
        <v>1028</v>
      </c>
      <c r="F366" s="49" t="s">
        <v>157</v>
      </c>
      <c r="G366" s="50" t="s">
        <v>1128</v>
      </c>
      <c r="H366" s="51" t="s">
        <v>1129</v>
      </c>
      <c r="I366" s="52"/>
      <c r="J366" s="53"/>
      <c r="K366" s="53"/>
      <c r="L366" s="53"/>
      <c r="M366" s="53"/>
      <c r="N366" s="53"/>
      <c r="O366" s="117" t="s">
        <v>23</v>
      </c>
      <c r="P366" s="53"/>
      <c r="Q366" s="53"/>
      <c r="R366" s="53"/>
      <c r="S366" s="48" t="s">
        <v>9</v>
      </c>
      <c r="U366" s="41"/>
      <c r="V366" s="91">
        <v>345</v>
      </c>
    </row>
    <row r="367" spans="1:22" ht="78.75">
      <c r="A367" s="91">
        <v>367</v>
      </c>
      <c r="B367" s="48" t="s">
        <v>182</v>
      </c>
      <c r="C367" s="56" t="s">
        <v>1130</v>
      </c>
      <c r="D367" s="40" t="s">
        <v>1008</v>
      </c>
      <c r="E367" s="40" t="s">
        <v>1028</v>
      </c>
      <c r="F367" s="49" t="s">
        <v>157</v>
      </c>
      <c r="G367" s="50" t="s">
        <v>685</v>
      </c>
      <c r="H367" s="51" t="s">
        <v>686</v>
      </c>
      <c r="I367" s="52"/>
      <c r="J367" s="53"/>
      <c r="K367" s="53"/>
      <c r="L367" s="53"/>
      <c r="M367" s="53"/>
      <c r="N367" s="53"/>
      <c r="O367" s="117" t="s">
        <v>23</v>
      </c>
      <c r="P367" s="53"/>
      <c r="Q367" s="53"/>
      <c r="R367" s="53"/>
      <c r="S367" s="48" t="s">
        <v>9</v>
      </c>
      <c r="U367" s="41"/>
      <c r="V367" s="91">
        <v>346</v>
      </c>
    </row>
    <row r="368" spans="1:22" ht="33.75">
      <c r="A368" s="91">
        <v>368</v>
      </c>
      <c r="B368" s="48" t="s">
        <v>182</v>
      </c>
      <c r="C368" s="56" t="s">
        <v>687</v>
      </c>
      <c r="D368" s="40" t="s">
        <v>1008</v>
      </c>
      <c r="E368" s="40" t="s">
        <v>263</v>
      </c>
      <c r="F368" s="49" t="s">
        <v>157</v>
      </c>
      <c r="G368" s="50" t="s">
        <v>688</v>
      </c>
      <c r="H368" s="51" t="s">
        <v>689</v>
      </c>
      <c r="I368" s="52"/>
      <c r="J368" s="53"/>
      <c r="K368" s="53"/>
      <c r="L368" s="53"/>
      <c r="M368" s="53"/>
      <c r="N368" s="53"/>
      <c r="O368" s="117" t="s">
        <v>23</v>
      </c>
      <c r="P368" s="53"/>
      <c r="Q368" s="53"/>
      <c r="R368" s="53"/>
      <c r="S368" s="48" t="s">
        <v>9</v>
      </c>
      <c r="T368" s="110"/>
      <c r="U368" s="41"/>
      <c r="V368" s="91">
        <v>347</v>
      </c>
    </row>
    <row r="369" spans="1:22" ht="56.25">
      <c r="A369" s="91">
        <v>369</v>
      </c>
      <c r="B369" s="48" t="s">
        <v>290</v>
      </c>
      <c r="C369" s="56" t="s">
        <v>687</v>
      </c>
      <c r="D369" s="40" t="s">
        <v>1008</v>
      </c>
      <c r="E369" s="40" t="s">
        <v>271</v>
      </c>
      <c r="F369" s="49" t="s">
        <v>157</v>
      </c>
      <c r="G369" s="50" t="s">
        <v>690</v>
      </c>
      <c r="H369" s="51" t="s">
        <v>691</v>
      </c>
      <c r="I369" s="52"/>
      <c r="J369" s="53"/>
      <c r="K369" s="53"/>
      <c r="L369" s="53"/>
      <c r="M369" s="53"/>
      <c r="N369" s="53"/>
      <c r="O369" s="117" t="s">
        <v>23</v>
      </c>
      <c r="P369" s="53"/>
      <c r="Q369" s="53"/>
      <c r="R369" s="53"/>
      <c r="S369" s="48" t="s">
        <v>9</v>
      </c>
      <c r="V369" s="91">
        <v>348</v>
      </c>
    </row>
    <row r="370" spans="1:22" ht="90">
      <c r="A370" s="91">
        <v>370</v>
      </c>
      <c r="B370" s="48" t="s">
        <v>205</v>
      </c>
      <c r="C370" s="56" t="s">
        <v>687</v>
      </c>
      <c r="D370" s="40" t="s">
        <v>1008</v>
      </c>
      <c r="E370" s="40" t="s">
        <v>271</v>
      </c>
      <c r="F370" s="49" t="s">
        <v>157</v>
      </c>
      <c r="G370" s="50" t="s">
        <v>692</v>
      </c>
      <c r="H370" s="51" t="s">
        <v>693</v>
      </c>
      <c r="I370" s="52"/>
      <c r="J370" s="53"/>
      <c r="K370" s="53"/>
      <c r="L370" s="53"/>
      <c r="M370" s="53"/>
      <c r="N370" s="53"/>
      <c r="O370" s="117" t="s">
        <v>23</v>
      </c>
      <c r="P370" s="53"/>
      <c r="Q370" s="53"/>
      <c r="R370" s="53"/>
      <c r="S370" s="48" t="s">
        <v>9</v>
      </c>
      <c r="V370" s="91">
        <v>349</v>
      </c>
    </row>
    <row r="371" spans="1:22" ht="146.25">
      <c r="A371" s="91">
        <v>371</v>
      </c>
      <c r="B371" s="48" t="s">
        <v>208</v>
      </c>
      <c r="C371" s="56" t="s">
        <v>687</v>
      </c>
      <c r="D371" s="40" t="s">
        <v>1008</v>
      </c>
      <c r="E371" s="40" t="s">
        <v>271</v>
      </c>
      <c r="F371" s="49" t="s">
        <v>157</v>
      </c>
      <c r="G371" s="50" t="s">
        <v>694</v>
      </c>
      <c r="H371" s="51" t="s">
        <v>695</v>
      </c>
      <c r="I371" s="52"/>
      <c r="J371" s="53"/>
      <c r="K371" s="53"/>
      <c r="L371" s="53"/>
      <c r="M371" s="53"/>
      <c r="N371" s="53"/>
      <c r="O371" s="117" t="s">
        <v>23</v>
      </c>
      <c r="P371" s="53"/>
      <c r="Q371" s="53"/>
      <c r="R371" s="53"/>
      <c r="S371" s="48" t="s">
        <v>9</v>
      </c>
      <c r="V371" s="91">
        <v>350</v>
      </c>
    </row>
    <row r="372" spans="1:22" ht="67.5">
      <c r="A372" s="91">
        <v>372</v>
      </c>
      <c r="B372" s="48" t="s">
        <v>1016</v>
      </c>
      <c r="C372" s="56" t="s">
        <v>687</v>
      </c>
      <c r="D372" s="40" t="s">
        <v>1008</v>
      </c>
      <c r="E372" s="40" t="s">
        <v>271</v>
      </c>
      <c r="F372" s="49" t="s">
        <v>157</v>
      </c>
      <c r="G372" s="50" t="s">
        <v>745</v>
      </c>
      <c r="H372" s="51" t="s">
        <v>696</v>
      </c>
      <c r="I372" s="52"/>
      <c r="J372" s="53"/>
      <c r="K372" s="53"/>
      <c r="L372" s="53"/>
      <c r="M372" s="53"/>
      <c r="N372" s="53"/>
      <c r="O372" s="117" t="s">
        <v>23</v>
      </c>
      <c r="P372" s="53"/>
      <c r="Q372" s="53"/>
      <c r="R372" s="53"/>
      <c r="S372" s="48" t="s">
        <v>9</v>
      </c>
      <c r="U372" s="41"/>
      <c r="V372" s="91">
        <v>351</v>
      </c>
    </row>
    <row r="373" spans="1:22" ht="22.5">
      <c r="A373" s="91">
        <v>373</v>
      </c>
      <c r="B373" s="48" t="s">
        <v>258</v>
      </c>
      <c r="C373" s="56" t="s">
        <v>687</v>
      </c>
      <c r="D373" s="40" t="s">
        <v>1008</v>
      </c>
      <c r="E373" s="40" t="s">
        <v>271</v>
      </c>
      <c r="F373" s="49" t="s">
        <v>157</v>
      </c>
      <c r="G373" s="50" t="s">
        <v>813</v>
      </c>
      <c r="H373" s="51" t="s">
        <v>814</v>
      </c>
      <c r="I373" s="52"/>
      <c r="J373" s="53"/>
      <c r="K373" s="53"/>
      <c r="L373" s="53"/>
      <c r="M373" s="53"/>
      <c r="N373" s="53"/>
      <c r="O373" s="117" t="s">
        <v>23</v>
      </c>
      <c r="P373" s="53"/>
      <c r="Q373" s="53"/>
      <c r="R373" s="53"/>
      <c r="S373" s="48" t="s">
        <v>9</v>
      </c>
      <c r="U373" s="41"/>
      <c r="V373" s="91">
        <v>352</v>
      </c>
    </row>
    <row r="374" spans="1:22" ht="78.75">
      <c r="A374" s="91">
        <v>374</v>
      </c>
      <c r="B374" s="48" t="s">
        <v>182</v>
      </c>
      <c r="C374" s="56" t="s">
        <v>687</v>
      </c>
      <c r="D374" s="40" t="s">
        <v>1008</v>
      </c>
      <c r="E374" s="40" t="s">
        <v>271</v>
      </c>
      <c r="F374" s="49" t="s">
        <v>157</v>
      </c>
      <c r="G374" s="50" t="s">
        <v>815</v>
      </c>
      <c r="H374" s="51" t="s">
        <v>816</v>
      </c>
      <c r="I374" s="52"/>
      <c r="J374" s="53"/>
      <c r="K374" s="53"/>
      <c r="L374" s="53"/>
      <c r="M374" s="53"/>
      <c r="N374" s="53"/>
      <c r="O374" s="117" t="s">
        <v>23</v>
      </c>
      <c r="P374" s="53"/>
      <c r="Q374" s="53"/>
      <c r="R374" s="53"/>
      <c r="S374" s="48" t="s">
        <v>9</v>
      </c>
      <c r="U374" s="41"/>
      <c r="V374" s="91">
        <v>353</v>
      </c>
    </row>
    <row r="375" spans="1:22" ht="78.75">
      <c r="A375" s="91">
        <v>375</v>
      </c>
      <c r="B375" s="48" t="s">
        <v>1232</v>
      </c>
      <c r="C375" s="56" t="s">
        <v>817</v>
      </c>
      <c r="D375" s="40" t="s">
        <v>1008</v>
      </c>
      <c r="E375" s="40" t="s">
        <v>291</v>
      </c>
      <c r="F375" s="49" t="s">
        <v>157</v>
      </c>
      <c r="G375" s="50" t="s">
        <v>818</v>
      </c>
      <c r="H375" s="51" t="s">
        <v>1031</v>
      </c>
      <c r="I375" s="52"/>
      <c r="J375" s="53"/>
      <c r="K375" s="53"/>
      <c r="L375" s="53"/>
      <c r="M375" s="53"/>
      <c r="N375" s="53"/>
      <c r="O375" s="117" t="s">
        <v>23</v>
      </c>
      <c r="P375" s="53"/>
      <c r="Q375" s="53"/>
      <c r="R375" s="53"/>
      <c r="S375" s="48" t="s">
        <v>9</v>
      </c>
      <c r="U375" s="41"/>
      <c r="V375" s="91">
        <v>354</v>
      </c>
    </row>
    <row r="376" spans="1:22" ht="78.75">
      <c r="A376" s="91">
        <v>376</v>
      </c>
      <c r="B376" s="48" t="s">
        <v>205</v>
      </c>
      <c r="C376" s="56" t="s">
        <v>687</v>
      </c>
      <c r="D376" s="40" t="s">
        <v>1008</v>
      </c>
      <c r="E376" s="40" t="s">
        <v>291</v>
      </c>
      <c r="F376" s="49" t="s">
        <v>157</v>
      </c>
      <c r="G376" s="50" t="s">
        <v>819</v>
      </c>
      <c r="H376" s="51" t="s">
        <v>487</v>
      </c>
      <c r="I376" s="52"/>
      <c r="J376" s="53"/>
      <c r="K376" s="53"/>
      <c r="L376" s="53"/>
      <c r="M376" s="53"/>
      <c r="N376" s="53"/>
      <c r="O376" s="117" t="s">
        <v>23</v>
      </c>
      <c r="P376" s="53"/>
      <c r="Q376" s="53"/>
      <c r="R376" s="53"/>
      <c r="S376" s="48" t="s">
        <v>9</v>
      </c>
      <c r="T376" s="110"/>
      <c r="U376" s="41"/>
      <c r="V376" s="91">
        <v>355</v>
      </c>
    </row>
    <row r="377" spans="1:22" ht="22.5">
      <c r="A377" s="91">
        <v>377</v>
      </c>
      <c r="B377" s="48" t="s">
        <v>192</v>
      </c>
      <c r="C377" s="56" t="s">
        <v>687</v>
      </c>
      <c r="D377" s="40" t="s">
        <v>1008</v>
      </c>
      <c r="E377" s="40" t="s">
        <v>291</v>
      </c>
      <c r="F377" s="49" t="s">
        <v>157</v>
      </c>
      <c r="G377" s="50" t="s">
        <v>488</v>
      </c>
      <c r="H377" s="51" t="s">
        <v>489</v>
      </c>
      <c r="I377" s="52"/>
      <c r="J377" s="53"/>
      <c r="K377" s="53"/>
      <c r="L377" s="53"/>
      <c r="M377" s="53"/>
      <c r="N377" s="53"/>
      <c r="O377" s="117" t="s">
        <v>23</v>
      </c>
      <c r="P377" s="53"/>
      <c r="Q377" s="53"/>
      <c r="R377" s="53"/>
      <c r="S377" s="48" t="s">
        <v>9</v>
      </c>
      <c r="V377" s="91">
        <v>356</v>
      </c>
    </row>
    <row r="378" spans="1:22" ht="90">
      <c r="A378" s="91">
        <v>378</v>
      </c>
      <c r="B378" s="48" t="s">
        <v>192</v>
      </c>
      <c r="C378" s="56" t="s">
        <v>687</v>
      </c>
      <c r="D378" s="40" t="s">
        <v>1008</v>
      </c>
      <c r="E378" s="40" t="s">
        <v>291</v>
      </c>
      <c r="F378" s="49" t="s">
        <v>185</v>
      </c>
      <c r="G378" s="50" t="s">
        <v>490</v>
      </c>
      <c r="H378" s="51" t="s">
        <v>491</v>
      </c>
      <c r="I378" s="52"/>
      <c r="J378" s="53" t="s">
        <v>531</v>
      </c>
      <c r="K378" s="53"/>
      <c r="L378" s="53"/>
      <c r="M378" s="53"/>
      <c r="N378" s="53" t="s">
        <v>532</v>
      </c>
      <c r="O378" s="117" t="s">
        <v>23</v>
      </c>
      <c r="P378" s="53"/>
      <c r="Q378" s="53"/>
      <c r="R378" s="53"/>
      <c r="S378" s="48" t="s">
        <v>9</v>
      </c>
      <c r="V378" s="91">
        <v>357</v>
      </c>
    </row>
    <row r="379" spans="1:22" ht="78.75">
      <c r="A379" s="91">
        <v>379</v>
      </c>
      <c r="B379" s="48" t="s">
        <v>192</v>
      </c>
      <c r="C379" s="56" t="s">
        <v>817</v>
      </c>
      <c r="D379" s="40" t="s">
        <v>1008</v>
      </c>
      <c r="E379" s="40" t="s">
        <v>291</v>
      </c>
      <c r="F379" s="49" t="s">
        <v>157</v>
      </c>
      <c r="G379" s="50" t="s">
        <v>818</v>
      </c>
      <c r="H379" s="51" t="s">
        <v>1031</v>
      </c>
      <c r="I379" s="52"/>
      <c r="J379" s="53"/>
      <c r="K379" s="53"/>
      <c r="L379" s="53"/>
      <c r="M379" s="53"/>
      <c r="N379" s="53"/>
      <c r="O379" s="117" t="s">
        <v>23</v>
      </c>
      <c r="P379" s="53"/>
      <c r="Q379" s="53"/>
      <c r="R379" s="53"/>
      <c r="S379" s="48" t="s">
        <v>9</v>
      </c>
      <c r="V379" s="91">
        <v>358</v>
      </c>
    </row>
    <row r="380" spans="1:22" ht="90">
      <c r="A380" s="91">
        <v>380</v>
      </c>
      <c r="B380" s="48" t="s">
        <v>1016</v>
      </c>
      <c r="C380" s="56" t="s">
        <v>687</v>
      </c>
      <c r="D380" s="40" t="s">
        <v>1008</v>
      </c>
      <c r="E380" s="40" t="s">
        <v>291</v>
      </c>
      <c r="F380" s="49" t="s">
        <v>198</v>
      </c>
      <c r="G380" s="50" t="s">
        <v>492</v>
      </c>
      <c r="H380" s="51" t="s">
        <v>493</v>
      </c>
      <c r="I380" s="52"/>
      <c r="J380" s="53" t="s">
        <v>531</v>
      </c>
      <c r="K380" s="53"/>
      <c r="L380" s="53"/>
      <c r="M380" s="53"/>
      <c r="N380" s="53" t="s">
        <v>532</v>
      </c>
      <c r="O380" s="117" t="s">
        <v>23</v>
      </c>
      <c r="P380" s="53"/>
      <c r="Q380" s="53"/>
      <c r="R380" s="53"/>
      <c r="S380" s="48" t="s">
        <v>9</v>
      </c>
      <c r="V380" s="91">
        <v>359</v>
      </c>
    </row>
    <row r="381" spans="1:22" ht="33.75">
      <c r="A381" s="91">
        <v>381</v>
      </c>
      <c r="B381" s="48" t="s">
        <v>1235</v>
      </c>
      <c r="C381" s="56" t="s">
        <v>817</v>
      </c>
      <c r="D381" s="40" t="s">
        <v>1008</v>
      </c>
      <c r="E381" s="40" t="s">
        <v>628</v>
      </c>
      <c r="F381" s="49" t="s">
        <v>157</v>
      </c>
      <c r="G381" s="50" t="s">
        <v>494</v>
      </c>
      <c r="H381" s="51" t="s">
        <v>495</v>
      </c>
      <c r="I381" s="52"/>
      <c r="J381" s="53"/>
      <c r="K381" s="53"/>
      <c r="L381" s="53"/>
      <c r="M381" s="53"/>
      <c r="N381" s="53"/>
      <c r="O381" s="117" t="s">
        <v>23</v>
      </c>
      <c r="P381" s="53"/>
      <c r="Q381" s="53"/>
      <c r="R381" s="53"/>
      <c r="S381" s="48" t="s">
        <v>9</v>
      </c>
      <c r="U381" s="41"/>
      <c r="V381" s="91">
        <v>360</v>
      </c>
    </row>
    <row r="382" spans="1:22" ht="45">
      <c r="A382" s="91">
        <v>382</v>
      </c>
      <c r="B382" s="48" t="s">
        <v>165</v>
      </c>
      <c r="C382" s="56" t="s">
        <v>817</v>
      </c>
      <c r="D382" s="40" t="s">
        <v>1008</v>
      </c>
      <c r="E382" s="40" t="s">
        <v>628</v>
      </c>
      <c r="F382" s="49" t="s">
        <v>157</v>
      </c>
      <c r="G382" s="50" t="s">
        <v>496</v>
      </c>
      <c r="H382" s="51" t="s">
        <v>1416</v>
      </c>
      <c r="I382" s="52"/>
      <c r="J382" s="53"/>
      <c r="K382" s="53"/>
      <c r="L382" s="53"/>
      <c r="M382" s="53"/>
      <c r="N382" s="53"/>
      <c r="O382" s="117" t="s">
        <v>23</v>
      </c>
      <c r="P382" s="53"/>
      <c r="Q382" s="53"/>
      <c r="R382" s="53"/>
      <c r="S382" s="48" t="s">
        <v>9</v>
      </c>
      <c r="U382" s="41"/>
      <c r="V382" s="91">
        <v>361</v>
      </c>
    </row>
    <row r="383" spans="1:22" ht="33.75">
      <c r="A383" s="91">
        <v>383</v>
      </c>
      <c r="B383" s="48" t="s">
        <v>1430</v>
      </c>
      <c r="C383" s="56" t="s">
        <v>817</v>
      </c>
      <c r="D383" s="40" t="s">
        <v>1008</v>
      </c>
      <c r="E383" s="40" t="s">
        <v>628</v>
      </c>
      <c r="F383" s="49" t="s">
        <v>157</v>
      </c>
      <c r="G383" s="50" t="s">
        <v>494</v>
      </c>
      <c r="H383" s="51" t="s">
        <v>495</v>
      </c>
      <c r="I383" s="52"/>
      <c r="J383" s="53"/>
      <c r="K383" s="53"/>
      <c r="L383" s="53"/>
      <c r="M383" s="53"/>
      <c r="N383" s="53"/>
      <c r="O383" s="117" t="s">
        <v>23</v>
      </c>
      <c r="P383" s="53"/>
      <c r="Q383" s="53"/>
      <c r="R383" s="53"/>
      <c r="S383" s="48" t="s">
        <v>9</v>
      </c>
      <c r="U383" s="41"/>
      <c r="V383" s="91">
        <v>362</v>
      </c>
    </row>
    <row r="384" spans="1:22" ht="90">
      <c r="A384" s="91">
        <v>384</v>
      </c>
      <c r="B384" s="48" t="s">
        <v>182</v>
      </c>
      <c r="C384" s="56" t="s">
        <v>817</v>
      </c>
      <c r="D384" s="40" t="s">
        <v>1008</v>
      </c>
      <c r="E384" s="40" t="s">
        <v>628</v>
      </c>
      <c r="F384" s="49" t="s">
        <v>185</v>
      </c>
      <c r="G384" s="50" t="s">
        <v>497</v>
      </c>
      <c r="H384" s="51" t="s">
        <v>498</v>
      </c>
      <c r="I384" s="52"/>
      <c r="J384" s="53" t="s">
        <v>531</v>
      </c>
      <c r="K384" s="53"/>
      <c r="L384" s="53"/>
      <c r="M384" s="53"/>
      <c r="N384" s="53" t="s">
        <v>532</v>
      </c>
      <c r="O384" s="117" t="s">
        <v>23</v>
      </c>
      <c r="P384" s="53"/>
      <c r="Q384" s="53"/>
      <c r="R384" s="53"/>
      <c r="S384" s="48" t="s">
        <v>9</v>
      </c>
      <c r="U384" s="41"/>
      <c r="V384" s="91">
        <v>363</v>
      </c>
    </row>
    <row r="385" spans="1:22" ht="90">
      <c r="A385" s="91">
        <v>385</v>
      </c>
      <c r="B385" s="48" t="s">
        <v>205</v>
      </c>
      <c r="C385" s="56" t="s">
        <v>817</v>
      </c>
      <c r="D385" s="40" t="s">
        <v>1008</v>
      </c>
      <c r="E385" s="40" t="s">
        <v>1005</v>
      </c>
      <c r="F385" s="49" t="s">
        <v>157</v>
      </c>
      <c r="G385" s="50" t="s">
        <v>499</v>
      </c>
      <c r="H385" s="51" t="s">
        <v>500</v>
      </c>
      <c r="I385" s="52"/>
      <c r="J385" s="53"/>
      <c r="K385" s="53"/>
      <c r="L385" s="53"/>
      <c r="M385" s="53"/>
      <c r="N385" s="53"/>
      <c r="O385" s="117" t="s">
        <v>23</v>
      </c>
      <c r="P385" s="53"/>
      <c r="Q385" s="53"/>
      <c r="R385" s="53"/>
      <c r="S385" s="48" t="s">
        <v>9</v>
      </c>
      <c r="U385" s="41"/>
      <c r="V385" s="91">
        <v>364</v>
      </c>
    </row>
    <row r="386" spans="1:22" ht="45">
      <c r="A386" s="91">
        <v>386</v>
      </c>
      <c r="B386" s="48" t="s">
        <v>192</v>
      </c>
      <c r="C386" s="56" t="s">
        <v>817</v>
      </c>
      <c r="D386" s="40" t="s">
        <v>1008</v>
      </c>
      <c r="E386" s="40" t="s">
        <v>1005</v>
      </c>
      <c r="F386" s="49" t="s">
        <v>157</v>
      </c>
      <c r="G386" s="50" t="s">
        <v>501</v>
      </c>
      <c r="H386" s="51" t="s">
        <v>1126</v>
      </c>
      <c r="I386" s="52"/>
      <c r="J386" s="53"/>
      <c r="K386" s="53"/>
      <c r="L386" s="53"/>
      <c r="M386" s="53"/>
      <c r="N386" s="53"/>
      <c r="O386" s="117" t="s">
        <v>23</v>
      </c>
      <c r="P386" s="53"/>
      <c r="Q386" s="53"/>
      <c r="R386" s="53"/>
      <c r="S386" s="48" t="s">
        <v>9</v>
      </c>
      <c r="U386" s="41"/>
      <c r="V386" s="91">
        <v>365</v>
      </c>
    </row>
    <row r="387" spans="1:22" ht="78.75">
      <c r="A387" s="91">
        <v>387</v>
      </c>
      <c r="B387" s="48" t="s">
        <v>205</v>
      </c>
      <c r="C387" s="56" t="s">
        <v>502</v>
      </c>
      <c r="D387" s="40" t="s">
        <v>1008</v>
      </c>
      <c r="E387" s="40" t="s">
        <v>1323</v>
      </c>
      <c r="F387" s="49" t="s">
        <v>157</v>
      </c>
      <c r="G387" s="50" t="s">
        <v>824</v>
      </c>
      <c r="H387" s="51" t="s">
        <v>825</v>
      </c>
      <c r="I387" s="52"/>
      <c r="J387" s="53"/>
      <c r="K387" s="53"/>
      <c r="L387" s="53"/>
      <c r="M387" s="53"/>
      <c r="N387" s="53"/>
      <c r="O387" s="117" t="s">
        <v>23</v>
      </c>
      <c r="P387" s="53"/>
      <c r="Q387" s="53"/>
      <c r="R387" s="53"/>
      <c r="S387" s="48" t="s">
        <v>9</v>
      </c>
      <c r="U387" s="41"/>
      <c r="V387" s="91">
        <v>366</v>
      </c>
    </row>
    <row r="388" spans="1:22" ht="90">
      <c r="A388" s="91">
        <v>388</v>
      </c>
      <c r="B388" s="48" t="s">
        <v>182</v>
      </c>
      <c r="C388" s="56" t="s">
        <v>502</v>
      </c>
      <c r="D388" s="40" t="s">
        <v>1008</v>
      </c>
      <c r="E388" s="40" t="s">
        <v>1323</v>
      </c>
      <c r="F388" s="49" t="s">
        <v>157</v>
      </c>
      <c r="G388" s="50" t="s">
        <v>826</v>
      </c>
      <c r="H388" s="51"/>
      <c r="I388" s="52"/>
      <c r="J388" s="53"/>
      <c r="K388" s="53"/>
      <c r="L388" s="53"/>
      <c r="M388" s="53"/>
      <c r="N388" s="53"/>
      <c r="O388" s="117" t="s">
        <v>23</v>
      </c>
      <c r="P388" s="53"/>
      <c r="Q388" s="53"/>
      <c r="R388" s="53"/>
      <c r="S388" s="48" t="s">
        <v>9</v>
      </c>
      <c r="U388" s="41"/>
      <c r="V388" s="91">
        <v>367</v>
      </c>
    </row>
    <row r="389" spans="1:22" ht="45">
      <c r="A389" s="91">
        <v>389</v>
      </c>
      <c r="B389" s="48" t="s">
        <v>165</v>
      </c>
      <c r="C389" s="56" t="s">
        <v>502</v>
      </c>
      <c r="D389" s="40" t="s">
        <v>1008</v>
      </c>
      <c r="E389" s="40" t="s">
        <v>719</v>
      </c>
      <c r="F389" s="49" t="s">
        <v>157</v>
      </c>
      <c r="G389" s="50" t="s">
        <v>827</v>
      </c>
      <c r="H389" s="51" t="s">
        <v>828</v>
      </c>
      <c r="I389" s="52"/>
      <c r="J389" s="53"/>
      <c r="K389" s="53"/>
      <c r="L389" s="53"/>
      <c r="M389" s="53"/>
      <c r="N389" s="53"/>
      <c r="O389" s="117" t="s">
        <v>23</v>
      </c>
      <c r="P389" s="53"/>
      <c r="Q389" s="53"/>
      <c r="R389" s="53"/>
      <c r="S389" s="48" t="s">
        <v>9</v>
      </c>
      <c r="U389" s="41"/>
      <c r="V389" s="91">
        <v>368</v>
      </c>
    </row>
    <row r="390" spans="1:22" ht="22.5">
      <c r="A390" s="91">
        <v>390</v>
      </c>
      <c r="B390" s="48" t="s">
        <v>258</v>
      </c>
      <c r="C390" s="56" t="s">
        <v>502</v>
      </c>
      <c r="D390" s="40" t="s">
        <v>1008</v>
      </c>
      <c r="E390" s="40" t="s">
        <v>1442</v>
      </c>
      <c r="F390" s="49" t="s">
        <v>157</v>
      </c>
      <c r="G390" s="50" t="s">
        <v>829</v>
      </c>
      <c r="H390" s="51" t="s">
        <v>830</v>
      </c>
      <c r="I390" s="52"/>
      <c r="J390" s="53"/>
      <c r="K390" s="53"/>
      <c r="L390" s="53"/>
      <c r="M390" s="53"/>
      <c r="N390" s="53"/>
      <c r="O390" s="117" t="s">
        <v>23</v>
      </c>
      <c r="P390" s="53"/>
      <c r="Q390" s="53"/>
      <c r="R390" s="53"/>
      <c r="S390" s="48" t="s">
        <v>9</v>
      </c>
      <c r="U390" s="41"/>
      <c r="V390" s="91">
        <v>369</v>
      </c>
    </row>
    <row r="391" spans="1:22" ht="90">
      <c r="A391" s="91">
        <v>391</v>
      </c>
      <c r="B391" s="48" t="s">
        <v>258</v>
      </c>
      <c r="C391" s="56" t="s">
        <v>831</v>
      </c>
      <c r="D391" s="40" t="s">
        <v>1008</v>
      </c>
      <c r="E391" s="40" t="s">
        <v>631</v>
      </c>
      <c r="F391" s="49" t="s">
        <v>185</v>
      </c>
      <c r="G391" s="50" t="s">
        <v>832</v>
      </c>
      <c r="H391" s="51" t="s">
        <v>833</v>
      </c>
      <c r="I391" s="52"/>
      <c r="J391" s="53" t="s">
        <v>531</v>
      </c>
      <c r="K391" s="53"/>
      <c r="L391" s="53"/>
      <c r="M391" s="53"/>
      <c r="N391" s="53" t="s">
        <v>532</v>
      </c>
      <c r="O391" s="117" t="s">
        <v>23</v>
      </c>
      <c r="P391" s="53"/>
      <c r="Q391" s="53"/>
      <c r="R391" s="53"/>
      <c r="S391" s="48" t="s">
        <v>9</v>
      </c>
      <c r="U391" s="41"/>
      <c r="V391" s="91">
        <v>370</v>
      </c>
    </row>
    <row r="392" spans="1:22" ht="90">
      <c r="A392" s="91">
        <v>392</v>
      </c>
      <c r="B392" s="48" t="s">
        <v>834</v>
      </c>
      <c r="C392" s="56" t="s">
        <v>831</v>
      </c>
      <c r="D392" s="40" t="s">
        <v>1008</v>
      </c>
      <c r="E392" s="40" t="s">
        <v>1417</v>
      </c>
      <c r="F392" s="49" t="s">
        <v>198</v>
      </c>
      <c r="G392" s="50" t="s">
        <v>835</v>
      </c>
      <c r="H392" s="51" t="s">
        <v>1411</v>
      </c>
      <c r="I392" s="52"/>
      <c r="J392" s="53" t="s">
        <v>531</v>
      </c>
      <c r="K392" s="53"/>
      <c r="L392" s="53"/>
      <c r="M392" s="53"/>
      <c r="N392" s="53" t="s">
        <v>532</v>
      </c>
      <c r="O392" s="117" t="s">
        <v>23</v>
      </c>
      <c r="P392" s="53"/>
      <c r="Q392" s="53"/>
      <c r="R392" s="53"/>
      <c r="S392" s="48" t="s">
        <v>9</v>
      </c>
      <c r="U392" s="41"/>
      <c r="V392" s="91">
        <v>371</v>
      </c>
    </row>
    <row r="393" spans="1:22" ht="45">
      <c r="A393" s="91">
        <v>393</v>
      </c>
      <c r="B393" s="48" t="s">
        <v>165</v>
      </c>
      <c r="C393" s="56" t="s">
        <v>1095</v>
      </c>
      <c r="D393" s="40" t="s">
        <v>1022</v>
      </c>
      <c r="E393" s="40" t="s">
        <v>156</v>
      </c>
      <c r="F393" s="49" t="s">
        <v>157</v>
      </c>
      <c r="G393" s="50" t="s">
        <v>836</v>
      </c>
      <c r="H393" s="51" t="s">
        <v>837</v>
      </c>
      <c r="I393" s="52"/>
      <c r="J393" s="53"/>
      <c r="K393" s="53"/>
      <c r="L393" s="53"/>
      <c r="M393" s="53"/>
      <c r="N393" s="53"/>
      <c r="O393" s="117" t="s">
        <v>23</v>
      </c>
      <c r="P393" s="53"/>
      <c r="Q393" s="53"/>
      <c r="R393" s="53"/>
      <c r="S393" s="48" t="s">
        <v>9</v>
      </c>
      <c r="U393" s="41"/>
      <c r="V393" s="91">
        <v>372</v>
      </c>
    </row>
    <row r="394" spans="1:22" ht="112.5">
      <c r="A394" s="91">
        <v>394</v>
      </c>
      <c r="B394" s="48" t="s">
        <v>1016</v>
      </c>
      <c r="C394" s="56" t="s">
        <v>1095</v>
      </c>
      <c r="D394" s="40" t="s">
        <v>1022</v>
      </c>
      <c r="E394" s="40" t="s">
        <v>156</v>
      </c>
      <c r="F394" s="49" t="s">
        <v>157</v>
      </c>
      <c r="G394" s="50" t="s">
        <v>838</v>
      </c>
      <c r="H394" s="51" t="s">
        <v>839</v>
      </c>
      <c r="I394" s="52"/>
      <c r="J394" s="53"/>
      <c r="K394" s="53"/>
      <c r="L394" s="53"/>
      <c r="M394" s="53"/>
      <c r="N394" s="53"/>
      <c r="O394" s="117" t="s">
        <v>23</v>
      </c>
      <c r="P394" s="53"/>
      <c r="Q394" s="53"/>
      <c r="R394" s="53"/>
      <c r="S394" s="48" t="s">
        <v>9</v>
      </c>
      <c r="U394" s="41"/>
      <c r="V394" s="91">
        <v>373</v>
      </c>
    </row>
    <row r="395" spans="1:22" ht="90">
      <c r="A395" s="91">
        <v>395</v>
      </c>
      <c r="B395" s="48" t="s">
        <v>258</v>
      </c>
      <c r="C395" s="56" t="s">
        <v>1095</v>
      </c>
      <c r="D395" s="40" t="s">
        <v>1022</v>
      </c>
      <c r="E395" s="40" t="s">
        <v>156</v>
      </c>
      <c r="F395" s="49" t="s">
        <v>185</v>
      </c>
      <c r="G395" s="50" t="s">
        <v>1326</v>
      </c>
      <c r="H395" s="51" t="s">
        <v>408</v>
      </c>
      <c r="I395" s="52"/>
      <c r="J395" s="53" t="s">
        <v>531</v>
      </c>
      <c r="K395" s="53"/>
      <c r="L395" s="53"/>
      <c r="M395" s="53"/>
      <c r="N395" s="53" t="s">
        <v>532</v>
      </c>
      <c r="O395" s="117" t="s">
        <v>23</v>
      </c>
      <c r="P395" s="53"/>
      <c r="Q395" s="53"/>
      <c r="R395" s="53"/>
      <c r="S395" s="48" t="s">
        <v>9</v>
      </c>
      <c r="V395" s="91">
        <v>374</v>
      </c>
    </row>
    <row r="396" spans="1:22" ht="112.5">
      <c r="A396" s="91">
        <v>396</v>
      </c>
      <c r="B396" s="48" t="s">
        <v>394</v>
      </c>
      <c r="C396" s="56" t="s">
        <v>1095</v>
      </c>
      <c r="D396" s="40" t="s">
        <v>1022</v>
      </c>
      <c r="E396" s="40" t="s">
        <v>156</v>
      </c>
      <c r="F396" s="49" t="s">
        <v>157</v>
      </c>
      <c r="G396" s="50" t="s">
        <v>1264</v>
      </c>
      <c r="H396" s="51" t="s">
        <v>1265</v>
      </c>
      <c r="I396" s="52"/>
      <c r="J396" s="53"/>
      <c r="K396" s="53"/>
      <c r="L396" s="53"/>
      <c r="M396" s="53"/>
      <c r="N396" s="53"/>
      <c r="O396" s="117" t="s">
        <v>23</v>
      </c>
      <c r="P396" s="53"/>
      <c r="Q396" s="53"/>
      <c r="R396" s="53"/>
      <c r="S396" s="48" t="s">
        <v>9</v>
      </c>
      <c r="U396" s="41"/>
      <c r="V396" s="91">
        <v>539</v>
      </c>
    </row>
    <row r="397" spans="1:22" ht="90">
      <c r="A397" s="91">
        <v>397</v>
      </c>
      <c r="B397" s="48" t="s">
        <v>290</v>
      </c>
      <c r="C397" s="56" t="s">
        <v>1095</v>
      </c>
      <c r="D397" s="40" t="s">
        <v>1022</v>
      </c>
      <c r="E397" s="40" t="s">
        <v>217</v>
      </c>
      <c r="F397" s="49" t="s">
        <v>157</v>
      </c>
      <c r="G397" s="50" t="s">
        <v>724</v>
      </c>
      <c r="H397" s="51" t="s">
        <v>725</v>
      </c>
      <c r="I397" s="52"/>
      <c r="J397" s="53"/>
      <c r="K397" s="53"/>
      <c r="L397" s="53"/>
      <c r="M397" s="53"/>
      <c r="N397" s="53"/>
      <c r="O397" s="117" t="s">
        <v>23</v>
      </c>
      <c r="P397" s="53"/>
      <c r="Q397" s="53"/>
      <c r="R397" s="53"/>
      <c r="S397" s="48" t="s">
        <v>9</v>
      </c>
      <c r="U397" s="41"/>
      <c r="V397" s="91">
        <v>375</v>
      </c>
    </row>
    <row r="398" spans="1:22" ht="56.25">
      <c r="A398" s="91">
        <v>398</v>
      </c>
      <c r="B398" s="48" t="s">
        <v>290</v>
      </c>
      <c r="C398" s="56" t="s">
        <v>1095</v>
      </c>
      <c r="D398" s="40" t="s">
        <v>1022</v>
      </c>
      <c r="E398" s="40" t="s">
        <v>217</v>
      </c>
      <c r="F398" s="49" t="s">
        <v>157</v>
      </c>
      <c r="G398" s="50" t="s">
        <v>726</v>
      </c>
      <c r="H398" s="51" t="s">
        <v>1010</v>
      </c>
      <c r="I398" s="52"/>
      <c r="J398" s="53"/>
      <c r="K398" s="53"/>
      <c r="L398" s="53"/>
      <c r="M398" s="53"/>
      <c r="N398" s="53"/>
      <c r="O398" s="117" t="s">
        <v>23</v>
      </c>
      <c r="P398" s="53"/>
      <c r="Q398" s="53"/>
      <c r="R398" s="53"/>
      <c r="S398" s="48" t="s">
        <v>9</v>
      </c>
      <c r="U398" s="41"/>
      <c r="V398" s="91">
        <v>376</v>
      </c>
    </row>
    <row r="399" spans="1:22" ht="258.75">
      <c r="A399" s="91">
        <v>399</v>
      </c>
      <c r="B399" s="48" t="s">
        <v>182</v>
      </c>
      <c r="C399" s="56" t="s">
        <v>1095</v>
      </c>
      <c r="D399" s="40" t="s">
        <v>1022</v>
      </c>
      <c r="E399" s="40" t="s">
        <v>217</v>
      </c>
      <c r="F399" s="49" t="s">
        <v>157</v>
      </c>
      <c r="G399" s="50" t="s">
        <v>727</v>
      </c>
      <c r="H399" s="51" t="s">
        <v>535</v>
      </c>
      <c r="I399" s="52"/>
      <c r="J399" s="53"/>
      <c r="K399" s="53"/>
      <c r="L399" s="53"/>
      <c r="M399" s="53"/>
      <c r="N399" s="53"/>
      <c r="O399" s="117" t="s">
        <v>23</v>
      </c>
      <c r="P399" s="53"/>
      <c r="Q399" s="53"/>
      <c r="R399" s="53"/>
      <c r="S399" s="48" t="s">
        <v>9</v>
      </c>
      <c r="U399" s="41"/>
      <c r="V399" s="91">
        <v>377</v>
      </c>
    </row>
    <row r="400" spans="1:22" ht="112.5">
      <c r="A400" s="91">
        <v>400</v>
      </c>
      <c r="B400" s="48" t="s">
        <v>947</v>
      </c>
      <c r="C400" s="56" t="s">
        <v>1095</v>
      </c>
      <c r="D400" s="40" t="s">
        <v>1022</v>
      </c>
      <c r="E400" s="40" t="s">
        <v>217</v>
      </c>
      <c r="F400" s="49" t="s">
        <v>157</v>
      </c>
      <c r="G400" s="50" t="s">
        <v>1355</v>
      </c>
      <c r="H400" s="51" t="s">
        <v>1356</v>
      </c>
      <c r="I400" s="52"/>
      <c r="J400" s="53"/>
      <c r="K400" s="53"/>
      <c r="L400" s="53"/>
      <c r="M400" s="53"/>
      <c r="N400" s="53"/>
      <c r="O400" s="117" t="s">
        <v>23</v>
      </c>
      <c r="P400" s="53"/>
      <c r="Q400" s="53"/>
      <c r="R400" s="53"/>
      <c r="S400" s="48" t="s">
        <v>9</v>
      </c>
      <c r="V400" s="91">
        <v>417</v>
      </c>
    </row>
    <row r="401" spans="1:22" ht="213.75">
      <c r="A401" s="91">
        <v>401</v>
      </c>
      <c r="B401" s="48" t="s">
        <v>287</v>
      </c>
      <c r="C401" s="56" t="s">
        <v>1095</v>
      </c>
      <c r="D401" s="40" t="s">
        <v>1022</v>
      </c>
      <c r="E401" s="40" t="s">
        <v>217</v>
      </c>
      <c r="F401" s="49" t="s">
        <v>157</v>
      </c>
      <c r="G401" s="50" t="s">
        <v>1357</v>
      </c>
      <c r="H401" s="51" t="s">
        <v>1358</v>
      </c>
      <c r="I401" s="52"/>
      <c r="J401" s="53"/>
      <c r="K401" s="53"/>
      <c r="L401" s="53"/>
      <c r="M401" s="53"/>
      <c r="N401" s="53"/>
      <c r="O401" s="117" t="s">
        <v>23</v>
      </c>
      <c r="P401" s="53"/>
      <c r="Q401" s="53"/>
      <c r="R401" s="53"/>
      <c r="S401" s="48" t="s">
        <v>9</v>
      </c>
      <c r="U401" s="41"/>
      <c r="V401" s="91">
        <v>420</v>
      </c>
    </row>
    <row r="402" spans="1:22" ht="22.5">
      <c r="A402" s="91">
        <v>402</v>
      </c>
      <c r="B402" s="48" t="s">
        <v>258</v>
      </c>
      <c r="C402" s="56" t="s">
        <v>1095</v>
      </c>
      <c r="D402" s="40" t="s">
        <v>1022</v>
      </c>
      <c r="E402" s="40" t="s">
        <v>302</v>
      </c>
      <c r="F402" s="49" t="s">
        <v>157</v>
      </c>
      <c r="G402" s="50" t="s">
        <v>536</v>
      </c>
      <c r="H402" s="51" t="s">
        <v>537</v>
      </c>
      <c r="I402" s="52"/>
      <c r="J402" s="53"/>
      <c r="K402" s="53"/>
      <c r="L402" s="53"/>
      <c r="M402" s="53"/>
      <c r="N402" s="53"/>
      <c r="O402" s="117" t="s">
        <v>23</v>
      </c>
      <c r="P402" s="53"/>
      <c r="Q402" s="53"/>
      <c r="R402" s="53"/>
      <c r="S402" s="48" t="s">
        <v>9</v>
      </c>
      <c r="U402" s="41"/>
      <c r="V402" s="91">
        <v>378</v>
      </c>
    </row>
    <row r="403" spans="1:22" ht="22.5">
      <c r="A403" s="91">
        <v>403</v>
      </c>
      <c r="B403" s="48" t="s">
        <v>205</v>
      </c>
      <c r="C403" s="56" t="s">
        <v>1095</v>
      </c>
      <c r="D403" s="40" t="s">
        <v>1022</v>
      </c>
      <c r="E403" s="40" t="s">
        <v>1101</v>
      </c>
      <c r="F403" s="49" t="s">
        <v>157</v>
      </c>
      <c r="G403" s="50" t="s">
        <v>538</v>
      </c>
      <c r="H403" s="51" t="s">
        <v>539</v>
      </c>
      <c r="I403" s="52"/>
      <c r="J403" s="53"/>
      <c r="K403" s="53"/>
      <c r="L403" s="53"/>
      <c r="M403" s="53"/>
      <c r="N403" s="53"/>
      <c r="O403" s="117" t="s">
        <v>23</v>
      </c>
      <c r="P403" s="53"/>
      <c r="Q403" s="53"/>
      <c r="R403" s="53"/>
      <c r="S403" s="48" t="s">
        <v>9</v>
      </c>
      <c r="U403" s="41"/>
      <c r="V403" s="91">
        <v>379</v>
      </c>
    </row>
    <row r="404" spans="1:22" ht="56.25">
      <c r="A404" s="91">
        <v>404</v>
      </c>
      <c r="B404" s="48" t="s">
        <v>1235</v>
      </c>
      <c r="C404" s="107" t="s">
        <v>1095</v>
      </c>
      <c r="D404" s="40" t="s">
        <v>1022</v>
      </c>
      <c r="E404" s="40" t="s">
        <v>1101</v>
      </c>
      <c r="F404" s="49" t="s">
        <v>157</v>
      </c>
      <c r="G404" s="50" t="s">
        <v>540</v>
      </c>
      <c r="H404" s="51" t="s">
        <v>541</v>
      </c>
      <c r="I404" s="52"/>
      <c r="J404" s="53"/>
      <c r="K404" s="53"/>
      <c r="L404" s="53"/>
      <c r="M404" s="53"/>
      <c r="N404" s="53"/>
      <c r="O404" s="117" t="s">
        <v>23</v>
      </c>
      <c r="P404" s="53"/>
      <c r="Q404" s="53"/>
      <c r="R404" s="53"/>
      <c r="S404" s="48" t="s">
        <v>9</v>
      </c>
      <c r="U404" s="41"/>
      <c r="V404" s="91">
        <v>380</v>
      </c>
    </row>
    <row r="405" spans="1:22" ht="45">
      <c r="A405" s="91">
        <v>405</v>
      </c>
      <c r="B405" s="48" t="s">
        <v>192</v>
      </c>
      <c r="C405" s="56" t="s">
        <v>1095</v>
      </c>
      <c r="D405" s="40" t="s">
        <v>1022</v>
      </c>
      <c r="E405" s="40" t="s">
        <v>1101</v>
      </c>
      <c r="F405" s="49" t="s">
        <v>157</v>
      </c>
      <c r="G405" s="50" t="s">
        <v>542</v>
      </c>
      <c r="H405" s="51" t="s">
        <v>543</v>
      </c>
      <c r="I405" s="52"/>
      <c r="J405" s="53"/>
      <c r="K405" s="53"/>
      <c r="L405" s="53"/>
      <c r="M405" s="53"/>
      <c r="N405" s="53"/>
      <c r="O405" s="117" t="s">
        <v>23</v>
      </c>
      <c r="P405" s="53"/>
      <c r="Q405" s="53"/>
      <c r="R405" s="53"/>
      <c r="S405" s="48" t="s">
        <v>9</v>
      </c>
      <c r="U405" s="41"/>
      <c r="V405" s="91">
        <v>381</v>
      </c>
    </row>
    <row r="406" spans="1:22" ht="56.25">
      <c r="A406" s="91">
        <v>406</v>
      </c>
      <c r="B406" s="48" t="s">
        <v>1430</v>
      </c>
      <c r="C406" s="56" t="s">
        <v>1095</v>
      </c>
      <c r="D406" s="40" t="s">
        <v>1022</v>
      </c>
      <c r="E406" s="40" t="s">
        <v>1101</v>
      </c>
      <c r="F406" s="49" t="s">
        <v>157</v>
      </c>
      <c r="G406" s="50" t="s">
        <v>540</v>
      </c>
      <c r="H406" s="51" t="s">
        <v>541</v>
      </c>
      <c r="I406" s="52"/>
      <c r="J406" s="53"/>
      <c r="K406" s="53"/>
      <c r="L406" s="53"/>
      <c r="M406" s="53"/>
      <c r="N406" s="53"/>
      <c r="O406" s="117" t="s">
        <v>23</v>
      </c>
      <c r="P406" s="53"/>
      <c r="Q406" s="53"/>
      <c r="R406" s="53"/>
      <c r="S406" s="48" t="s">
        <v>9</v>
      </c>
      <c r="U406" s="41"/>
      <c r="V406" s="91">
        <v>382</v>
      </c>
    </row>
    <row r="407" spans="1:22" ht="101.25">
      <c r="A407" s="91">
        <v>407</v>
      </c>
      <c r="B407" s="48" t="s">
        <v>201</v>
      </c>
      <c r="C407" s="56" t="s">
        <v>1095</v>
      </c>
      <c r="D407" s="40" t="s">
        <v>1022</v>
      </c>
      <c r="E407" s="40" t="s">
        <v>1101</v>
      </c>
      <c r="F407" s="49" t="s">
        <v>157</v>
      </c>
      <c r="G407" s="50" t="s">
        <v>544</v>
      </c>
      <c r="H407" s="51" t="s">
        <v>545</v>
      </c>
      <c r="I407" s="52"/>
      <c r="J407" s="53"/>
      <c r="K407" s="53"/>
      <c r="L407" s="53"/>
      <c r="M407" s="53"/>
      <c r="N407" s="53"/>
      <c r="O407" s="117" t="s">
        <v>23</v>
      </c>
      <c r="P407" s="53"/>
      <c r="Q407" s="53"/>
      <c r="R407" s="53"/>
      <c r="S407" s="48" t="s">
        <v>9</v>
      </c>
      <c r="T407" s="41" t="s">
        <v>450</v>
      </c>
      <c r="U407" s="110" t="s">
        <v>332</v>
      </c>
      <c r="V407" s="91">
        <v>383</v>
      </c>
    </row>
    <row r="408" spans="1:22" ht="135">
      <c r="A408" s="91">
        <v>408</v>
      </c>
      <c r="B408" s="48" t="s">
        <v>216</v>
      </c>
      <c r="C408" s="56" t="s">
        <v>1095</v>
      </c>
      <c r="D408" s="40" t="s">
        <v>1022</v>
      </c>
      <c r="E408" s="40" t="s">
        <v>1101</v>
      </c>
      <c r="F408" s="49" t="s">
        <v>157</v>
      </c>
      <c r="G408" s="50" t="s">
        <v>1089</v>
      </c>
      <c r="H408" s="51" t="s">
        <v>1090</v>
      </c>
      <c r="I408" s="52"/>
      <c r="J408" s="53"/>
      <c r="K408" s="53"/>
      <c r="L408" s="53"/>
      <c r="M408" s="53"/>
      <c r="N408" s="53"/>
      <c r="O408" s="117" t="s">
        <v>23</v>
      </c>
      <c r="P408" s="53"/>
      <c r="Q408" s="53"/>
      <c r="R408" s="53"/>
      <c r="S408" s="48" t="s">
        <v>9</v>
      </c>
      <c r="U408" s="41"/>
      <c r="V408" s="91">
        <v>419</v>
      </c>
    </row>
    <row r="409" spans="1:22" ht="90">
      <c r="A409" s="91">
        <v>409</v>
      </c>
      <c r="B409" s="48" t="s">
        <v>258</v>
      </c>
      <c r="C409" s="56" t="s">
        <v>1095</v>
      </c>
      <c r="D409" s="40" t="s">
        <v>1022</v>
      </c>
      <c r="E409" s="40" t="s">
        <v>189</v>
      </c>
      <c r="F409" s="49" t="s">
        <v>157</v>
      </c>
      <c r="G409" s="50" t="s">
        <v>546</v>
      </c>
      <c r="H409" s="51" t="s">
        <v>547</v>
      </c>
      <c r="I409" s="52"/>
      <c r="J409" s="53"/>
      <c r="K409" s="53"/>
      <c r="L409" s="53"/>
      <c r="M409" s="53"/>
      <c r="N409" s="53"/>
      <c r="O409" s="117" t="s">
        <v>23</v>
      </c>
      <c r="P409" s="53"/>
      <c r="Q409" s="53"/>
      <c r="R409" s="53"/>
      <c r="S409" s="48" t="s">
        <v>9</v>
      </c>
      <c r="U409" s="41"/>
      <c r="V409" s="91">
        <v>384</v>
      </c>
    </row>
    <row r="410" spans="1:22" ht="90">
      <c r="A410" s="91">
        <v>410</v>
      </c>
      <c r="B410" s="48" t="s">
        <v>282</v>
      </c>
      <c r="C410" s="56" t="s">
        <v>1095</v>
      </c>
      <c r="D410" s="40" t="s">
        <v>1022</v>
      </c>
      <c r="E410" s="40" t="s">
        <v>960</v>
      </c>
      <c r="F410" s="49" t="s">
        <v>198</v>
      </c>
      <c r="G410" s="50" t="s">
        <v>548</v>
      </c>
      <c r="H410" s="51" t="s">
        <v>549</v>
      </c>
      <c r="I410" s="52"/>
      <c r="J410" s="53" t="s">
        <v>531</v>
      </c>
      <c r="K410" s="53"/>
      <c r="L410" s="53"/>
      <c r="M410" s="53"/>
      <c r="N410" s="53" t="s">
        <v>532</v>
      </c>
      <c r="O410" s="117" t="s">
        <v>23</v>
      </c>
      <c r="P410" s="53"/>
      <c r="Q410" s="53"/>
      <c r="R410" s="53"/>
      <c r="S410" s="48" t="s">
        <v>9</v>
      </c>
      <c r="U410" s="41"/>
      <c r="V410" s="91">
        <v>385</v>
      </c>
    </row>
    <row r="411" spans="1:22" ht="67.5">
      <c r="A411" s="91">
        <v>411</v>
      </c>
      <c r="B411" s="48" t="s">
        <v>1232</v>
      </c>
      <c r="C411" s="56" t="s">
        <v>550</v>
      </c>
      <c r="D411" s="40" t="s">
        <v>1022</v>
      </c>
      <c r="E411" s="40" t="s">
        <v>213</v>
      </c>
      <c r="F411" s="49" t="s">
        <v>157</v>
      </c>
      <c r="G411" s="50" t="s">
        <v>551</v>
      </c>
      <c r="H411" s="51" t="s">
        <v>552</v>
      </c>
      <c r="I411" s="52"/>
      <c r="J411" s="53"/>
      <c r="K411" s="53"/>
      <c r="L411" s="53"/>
      <c r="M411" s="53"/>
      <c r="N411" s="53"/>
      <c r="O411" s="117" t="s">
        <v>23</v>
      </c>
      <c r="P411" s="53"/>
      <c r="Q411" s="53"/>
      <c r="R411" s="53"/>
      <c r="S411" s="48" t="s">
        <v>9</v>
      </c>
      <c r="U411" s="41"/>
      <c r="V411" s="91">
        <v>386</v>
      </c>
    </row>
    <row r="412" spans="1:22" ht="225">
      <c r="A412" s="91">
        <v>412</v>
      </c>
      <c r="B412" s="48" t="s">
        <v>182</v>
      </c>
      <c r="C412" s="56" t="s">
        <v>550</v>
      </c>
      <c r="D412" s="40" t="s">
        <v>1022</v>
      </c>
      <c r="E412" s="40" t="s">
        <v>213</v>
      </c>
      <c r="F412" s="49" t="s">
        <v>157</v>
      </c>
      <c r="G412" s="50" t="s">
        <v>738</v>
      </c>
      <c r="H412" s="51" t="s">
        <v>739</v>
      </c>
      <c r="I412" s="52"/>
      <c r="J412" s="53"/>
      <c r="K412" s="53"/>
      <c r="L412" s="53"/>
      <c r="M412" s="53"/>
      <c r="N412" s="53"/>
      <c r="O412" s="117" t="s">
        <v>23</v>
      </c>
      <c r="P412" s="53"/>
      <c r="Q412" s="53"/>
      <c r="R412" s="53"/>
      <c r="S412" s="48" t="s">
        <v>9</v>
      </c>
      <c r="T412" s="41" t="s">
        <v>450</v>
      </c>
      <c r="U412" s="41"/>
      <c r="V412" s="91">
        <v>387</v>
      </c>
    </row>
    <row r="413" spans="1:22" ht="225">
      <c r="A413" s="91">
        <v>413</v>
      </c>
      <c r="B413" s="48" t="s">
        <v>318</v>
      </c>
      <c r="C413" s="56" t="s">
        <v>550</v>
      </c>
      <c r="D413" s="40" t="s">
        <v>1022</v>
      </c>
      <c r="E413" s="40" t="s">
        <v>213</v>
      </c>
      <c r="F413" s="49" t="s">
        <v>157</v>
      </c>
      <c r="G413" s="50" t="s">
        <v>738</v>
      </c>
      <c r="H413" s="51" t="s">
        <v>739</v>
      </c>
      <c r="I413" s="52"/>
      <c r="J413" s="53"/>
      <c r="K413" s="53"/>
      <c r="L413" s="53"/>
      <c r="M413" s="53"/>
      <c r="N413" s="53"/>
      <c r="O413" s="117" t="s">
        <v>23</v>
      </c>
      <c r="P413" s="53"/>
      <c r="Q413" s="53"/>
      <c r="R413" s="53"/>
      <c r="S413" s="48" t="s">
        <v>9</v>
      </c>
      <c r="T413" s="41" t="s">
        <v>450</v>
      </c>
      <c r="U413" s="110" t="s">
        <v>332</v>
      </c>
      <c r="V413" s="91">
        <v>388</v>
      </c>
    </row>
    <row r="414" spans="1:22" ht="22.5">
      <c r="A414" s="91">
        <v>414</v>
      </c>
      <c r="B414" s="48" t="s">
        <v>287</v>
      </c>
      <c r="C414" s="56" t="s">
        <v>550</v>
      </c>
      <c r="D414" s="40" t="s">
        <v>1022</v>
      </c>
      <c r="E414" s="40" t="s">
        <v>213</v>
      </c>
      <c r="F414" s="49" t="s">
        <v>157</v>
      </c>
      <c r="G414" s="50" t="s">
        <v>1359</v>
      </c>
      <c r="H414" s="51" t="s">
        <v>1360</v>
      </c>
      <c r="I414" s="52"/>
      <c r="J414" s="53"/>
      <c r="K414" s="53"/>
      <c r="L414" s="53"/>
      <c r="M414" s="53"/>
      <c r="N414" s="53"/>
      <c r="O414" s="117" t="s">
        <v>23</v>
      </c>
      <c r="P414" s="53"/>
      <c r="Q414" s="53"/>
      <c r="R414" s="53"/>
      <c r="S414" s="48" t="s">
        <v>9</v>
      </c>
      <c r="U414" s="41"/>
      <c r="V414" s="91">
        <v>421</v>
      </c>
    </row>
    <row r="415" spans="1:22" ht="123.75">
      <c r="A415" s="91">
        <v>415</v>
      </c>
      <c r="B415" s="48" t="s">
        <v>1021</v>
      </c>
      <c r="C415" s="56" t="s">
        <v>550</v>
      </c>
      <c r="D415" s="40" t="s">
        <v>1022</v>
      </c>
      <c r="E415" s="40" t="s">
        <v>218</v>
      </c>
      <c r="F415" s="49" t="s">
        <v>179</v>
      </c>
      <c r="G415" s="50" t="s">
        <v>558</v>
      </c>
      <c r="H415" s="51" t="s">
        <v>559</v>
      </c>
      <c r="I415" s="52"/>
      <c r="J415" s="53"/>
      <c r="K415" s="53"/>
      <c r="L415" s="53"/>
      <c r="M415" s="53"/>
      <c r="N415" s="53"/>
      <c r="O415" s="117" t="s">
        <v>23</v>
      </c>
      <c r="P415" s="53"/>
      <c r="Q415" s="53"/>
      <c r="R415" s="53"/>
      <c r="S415" s="48" t="s">
        <v>9</v>
      </c>
      <c r="U415" s="41"/>
      <c r="V415" s="91">
        <v>389</v>
      </c>
    </row>
    <row r="416" spans="1:22" ht="22.5">
      <c r="A416" s="91">
        <v>416</v>
      </c>
      <c r="B416" s="48" t="s">
        <v>205</v>
      </c>
      <c r="C416" s="56" t="s">
        <v>550</v>
      </c>
      <c r="D416" s="40" t="s">
        <v>1022</v>
      </c>
      <c r="E416" s="40" t="s">
        <v>218</v>
      </c>
      <c r="F416" s="49" t="s">
        <v>157</v>
      </c>
      <c r="G416" s="50" t="s">
        <v>560</v>
      </c>
      <c r="H416" s="51" t="s">
        <v>561</v>
      </c>
      <c r="I416" s="52"/>
      <c r="J416" s="53"/>
      <c r="K416" s="53"/>
      <c r="L416" s="53"/>
      <c r="M416" s="53"/>
      <c r="N416" s="53"/>
      <c r="O416" s="117" t="s">
        <v>23</v>
      </c>
      <c r="P416" s="53"/>
      <c r="Q416" s="53"/>
      <c r="R416" s="53"/>
      <c r="S416" s="48" t="s">
        <v>9</v>
      </c>
      <c r="V416" s="91">
        <v>390</v>
      </c>
    </row>
    <row r="417" spans="1:22" ht="22.5">
      <c r="A417" s="91">
        <v>417</v>
      </c>
      <c r="B417" s="48" t="s">
        <v>1235</v>
      </c>
      <c r="C417" s="56" t="s">
        <v>1095</v>
      </c>
      <c r="D417" s="40" t="s">
        <v>1022</v>
      </c>
      <c r="E417" s="40" t="s">
        <v>218</v>
      </c>
      <c r="F417" s="49" t="s">
        <v>157</v>
      </c>
      <c r="G417" s="50" t="s">
        <v>562</v>
      </c>
      <c r="H417" s="51" t="s">
        <v>563</v>
      </c>
      <c r="I417" s="52"/>
      <c r="J417" s="53"/>
      <c r="K417" s="53"/>
      <c r="L417" s="53"/>
      <c r="M417" s="53"/>
      <c r="N417" s="53"/>
      <c r="O417" s="117" t="s">
        <v>23</v>
      </c>
      <c r="P417" s="53"/>
      <c r="Q417" s="53"/>
      <c r="R417" s="53"/>
      <c r="S417" s="48" t="s">
        <v>9</v>
      </c>
      <c r="V417" s="91">
        <v>391</v>
      </c>
    </row>
    <row r="418" spans="1:22" ht="33.75">
      <c r="A418" s="91">
        <v>418</v>
      </c>
      <c r="B418" s="48" t="s">
        <v>165</v>
      </c>
      <c r="C418" s="56" t="s">
        <v>550</v>
      </c>
      <c r="D418" s="40" t="s">
        <v>1022</v>
      </c>
      <c r="E418" s="40" t="s">
        <v>218</v>
      </c>
      <c r="F418" s="49" t="s">
        <v>157</v>
      </c>
      <c r="G418" s="50" t="s">
        <v>564</v>
      </c>
      <c r="H418" s="51" t="s">
        <v>565</v>
      </c>
      <c r="I418" s="52"/>
      <c r="J418" s="53"/>
      <c r="K418" s="53"/>
      <c r="L418" s="53"/>
      <c r="M418" s="53"/>
      <c r="N418" s="53"/>
      <c r="O418" s="117" t="s">
        <v>23</v>
      </c>
      <c r="P418" s="53"/>
      <c r="Q418" s="53"/>
      <c r="R418" s="53"/>
      <c r="S418" s="48" t="s">
        <v>9</v>
      </c>
      <c r="V418" s="91">
        <v>392</v>
      </c>
    </row>
    <row r="419" spans="1:22" ht="45">
      <c r="A419" s="91">
        <v>419</v>
      </c>
      <c r="B419" s="48" t="s">
        <v>1067</v>
      </c>
      <c r="C419" s="56" t="s">
        <v>1095</v>
      </c>
      <c r="D419" s="40" t="s">
        <v>1022</v>
      </c>
      <c r="E419" s="40" t="s">
        <v>218</v>
      </c>
      <c r="F419" s="49" t="s">
        <v>157</v>
      </c>
      <c r="G419" s="50" t="s">
        <v>566</v>
      </c>
      <c r="H419" s="51" t="s">
        <v>567</v>
      </c>
      <c r="I419" s="52"/>
      <c r="J419" s="53"/>
      <c r="K419" s="53"/>
      <c r="L419" s="53"/>
      <c r="M419" s="53"/>
      <c r="N419" s="53"/>
      <c r="O419" s="117" t="s">
        <v>23</v>
      </c>
      <c r="P419" s="53"/>
      <c r="Q419" s="53"/>
      <c r="R419" s="53"/>
      <c r="S419" s="48" t="s">
        <v>9</v>
      </c>
      <c r="V419" s="91">
        <v>393</v>
      </c>
    </row>
    <row r="420" spans="1:22" ht="22.5">
      <c r="A420" s="91">
        <v>420</v>
      </c>
      <c r="B420" s="48" t="s">
        <v>1430</v>
      </c>
      <c r="C420" s="56" t="s">
        <v>1095</v>
      </c>
      <c r="D420" s="40" t="s">
        <v>1022</v>
      </c>
      <c r="E420" s="40" t="s">
        <v>218</v>
      </c>
      <c r="F420" s="49" t="s">
        <v>157</v>
      </c>
      <c r="G420" s="50" t="s">
        <v>562</v>
      </c>
      <c r="H420" s="51" t="s">
        <v>563</v>
      </c>
      <c r="I420" s="52"/>
      <c r="J420" s="53"/>
      <c r="K420" s="53"/>
      <c r="L420" s="53"/>
      <c r="M420" s="53"/>
      <c r="N420" s="53"/>
      <c r="O420" s="117" t="s">
        <v>23</v>
      </c>
      <c r="P420" s="53"/>
      <c r="Q420" s="53"/>
      <c r="R420" s="53"/>
      <c r="S420" s="48" t="s">
        <v>9</v>
      </c>
      <c r="V420" s="91">
        <v>394</v>
      </c>
    </row>
    <row r="421" spans="1:22" ht="45">
      <c r="A421" s="91">
        <v>421</v>
      </c>
      <c r="B421" s="48" t="s">
        <v>282</v>
      </c>
      <c r="C421" s="56" t="s">
        <v>550</v>
      </c>
      <c r="D421" s="40" t="s">
        <v>1022</v>
      </c>
      <c r="E421" s="40" t="s">
        <v>218</v>
      </c>
      <c r="F421" s="49" t="s">
        <v>179</v>
      </c>
      <c r="G421" s="50" t="s">
        <v>568</v>
      </c>
      <c r="H421" s="51" t="s">
        <v>569</v>
      </c>
      <c r="I421" s="52"/>
      <c r="J421" s="53"/>
      <c r="K421" s="53"/>
      <c r="L421" s="53"/>
      <c r="M421" s="53"/>
      <c r="N421" s="53"/>
      <c r="O421" s="117" t="s">
        <v>23</v>
      </c>
      <c r="P421" s="53"/>
      <c r="Q421" s="53"/>
      <c r="R421" s="53"/>
      <c r="S421" s="48" t="s">
        <v>9</v>
      </c>
      <c r="V421" s="91">
        <v>395</v>
      </c>
    </row>
    <row r="422" spans="1:22" ht="67.5">
      <c r="A422" s="91">
        <v>422</v>
      </c>
      <c r="B422" s="48" t="s">
        <v>208</v>
      </c>
      <c r="C422" s="56" t="s">
        <v>550</v>
      </c>
      <c r="D422" s="40" t="s">
        <v>1022</v>
      </c>
      <c r="E422" s="40" t="s">
        <v>1338</v>
      </c>
      <c r="F422" s="49" t="s">
        <v>157</v>
      </c>
      <c r="G422" s="50" t="s">
        <v>570</v>
      </c>
      <c r="H422" s="51" t="s">
        <v>571</v>
      </c>
      <c r="I422" s="52"/>
      <c r="J422" s="53"/>
      <c r="K422" s="53"/>
      <c r="L422" s="53"/>
      <c r="M422" s="53"/>
      <c r="N422" s="53"/>
      <c r="O422" s="117" t="s">
        <v>23</v>
      </c>
      <c r="P422" s="53"/>
      <c r="Q422" s="53"/>
      <c r="R422" s="53"/>
      <c r="S422" s="48" t="s">
        <v>9</v>
      </c>
      <c r="U422" s="41"/>
      <c r="V422" s="91">
        <v>396</v>
      </c>
    </row>
    <row r="423" spans="1:22" ht="33.75">
      <c r="A423" s="91">
        <v>423</v>
      </c>
      <c r="B423" s="48" t="s">
        <v>205</v>
      </c>
      <c r="C423" s="56" t="s">
        <v>550</v>
      </c>
      <c r="D423" s="40" t="s">
        <v>1022</v>
      </c>
      <c r="E423" s="40" t="s">
        <v>1022</v>
      </c>
      <c r="F423" s="49" t="s">
        <v>157</v>
      </c>
      <c r="G423" s="50" t="s">
        <v>572</v>
      </c>
      <c r="H423" s="51" t="s">
        <v>573</v>
      </c>
      <c r="I423" s="52"/>
      <c r="J423" s="53"/>
      <c r="K423" s="53"/>
      <c r="L423" s="53"/>
      <c r="M423" s="53"/>
      <c r="N423" s="53"/>
      <c r="O423" s="117" t="s">
        <v>23</v>
      </c>
      <c r="P423" s="53"/>
      <c r="Q423" s="53"/>
      <c r="R423" s="53"/>
      <c r="S423" s="48" t="s">
        <v>9</v>
      </c>
      <c r="V423" s="91">
        <v>397</v>
      </c>
    </row>
    <row r="424" spans="1:22" ht="33.75">
      <c r="A424" s="91">
        <v>424</v>
      </c>
      <c r="B424" s="48" t="s">
        <v>192</v>
      </c>
      <c r="C424" s="56" t="s">
        <v>550</v>
      </c>
      <c r="D424" s="40" t="s">
        <v>1022</v>
      </c>
      <c r="E424" s="40" t="s">
        <v>1022</v>
      </c>
      <c r="F424" s="49" t="s">
        <v>157</v>
      </c>
      <c r="G424" s="50" t="s">
        <v>574</v>
      </c>
      <c r="H424" s="51" t="s">
        <v>575</v>
      </c>
      <c r="I424" s="52"/>
      <c r="J424" s="53"/>
      <c r="K424" s="53"/>
      <c r="L424" s="53"/>
      <c r="M424" s="53"/>
      <c r="N424" s="53"/>
      <c r="O424" s="117" t="s">
        <v>23</v>
      </c>
      <c r="P424" s="53"/>
      <c r="Q424" s="53"/>
      <c r="R424" s="53"/>
      <c r="S424" s="48" t="s">
        <v>9</v>
      </c>
      <c r="U424" s="41"/>
      <c r="V424" s="91">
        <v>398</v>
      </c>
    </row>
    <row r="425" spans="1:22" ht="157.5">
      <c r="A425" s="91">
        <v>425</v>
      </c>
      <c r="B425" s="48" t="s">
        <v>208</v>
      </c>
      <c r="C425" s="56" t="s">
        <v>550</v>
      </c>
      <c r="D425" s="40" t="s">
        <v>1022</v>
      </c>
      <c r="E425" s="40" t="s">
        <v>1022</v>
      </c>
      <c r="F425" s="49" t="s">
        <v>157</v>
      </c>
      <c r="G425" s="50" t="s">
        <v>576</v>
      </c>
      <c r="H425" s="51" t="s">
        <v>577</v>
      </c>
      <c r="I425" s="52"/>
      <c r="J425" s="53"/>
      <c r="K425" s="53"/>
      <c r="L425" s="53"/>
      <c r="M425" s="53"/>
      <c r="N425" s="53"/>
      <c r="O425" s="117" t="s">
        <v>23</v>
      </c>
      <c r="P425" s="53"/>
      <c r="Q425" s="53"/>
      <c r="R425" s="53"/>
      <c r="S425" s="48" t="s">
        <v>9</v>
      </c>
      <c r="U425" s="41"/>
      <c r="V425" s="91">
        <v>399</v>
      </c>
    </row>
    <row r="426" spans="1:22" ht="33.75">
      <c r="A426" s="91">
        <v>426</v>
      </c>
      <c r="B426" s="48" t="s">
        <v>1037</v>
      </c>
      <c r="C426" s="56" t="s">
        <v>550</v>
      </c>
      <c r="D426" s="40" t="s">
        <v>1022</v>
      </c>
      <c r="E426" s="40" t="s">
        <v>1022</v>
      </c>
      <c r="F426" s="49" t="s">
        <v>157</v>
      </c>
      <c r="G426" s="50" t="s">
        <v>578</v>
      </c>
      <c r="H426" s="51" t="s">
        <v>579</v>
      </c>
      <c r="I426" s="52"/>
      <c r="J426" s="53"/>
      <c r="K426" s="53"/>
      <c r="L426" s="53"/>
      <c r="M426" s="53"/>
      <c r="N426" s="53"/>
      <c r="O426" s="117" t="s">
        <v>23</v>
      </c>
      <c r="P426" s="53"/>
      <c r="Q426" s="53"/>
      <c r="R426" s="53"/>
      <c r="S426" s="48" t="s">
        <v>9</v>
      </c>
      <c r="U426" s="41"/>
      <c r="V426" s="91">
        <v>400</v>
      </c>
    </row>
    <row r="427" spans="1:22" ht="45">
      <c r="A427" s="91">
        <v>427</v>
      </c>
      <c r="B427" s="48" t="s">
        <v>1232</v>
      </c>
      <c r="C427" s="107" t="s">
        <v>550</v>
      </c>
      <c r="D427" s="40" t="s">
        <v>1022</v>
      </c>
      <c r="E427" s="40" t="s">
        <v>233</v>
      </c>
      <c r="F427" s="49" t="s">
        <v>157</v>
      </c>
      <c r="G427" s="50" t="s">
        <v>580</v>
      </c>
      <c r="H427" s="51" t="s">
        <v>581</v>
      </c>
      <c r="I427" s="52"/>
      <c r="J427" s="53"/>
      <c r="K427" s="53"/>
      <c r="L427" s="53"/>
      <c r="M427" s="53"/>
      <c r="N427" s="53"/>
      <c r="O427" s="117" t="s">
        <v>23</v>
      </c>
      <c r="P427" s="53"/>
      <c r="Q427" s="53"/>
      <c r="R427" s="53"/>
      <c r="S427" s="48" t="s">
        <v>9</v>
      </c>
      <c r="U427" s="41"/>
      <c r="V427" s="91">
        <v>401</v>
      </c>
    </row>
    <row r="428" spans="1:22" ht="90">
      <c r="A428" s="91">
        <v>428</v>
      </c>
      <c r="B428" s="48" t="s">
        <v>1021</v>
      </c>
      <c r="C428" s="107" t="s">
        <v>582</v>
      </c>
      <c r="D428" s="40" t="s">
        <v>1022</v>
      </c>
      <c r="E428" s="40" t="s">
        <v>426</v>
      </c>
      <c r="F428" s="49" t="s">
        <v>198</v>
      </c>
      <c r="G428" s="50" t="s">
        <v>583</v>
      </c>
      <c r="H428" s="51" t="s">
        <v>584</v>
      </c>
      <c r="I428" s="52"/>
      <c r="J428" s="53" t="s">
        <v>531</v>
      </c>
      <c r="K428" s="53"/>
      <c r="L428" s="53"/>
      <c r="M428" s="53"/>
      <c r="N428" s="53" t="s">
        <v>532</v>
      </c>
      <c r="O428" s="117" t="s">
        <v>23</v>
      </c>
      <c r="P428" s="53"/>
      <c r="Q428" s="53"/>
      <c r="R428" s="53"/>
      <c r="S428" s="48" t="s">
        <v>9</v>
      </c>
      <c r="T428" s="41" t="s">
        <v>985</v>
      </c>
      <c r="U428" s="41"/>
      <c r="V428" s="91">
        <v>402</v>
      </c>
    </row>
    <row r="429" spans="1:22" ht="56.25">
      <c r="A429" s="91">
        <v>429</v>
      </c>
      <c r="B429" s="48" t="s">
        <v>188</v>
      </c>
      <c r="C429" s="56" t="s">
        <v>582</v>
      </c>
      <c r="D429" s="40" t="s">
        <v>1022</v>
      </c>
      <c r="E429" s="40" t="s">
        <v>426</v>
      </c>
      <c r="F429" s="49" t="s">
        <v>157</v>
      </c>
      <c r="G429" s="50" t="s">
        <v>585</v>
      </c>
      <c r="H429" s="51" t="s">
        <v>586</v>
      </c>
      <c r="I429" s="52"/>
      <c r="J429" s="53"/>
      <c r="K429" s="53"/>
      <c r="L429" s="53"/>
      <c r="M429" s="53"/>
      <c r="N429" s="53"/>
      <c r="O429" s="117" t="s">
        <v>23</v>
      </c>
      <c r="P429" s="53"/>
      <c r="Q429" s="53"/>
      <c r="R429" s="53"/>
      <c r="S429" s="48" t="s">
        <v>9</v>
      </c>
      <c r="U429" s="41"/>
      <c r="V429" s="91">
        <v>403</v>
      </c>
    </row>
    <row r="430" spans="1:22" ht="56.25">
      <c r="A430" s="91">
        <v>430</v>
      </c>
      <c r="B430" s="48" t="s">
        <v>1113</v>
      </c>
      <c r="C430" s="56" t="s">
        <v>582</v>
      </c>
      <c r="D430" s="40" t="s">
        <v>1022</v>
      </c>
      <c r="E430" s="40" t="s">
        <v>426</v>
      </c>
      <c r="F430" s="49" t="s">
        <v>157</v>
      </c>
      <c r="G430" s="50" t="s">
        <v>982</v>
      </c>
      <c r="H430" s="51" t="s">
        <v>507</v>
      </c>
      <c r="I430" s="52"/>
      <c r="J430" s="53"/>
      <c r="K430" s="53"/>
      <c r="L430" s="53"/>
      <c r="M430" s="53"/>
      <c r="N430" s="53"/>
      <c r="O430" s="117" t="s">
        <v>23</v>
      </c>
      <c r="P430" s="53"/>
      <c r="Q430" s="53"/>
      <c r="R430" s="53"/>
      <c r="S430" s="48" t="s">
        <v>9</v>
      </c>
      <c r="U430" s="41"/>
      <c r="V430" s="91">
        <v>404</v>
      </c>
    </row>
    <row r="431" spans="1:22" ht="22.5">
      <c r="A431" s="91">
        <v>431</v>
      </c>
      <c r="B431" s="48" t="s">
        <v>182</v>
      </c>
      <c r="C431" s="56" t="s">
        <v>582</v>
      </c>
      <c r="D431" s="40" t="s">
        <v>1022</v>
      </c>
      <c r="E431" s="40" t="s">
        <v>426</v>
      </c>
      <c r="F431" s="49" t="s">
        <v>157</v>
      </c>
      <c r="G431" s="50" t="s">
        <v>508</v>
      </c>
      <c r="H431" s="51" t="s">
        <v>509</v>
      </c>
      <c r="I431" s="52"/>
      <c r="J431" s="53"/>
      <c r="K431" s="53"/>
      <c r="L431" s="53"/>
      <c r="M431" s="53"/>
      <c r="N431" s="53"/>
      <c r="O431" s="117" t="s">
        <v>23</v>
      </c>
      <c r="P431" s="53"/>
      <c r="Q431" s="53"/>
      <c r="R431" s="53"/>
      <c r="S431" s="48" t="s">
        <v>9</v>
      </c>
      <c r="U431" s="41"/>
      <c r="V431" s="91">
        <v>405</v>
      </c>
    </row>
    <row r="432" spans="1:22" ht="135">
      <c r="A432" s="91">
        <v>432</v>
      </c>
      <c r="B432" s="48" t="s">
        <v>216</v>
      </c>
      <c r="C432" s="56" t="s">
        <v>582</v>
      </c>
      <c r="D432" s="40" t="s">
        <v>1022</v>
      </c>
      <c r="E432" s="40" t="s">
        <v>426</v>
      </c>
      <c r="F432" s="49" t="s">
        <v>157</v>
      </c>
      <c r="G432" s="50" t="s">
        <v>1089</v>
      </c>
      <c r="H432" s="51" t="s">
        <v>1090</v>
      </c>
      <c r="I432" s="52"/>
      <c r="J432" s="53"/>
      <c r="K432" s="53"/>
      <c r="L432" s="53"/>
      <c r="M432" s="53"/>
      <c r="N432" s="53"/>
      <c r="O432" s="117" t="s">
        <v>23</v>
      </c>
      <c r="P432" s="53"/>
      <c r="Q432" s="53"/>
      <c r="R432" s="53"/>
      <c r="S432" s="48" t="s">
        <v>9</v>
      </c>
      <c r="U432" s="41"/>
      <c r="V432" s="91">
        <v>418</v>
      </c>
    </row>
    <row r="433" spans="1:22" ht="90">
      <c r="A433" s="91">
        <v>433</v>
      </c>
      <c r="B433" s="48" t="s">
        <v>258</v>
      </c>
      <c r="C433" s="56" t="s">
        <v>582</v>
      </c>
      <c r="D433" s="40" t="s">
        <v>1022</v>
      </c>
      <c r="E433" s="40" t="s">
        <v>271</v>
      </c>
      <c r="F433" s="49" t="s">
        <v>198</v>
      </c>
      <c r="G433" s="50" t="s">
        <v>510</v>
      </c>
      <c r="H433" s="51" t="s">
        <v>511</v>
      </c>
      <c r="I433" s="52"/>
      <c r="J433" s="53" t="s">
        <v>531</v>
      </c>
      <c r="K433" s="53"/>
      <c r="L433" s="53"/>
      <c r="M433" s="53"/>
      <c r="N433" s="53" t="s">
        <v>532</v>
      </c>
      <c r="O433" s="117" t="s">
        <v>23</v>
      </c>
      <c r="P433" s="53"/>
      <c r="Q433" s="53"/>
      <c r="R433" s="53"/>
      <c r="S433" s="48" t="s">
        <v>9</v>
      </c>
      <c r="U433" s="41"/>
      <c r="V433" s="91">
        <v>406</v>
      </c>
    </row>
    <row r="434" spans="1:22" ht="90">
      <c r="A434" s="91">
        <v>434</v>
      </c>
      <c r="B434" s="48" t="s">
        <v>258</v>
      </c>
      <c r="C434" s="56" t="s">
        <v>582</v>
      </c>
      <c r="D434" s="40" t="s">
        <v>1022</v>
      </c>
      <c r="E434" s="40" t="s">
        <v>291</v>
      </c>
      <c r="F434" s="49" t="s">
        <v>198</v>
      </c>
      <c r="G434" s="50" t="s">
        <v>512</v>
      </c>
      <c r="H434" s="51" t="s">
        <v>513</v>
      </c>
      <c r="I434" s="52"/>
      <c r="J434" s="53" t="s">
        <v>531</v>
      </c>
      <c r="K434" s="53"/>
      <c r="L434" s="53"/>
      <c r="M434" s="53"/>
      <c r="N434" s="53" t="s">
        <v>532</v>
      </c>
      <c r="O434" s="117" t="s">
        <v>23</v>
      </c>
      <c r="P434" s="53"/>
      <c r="Q434" s="53"/>
      <c r="R434" s="53"/>
      <c r="S434" s="48" t="s">
        <v>9</v>
      </c>
      <c r="U434" s="41"/>
      <c r="V434" s="91">
        <v>407</v>
      </c>
    </row>
    <row r="435" spans="1:22" ht="45">
      <c r="A435" s="91">
        <v>435</v>
      </c>
      <c r="B435" s="48" t="s">
        <v>182</v>
      </c>
      <c r="C435" s="56" t="s">
        <v>582</v>
      </c>
      <c r="D435" s="40" t="s">
        <v>1022</v>
      </c>
      <c r="E435" s="40" t="s">
        <v>296</v>
      </c>
      <c r="F435" s="49" t="s">
        <v>157</v>
      </c>
      <c r="G435" s="50" t="s">
        <v>973</v>
      </c>
      <c r="H435" s="51" t="s">
        <v>514</v>
      </c>
      <c r="I435" s="52"/>
      <c r="J435" s="53"/>
      <c r="K435" s="53"/>
      <c r="L435" s="53"/>
      <c r="M435" s="53"/>
      <c r="N435" s="53"/>
      <c r="O435" s="117" t="s">
        <v>23</v>
      </c>
      <c r="P435" s="53"/>
      <c r="Q435" s="53"/>
      <c r="R435" s="53"/>
      <c r="S435" s="48" t="s">
        <v>9</v>
      </c>
      <c r="U435" s="41"/>
      <c r="V435" s="91">
        <v>408</v>
      </c>
    </row>
    <row r="436" spans="1:22" ht="22.5">
      <c r="A436" s="91">
        <v>436</v>
      </c>
      <c r="B436" s="48" t="s">
        <v>182</v>
      </c>
      <c r="C436" s="56" t="s">
        <v>582</v>
      </c>
      <c r="D436" s="40" t="s">
        <v>1022</v>
      </c>
      <c r="E436" s="40" t="s">
        <v>299</v>
      </c>
      <c r="F436" s="49" t="s">
        <v>157</v>
      </c>
      <c r="G436" s="50" t="s">
        <v>515</v>
      </c>
      <c r="H436" s="51" t="s">
        <v>516</v>
      </c>
      <c r="I436" s="52"/>
      <c r="J436" s="53"/>
      <c r="K436" s="53"/>
      <c r="L436" s="53"/>
      <c r="M436" s="53"/>
      <c r="N436" s="53"/>
      <c r="O436" s="117" t="s">
        <v>23</v>
      </c>
      <c r="P436" s="53"/>
      <c r="Q436" s="53"/>
      <c r="R436" s="53"/>
      <c r="S436" s="48" t="s">
        <v>9</v>
      </c>
      <c r="U436" s="41"/>
      <c r="V436" s="91">
        <v>409</v>
      </c>
    </row>
    <row r="437" spans="1:22" ht="56.25">
      <c r="A437" s="91">
        <v>437</v>
      </c>
      <c r="B437" s="48" t="s">
        <v>182</v>
      </c>
      <c r="C437" s="56" t="s">
        <v>582</v>
      </c>
      <c r="D437" s="40" t="s">
        <v>1022</v>
      </c>
      <c r="E437" s="40" t="s">
        <v>431</v>
      </c>
      <c r="F437" s="49" t="s">
        <v>157</v>
      </c>
      <c r="G437" s="50" t="s">
        <v>517</v>
      </c>
      <c r="H437" s="51" t="s">
        <v>518</v>
      </c>
      <c r="I437" s="52"/>
      <c r="J437" s="53"/>
      <c r="K437" s="53"/>
      <c r="L437" s="53"/>
      <c r="M437" s="53"/>
      <c r="N437" s="53"/>
      <c r="O437" s="117" t="s">
        <v>23</v>
      </c>
      <c r="P437" s="53"/>
      <c r="Q437" s="53"/>
      <c r="R437" s="53"/>
      <c r="S437" s="48" t="s">
        <v>9</v>
      </c>
      <c r="U437" s="41"/>
      <c r="V437" s="91">
        <v>410</v>
      </c>
    </row>
    <row r="438" spans="1:22" ht="101.25">
      <c r="A438" s="91">
        <v>438</v>
      </c>
      <c r="B438" s="48" t="s">
        <v>205</v>
      </c>
      <c r="C438" s="56" t="s">
        <v>550</v>
      </c>
      <c r="D438" s="40" t="s">
        <v>1022</v>
      </c>
      <c r="E438" s="40" t="s">
        <v>702</v>
      </c>
      <c r="F438" s="49" t="s">
        <v>157</v>
      </c>
      <c r="G438" s="50" t="s">
        <v>519</v>
      </c>
      <c r="H438" s="51" t="s">
        <v>520</v>
      </c>
      <c r="I438" s="52"/>
      <c r="J438" s="53"/>
      <c r="K438" s="53"/>
      <c r="L438" s="53"/>
      <c r="M438" s="53"/>
      <c r="N438" s="53"/>
      <c r="O438" s="117" t="s">
        <v>23</v>
      </c>
      <c r="P438" s="53"/>
      <c r="Q438" s="53"/>
      <c r="R438" s="53"/>
      <c r="S438" s="48" t="s">
        <v>9</v>
      </c>
      <c r="U438" s="41"/>
      <c r="V438" s="91">
        <v>411</v>
      </c>
    </row>
    <row r="439" spans="1:22" ht="22.5">
      <c r="A439" s="91">
        <v>439</v>
      </c>
      <c r="B439" s="48" t="s">
        <v>155</v>
      </c>
      <c r="C439" s="56" t="s">
        <v>582</v>
      </c>
      <c r="D439" s="40" t="s">
        <v>1022</v>
      </c>
      <c r="E439" s="40" t="s">
        <v>702</v>
      </c>
      <c r="F439" s="49" t="s">
        <v>157</v>
      </c>
      <c r="G439" s="50" t="s">
        <v>521</v>
      </c>
      <c r="H439" s="51" t="s">
        <v>717</v>
      </c>
      <c r="I439" s="52"/>
      <c r="J439" s="53"/>
      <c r="K439" s="53"/>
      <c r="L439" s="53"/>
      <c r="M439" s="53"/>
      <c r="N439" s="53"/>
      <c r="O439" s="117" t="s">
        <v>23</v>
      </c>
      <c r="P439" s="53"/>
      <c r="Q439" s="53"/>
      <c r="R439" s="53"/>
      <c r="S439" s="48" t="s">
        <v>9</v>
      </c>
      <c r="U439" s="41"/>
      <c r="V439" s="91">
        <v>412</v>
      </c>
    </row>
    <row r="440" spans="1:22" ht="33.75">
      <c r="A440" s="91">
        <v>440</v>
      </c>
      <c r="B440" s="48" t="s">
        <v>162</v>
      </c>
      <c r="C440" s="56" t="s">
        <v>582</v>
      </c>
      <c r="D440" s="40" t="s">
        <v>1022</v>
      </c>
      <c r="E440" s="40" t="s">
        <v>702</v>
      </c>
      <c r="F440" s="49" t="s">
        <v>157</v>
      </c>
      <c r="G440" s="50" t="s">
        <v>521</v>
      </c>
      <c r="H440" s="51" t="s">
        <v>717</v>
      </c>
      <c r="I440" s="52"/>
      <c r="J440" s="53"/>
      <c r="K440" s="53"/>
      <c r="L440" s="53"/>
      <c r="M440" s="53"/>
      <c r="N440" s="53"/>
      <c r="O440" s="117" t="s">
        <v>23</v>
      </c>
      <c r="P440" s="53"/>
      <c r="Q440" s="53"/>
      <c r="R440" s="53"/>
      <c r="S440" s="48" t="s">
        <v>9</v>
      </c>
      <c r="U440" s="41"/>
      <c r="V440" s="91">
        <v>413</v>
      </c>
    </row>
    <row r="441" spans="1:22" ht="78.75">
      <c r="A441" s="91">
        <v>441</v>
      </c>
      <c r="B441" s="48" t="s">
        <v>182</v>
      </c>
      <c r="C441" s="56" t="s">
        <v>582</v>
      </c>
      <c r="D441" s="40" t="s">
        <v>1022</v>
      </c>
      <c r="E441" s="40" t="s">
        <v>628</v>
      </c>
      <c r="F441" s="49" t="s">
        <v>157</v>
      </c>
      <c r="G441" s="50" t="s">
        <v>522</v>
      </c>
      <c r="H441" s="51" t="s">
        <v>942</v>
      </c>
      <c r="I441" s="52"/>
      <c r="J441" s="53"/>
      <c r="K441" s="53"/>
      <c r="L441" s="53"/>
      <c r="M441" s="53"/>
      <c r="N441" s="53"/>
      <c r="O441" s="117" t="s">
        <v>23</v>
      </c>
      <c r="P441" s="53"/>
      <c r="Q441" s="53"/>
      <c r="R441" s="53"/>
      <c r="S441" s="48" t="s">
        <v>9</v>
      </c>
      <c r="V441" s="91">
        <v>414</v>
      </c>
    </row>
    <row r="442" spans="1:22" ht="45">
      <c r="A442" s="91">
        <v>442</v>
      </c>
      <c r="B442" s="48" t="s">
        <v>182</v>
      </c>
      <c r="C442" s="56" t="s">
        <v>582</v>
      </c>
      <c r="D442" s="40" t="s">
        <v>1022</v>
      </c>
      <c r="E442" s="40" t="s">
        <v>1005</v>
      </c>
      <c r="F442" s="49" t="s">
        <v>157</v>
      </c>
      <c r="G442" s="50" t="s">
        <v>943</v>
      </c>
      <c r="H442" s="51" t="s">
        <v>944</v>
      </c>
      <c r="I442" s="52"/>
      <c r="J442" s="53"/>
      <c r="K442" s="53"/>
      <c r="L442" s="53"/>
      <c r="M442" s="53"/>
      <c r="N442" s="53"/>
      <c r="O442" s="117" t="s">
        <v>23</v>
      </c>
      <c r="P442" s="53"/>
      <c r="Q442" s="53"/>
      <c r="R442" s="53"/>
      <c r="S442" s="48" t="s">
        <v>9</v>
      </c>
      <c r="U442" s="41"/>
      <c r="V442" s="91">
        <v>415</v>
      </c>
    </row>
    <row r="443" spans="1:22" ht="112.5">
      <c r="A443" s="91">
        <v>443</v>
      </c>
      <c r="B443" s="48" t="s">
        <v>1037</v>
      </c>
      <c r="C443" s="56" t="s">
        <v>582</v>
      </c>
      <c r="D443" s="40" t="s">
        <v>1022</v>
      </c>
      <c r="E443" s="40" t="s">
        <v>711</v>
      </c>
      <c r="F443" s="49" t="s">
        <v>157</v>
      </c>
      <c r="G443" s="50" t="s">
        <v>945</v>
      </c>
      <c r="H443" s="51" t="s">
        <v>946</v>
      </c>
      <c r="I443" s="52"/>
      <c r="J443" s="53"/>
      <c r="K443" s="53"/>
      <c r="L443" s="53"/>
      <c r="M443" s="53"/>
      <c r="N443" s="53"/>
      <c r="O443" s="117" t="s">
        <v>23</v>
      </c>
      <c r="P443" s="53"/>
      <c r="Q443" s="53"/>
      <c r="R443" s="53"/>
      <c r="S443" s="48" t="s">
        <v>9</v>
      </c>
      <c r="U443" s="41"/>
      <c r="V443" s="91">
        <v>416</v>
      </c>
    </row>
    <row r="444" spans="1:22" ht="292.5">
      <c r="A444" s="91">
        <v>444</v>
      </c>
      <c r="B444" s="48" t="s">
        <v>208</v>
      </c>
      <c r="C444" s="56" t="s">
        <v>582</v>
      </c>
      <c r="D444" s="40" t="s">
        <v>233</v>
      </c>
      <c r="E444" s="40" t="s">
        <v>156</v>
      </c>
      <c r="F444" s="49" t="s">
        <v>157</v>
      </c>
      <c r="G444" s="50" t="s">
        <v>820</v>
      </c>
      <c r="H444" s="51" t="s">
        <v>821</v>
      </c>
      <c r="I444" s="52"/>
      <c r="J444" s="53"/>
      <c r="K444" s="53"/>
      <c r="L444" s="53"/>
      <c r="M444" s="53"/>
      <c r="N444" s="53"/>
      <c r="O444" s="117" t="s">
        <v>23</v>
      </c>
      <c r="P444" s="53"/>
      <c r="Q444" s="53"/>
      <c r="R444" s="53"/>
      <c r="S444" s="48" t="s">
        <v>9</v>
      </c>
      <c r="U444" s="41"/>
      <c r="V444" s="91">
        <v>423</v>
      </c>
    </row>
    <row r="445" spans="1:22" ht="191.25">
      <c r="A445" s="91">
        <v>445</v>
      </c>
      <c r="B445" s="48" t="s">
        <v>208</v>
      </c>
      <c r="C445" s="56" t="s">
        <v>582</v>
      </c>
      <c r="D445" s="40" t="s">
        <v>233</v>
      </c>
      <c r="E445" s="40" t="s">
        <v>156</v>
      </c>
      <c r="F445" s="49" t="s">
        <v>157</v>
      </c>
      <c r="G445" s="50" t="s">
        <v>822</v>
      </c>
      <c r="H445" s="51" t="s">
        <v>823</v>
      </c>
      <c r="I445" s="52"/>
      <c r="J445" s="53"/>
      <c r="K445" s="53"/>
      <c r="L445" s="53"/>
      <c r="M445" s="53"/>
      <c r="N445" s="53"/>
      <c r="O445" s="117" t="s">
        <v>23</v>
      </c>
      <c r="P445" s="53"/>
      <c r="Q445" s="53"/>
      <c r="R445" s="53"/>
      <c r="S445" s="48" t="s">
        <v>9</v>
      </c>
      <c r="U445" s="41"/>
      <c r="V445" s="91">
        <v>424</v>
      </c>
    </row>
    <row r="446" spans="1:22" ht="213.75">
      <c r="A446" s="91">
        <v>446</v>
      </c>
      <c r="B446" s="48" t="s">
        <v>208</v>
      </c>
      <c r="C446" s="56" t="s">
        <v>582</v>
      </c>
      <c r="D446" s="40" t="s">
        <v>233</v>
      </c>
      <c r="E446" s="40" t="s">
        <v>156</v>
      </c>
      <c r="F446" s="49" t="s">
        <v>157</v>
      </c>
      <c r="G446" s="50" t="s">
        <v>1318</v>
      </c>
      <c r="H446" s="51" t="s">
        <v>1319</v>
      </c>
      <c r="I446" s="52"/>
      <c r="J446" s="53"/>
      <c r="K446" s="53"/>
      <c r="L446" s="53"/>
      <c r="M446" s="53"/>
      <c r="N446" s="53"/>
      <c r="O446" s="117" t="s">
        <v>23</v>
      </c>
      <c r="P446" s="53"/>
      <c r="Q446" s="53"/>
      <c r="R446" s="53"/>
      <c r="S446" s="48" t="s">
        <v>9</v>
      </c>
      <c r="U446" s="41"/>
      <c r="V446" s="91">
        <v>425</v>
      </c>
    </row>
    <row r="447" spans="1:22" ht="67.5">
      <c r="A447" s="91">
        <v>447</v>
      </c>
      <c r="B447" s="48" t="s">
        <v>182</v>
      </c>
      <c r="C447" s="56" t="s">
        <v>582</v>
      </c>
      <c r="D447" s="40" t="s">
        <v>233</v>
      </c>
      <c r="E447" s="40" t="s">
        <v>156</v>
      </c>
      <c r="F447" s="49" t="s">
        <v>157</v>
      </c>
      <c r="G447" s="50" t="s">
        <v>669</v>
      </c>
      <c r="H447" s="51" t="s">
        <v>670</v>
      </c>
      <c r="I447" s="52"/>
      <c r="J447" s="53"/>
      <c r="K447" s="53"/>
      <c r="L447" s="53"/>
      <c r="M447" s="53"/>
      <c r="N447" s="53"/>
      <c r="O447" s="117" t="s">
        <v>23</v>
      </c>
      <c r="P447" s="53"/>
      <c r="Q447" s="53"/>
      <c r="R447" s="53"/>
      <c r="S447" s="48" t="s">
        <v>9</v>
      </c>
      <c r="U447" s="41"/>
      <c r="V447" s="91">
        <v>426</v>
      </c>
    </row>
    <row r="448" spans="1:22" ht="67.5">
      <c r="A448" s="91">
        <v>448</v>
      </c>
      <c r="B448" s="48" t="s">
        <v>216</v>
      </c>
      <c r="C448" s="56" t="s">
        <v>582</v>
      </c>
      <c r="D448" s="40" t="s">
        <v>233</v>
      </c>
      <c r="E448" s="40" t="s">
        <v>291</v>
      </c>
      <c r="F448" s="49" t="s">
        <v>157</v>
      </c>
      <c r="G448" s="50" t="s">
        <v>840</v>
      </c>
      <c r="H448" s="51" t="s">
        <v>841</v>
      </c>
      <c r="I448" s="52"/>
      <c r="J448" s="53"/>
      <c r="K448" s="53"/>
      <c r="L448" s="53"/>
      <c r="M448" s="53"/>
      <c r="N448" s="53"/>
      <c r="O448" s="117" t="s">
        <v>23</v>
      </c>
      <c r="P448" s="53"/>
      <c r="Q448" s="53"/>
      <c r="R448" s="53"/>
      <c r="S448" s="48" t="s">
        <v>9</v>
      </c>
      <c r="U448" s="41"/>
      <c r="V448" s="91">
        <v>431</v>
      </c>
    </row>
    <row r="449" spans="1:22" ht="90">
      <c r="A449" s="91">
        <v>449</v>
      </c>
      <c r="B449" s="48" t="s">
        <v>182</v>
      </c>
      <c r="C449" s="56" t="s">
        <v>671</v>
      </c>
      <c r="D449" s="40" t="s">
        <v>233</v>
      </c>
      <c r="E449" s="40" t="s">
        <v>723</v>
      </c>
      <c r="F449" s="49" t="s">
        <v>185</v>
      </c>
      <c r="G449" s="50" t="s">
        <v>672</v>
      </c>
      <c r="H449" s="51" t="s">
        <v>673</v>
      </c>
      <c r="I449" s="52"/>
      <c r="J449" s="53" t="s">
        <v>531</v>
      </c>
      <c r="K449" s="53"/>
      <c r="L449" s="53"/>
      <c r="M449" s="53"/>
      <c r="N449" s="53" t="s">
        <v>532</v>
      </c>
      <c r="O449" s="117" t="s">
        <v>24</v>
      </c>
      <c r="P449" s="53"/>
      <c r="Q449" s="53"/>
      <c r="R449" s="53"/>
      <c r="S449" s="48" t="s">
        <v>9</v>
      </c>
      <c r="U449" s="41"/>
      <c r="V449" s="91">
        <v>427</v>
      </c>
    </row>
    <row r="450" spans="1:22" ht="90">
      <c r="A450" s="91">
        <v>450</v>
      </c>
      <c r="B450" s="48" t="s">
        <v>197</v>
      </c>
      <c r="C450" s="56" t="s">
        <v>671</v>
      </c>
      <c r="D450" s="40" t="s">
        <v>233</v>
      </c>
      <c r="E450" s="40" t="s">
        <v>650</v>
      </c>
      <c r="F450" s="49" t="s">
        <v>198</v>
      </c>
      <c r="G450" s="50" t="s">
        <v>674</v>
      </c>
      <c r="H450" s="51" t="s">
        <v>675</v>
      </c>
      <c r="I450" s="52"/>
      <c r="J450" s="53" t="s">
        <v>531</v>
      </c>
      <c r="K450" s="53"/>
      <c r="L450" s="53"/>
      <c r="M450" s="53"/>
      <c r="N450" s="53" t="s">
        <v>532</v>
      </c>
      <c r="O450" s="117" t="s">
        <v>24</v>
      </c>
      <c r="P450" s="53"/>
      <c r="Q450" s="53"/>
      <c r="R450" s="53"/>
      <c r="S450" s="48" t="s">
        <v>9</v>
      </c>
      <c r="T450" s="41" t="s">
        <v>320</v>
      </c>
      <c r="U450" s="41"/>
      <c r="V450" s="91">
        <v>428</v>
      </c>
    </row>
    <row r="451" spans="1:22" ht="90">
      <c r="A451" s="91">
        <v>451</v>
      </c>
      <c r="B451" s="48" t="s">
        <v>834</v>
      </c>
      <c r="C451" s="56" t="s">
        <v>676</v>
      </c>
      <c r="D451" s="40" t="s">
        <v>233</v>
      </c>
      <c r="E451" s="40" t="s">
        <v>481</v>
      </c>
      <c r="F451" s="49" t="s">
        <v>185</v>
      </c>
      <c r="G451" s="50" t="s">
        <v>677</v>
      </c>
      <c r="H451" s="51" t="s">
        <v>1330</v>
      </c>
      <c r="I451" s="52"/>
      <c r="J451" s="53" t="s">
        <v>531</v>
      </c>
      <c r="K451" s="53"/>
      <c r="L451" s="53"/>
      <c r="M451" s="53"/>
      <c r="N451" s="53" t="s">
        <v>532</v>
      </c>
      <c r="O451" s="117" t="s">
        <v>24</v>
      </c>
      <c r="P451" s="53"/>
      <c r="Q451" s="53"/>
      <c r="R451" s="53"/>
      <c r="S451" s="48" t="s">
        <v>9</v>
      </c>
      <c r="U451" s="41"/>
      <c r="V451" s="91">
        <v>430</v>
      </c>
    </row>
    <row r="452" spans="1:22" ht="90">
      <c r="A452" s="91">
        <v>452</v>
      </c>
      <c r="B452" s="48" t="s">
        <v>842</v>
      </c>
      <c r="C452" s="56" t="s">
        <v>843</v>
      </c>
      <c r="D452" s="40" t="s">
        <v>246</v>
      </c>
      <c r="E452" s="40" t="s">
        <v>156</v>
      </c>
      <c r="F452" s="49" t="s">
        <v>157</v>
      </c>
      <c r="G452" s="50" t="s">
        <v>844</v>
      </c>
      <c r="H452" s="51" t="s">
        <v>845</v>
      </c>
      <c r="I452" s="52" t="s">
        <v>103</v>
      </c>
      <c r="J452" s="53" t="s">
        <v>334</v>
      </c>
      <c r="K452" s="53"/>
      <c r="L452" s="53" t="s">
        <v>327</v>
      </c>
      <c r="M452" s="53" t="s">
        <v>328</v>
      </c>
      <c r="N452" s="53" t="s">
        <v>329</v>
      </c>
      <c r="O452" s="117" t="s">
        <v>24</v>
      </c>
      <c r="P452" s="114" t="s">
        <v>333</v>
      </c>
      <c r="Q452" s="53" t="s">
        <v>330</v>
      </c>
      <c r="R452" s="53"/>
      <c r="S452" s="48" t="s">
        <v>9</v>
      </c>
      <c r="U452" s="41" t="s">
        <v>332</v>
      </c>
      <c r="V452" s="91">
        <v>432</v>
      </c>
    </row>
    <row r="453" spans="1:22" ht="90">
      <c r="A453" s="91">
        <v>453</v>
      </c>
      <c r="B453" s="48" t="s">
        <v>846</v>
      </c>
      <c r="C453" s="56" t="s">
        <v>843</v>
      </c>
      <c r="D453" s="40" t="s">
        <v>246</v>
      </c>
      <c r="E453" s="40" t="s">
        <v>156</v>
      </c>
      <c r="F453" s="49" t="s">
        <v>157</v>
      </c>
      <c r="G453" s="50" t="s">
        <v>847</v>
      </c>
      <c r="H453" s="51" t="s">
        <v>848</v>
      </c>
      <c r="I453" s="52" t="s">
        <v>103</v>
      </c>
      <c r="J453" s="53" t="s">
        <v>335</v>
      </c>
      <c r="K453" s="53">
        <v>453</v>
      </c>
      <c r="L453" s="53" t="s">
        <v>327</v>
      </c>
      <c r="M453" s="53" t="s">
        <v>328</v>
      </c>
      <c r="N453" s="53" t="s">
        <v>329</v>
      </c>
      <c r="O453" s="117" t="s">
        <v>24</v>
      </c>
      <c r="P453" s="114" t="s">
        <v>333</v>
      </c>
      <c r="Q453" s="53" t="s">
        <v>330</v>
      </c>
      <c r="R453" s="53"/>
      <c r="S453" s="48" t="s">
        <v>9</v>
      </c>
      <c r="U453" s="41" t="s">
        <v>332</v>
      </c>
      <c r="V453" s="91">
        <v>433</v>
      </c>
    </row>
    <row r="454" spans="1:22" ht="90">
      <c r="A454" s="91">
        <v>454</v>
      </c>
      <c r="B454" s="48" t="s">
        <v>667</v>
      </c>
      <c r="C454" s="56" t="s">
        <v>843</v>
      </c>
      <c r="D454" s="40" t="s">
        <v>246</v>
      </c>
      <c r="E454" s="40" t="s">
        <v>156</v>
      </c>
      <c r="F454" s="49" t="s">
        <v>157</v>
      </c>
      <c r="G454" s="50" t="s">
        <v>849</v>
      </c>
      <c r="H454" s="51" t="s">
        <v>850</v>
      </c>
      <c r="I454" s="52" t="s">
        <v>103</v>
      </c>
      <c r="J454" s="53" t="s">
        <v>335</v>
      </c>
      <c r="K454" s="53"/>
      <c r="L454" s="53" t="s">
        <v>327</v>
      </c>
      <c r="M454" s="53" t="s">
        <v>328</v>
      </c>
      <c r="N454" s="53" t="s">
        <v>329</v>
      </c>
      <c r="O454" s="117" t="s">
        <v>24</v>
      </c>
      <c r="P454" s="114" t="s">
        <v>333</v>
      </c>
      <c r="Q454" s="53" t="s">
        <v>330</v>
      </c>
      <c r="R454" s="53"/>
      <c r="S454" s="48" t="s">
        <v>9</v>
      </c>
      <c r="U454" s="41" t="s">
        <v>332</v>
      </c>
      <c r="V454" s="91">
        <v>434</v>
      </c>
    </row>
    <row r="455" spans="1:22" ht="90">
      <c r="A455" s="91">
        <v>455</v>
      </c>
      <c r="B455" s="48" t="s">
        <v>851</v>
      </c>
      <c r="C455" s="56" t="s">
        <v>843</v>
      </c>
      <c r="D455" s="40" t="s">
        <v>246</v>
      </c>
      <c r="E455" s="40" t="s">
        <v>156</v>
      </c>
      <c r="F455" s="49" t="s">
        <v>157</v>
      </c>
      <c r="G455" s="50" t="s">
        <v>852</v>
      </c>
      <c r="H455" s="51" t="s">
        <v>853</v>
      </c>
      <c r="I455" s="52" t="s">
        <v>103</v>
      </c>
      <c r="J455" s="53" t="s">
        <v>335</v>
      </c>
      <c r="K455" s="53"/>
      <c r="L455" s="53" t="s">
        <v>327</v>
      </c>
      <c r="M455" s="53" t="s">
        <v>328</v>
      </c>
      <c r="N455" s="53" t="s">
        <v>329</v>
      </c>
      <c r="O455" s="117" t="s">
        <v>24</v>
      </c>
      <c r="P455" s="114" t="s">
        <v>333</v>
      </c>
      <c r="Q455" s="53" t="s">
        <v>330</v>
      </c>
      <c r="R455" s="53"/>
      <c r="S455" s="48" t="s">
        <v>9</v>
      </c>
      <c r="U455" s="41" t="s">
        <v>332</v>
      </c>
      <c r="V455" s="91">
        <v>435</v>
      </c>
    </row>
    <row r="456" spans="1:22" ht="90">
      <c r="A456" s="91">
        <v>456</v>
      </c>
      <c r="B456" s="48" t="s">
        <v>854</v>
      </c>
      <c r="C456" s="56" t="s">
        <v>843</v>
      </c>
      <c r="D456" s="40" t="s">
        <v>246</v>
      </c>
      <c r="E456" s="40" t="s">
        <v>156</v>
      </c>
      <c r="F456" s="49" t="s">
        <v>157</v>
      </c>
      <c r="G456" s="50" t="s">
        <v>847</v>
      </c>
      <c r="H456" s="51" t="s">
        <v>848</v>
      </c>
      <c r="I456" s="52" t="s">
        <v>103</v>
      </c>
      <c r="J456" s="53" t="s">
        <v>335</v>
      </c>
      <c r="K456" s="53">
        <v>453</v>
      </c>
      <c r="L456" s="53" t="s">
        <v>327</v>
      </c>
      <c r="M456" s="53" t="s">
        <v>328</v>
      </c>
      <c r="N456" s="53" t="s">
        <v>329</v>
      </c>
      <c r="O456" s="117" t="s">
        <v>24</v>
      </c>
      <c r="P456" s="114" t="s">
        <v>333</v>
      </c>
      <c r="Q456" s="53" t="s">
        <v>330</v>
      </c>
      <c r="R456" s="53"/>
      <c r="S456" s="48" t="s">
        <v>9</v>
      </c>
      <c r="T456" s="110"/>
      <c r="U456" s="41" t="s">
        <v>332</v>
      </c>
      <c r="V456" s="91">
        <v>436</v>
      </c>
    </row>
    <row r="457" spans="1:22" ht="90">
      <c r="A457" s="91">
        <v>457</v>
      </c>
      <c r="B457" s="48" t="s">
        <v>855</v>
      </c>
      <c r="C457" s="56" t="s">
        <v>843</v>
      </c>
      <c r="D457" s="40" t="s">
        <v>246</v>
      </c>
      <c r="E457" s="40" t="s">
        <v>156</v>
      </c>
      <c r="F457" s="49" t="s">
        <v>157</v>
      </c>
      <c r="G457" s="50" t="s">
        <v>856</v>
      </c>
      <c r="H457" s="51" t="s">
        <v>848</v>
      </c>
      <c r="I457" s="52" t="s">
        <v>103</v>
      </c>
      <c r="J457" s="53" t="s">
        <v>335</v>
      </c>
      <c r="K457" s="53"/>
      <c r="L457" s="53" t="s">
        <v>327</v>
      </c>
      <c r="M457" s="53" t="s">
        <v>328</v>
      </c>
      <c r="N457" s="53" t="s">
        <v>329</v>
      </c>
      <c r="O457" s="117" t="s">
        <v>24</v>
      </c>
      <c r="P457" s="114" t="s">
        <v>333</v>
      </c>
      <c r="Q457" s="53" t="s">
        <v>330</v>
      </c>
      <c r="R457" s="53"/>
      <c r="S457" s="48" t="s">
        <v>9</v>
      </c>
      <c r="U457" s="41" t="s">
        <v>332</v>
      </c>
      <c r="V457" s="91">
        <v>437</v>
      </c>
    </row>
    <row r="458" spans="1:22" ht="123.75">
      <c r="A458" s="91">
        <v>458</v>
      </c>
      <c r="B458" s="48" t="s">
        <v>182</v>
      </c>
      <c r="C458" s="56" t="s">
        <v>843</v>
      </c>
      <c r="D458" s="40" t="s">
        <v>246</v>
      </c>
      <c r="E458" s="40" t="s">
        <v>156</v>
      </c>
      <c r="F458" s="49" t="s">
        <v>157</v>
      </c>
      <c r="G458" s="50" t="s">
        <v>857</v>
      </c>
      <c r="H458" s="51" t="s">
        <v>858</v>
      </c>
      <c r="I458" s="52" t="s">
        <v>103</v>
      </c>
      <c r="J458" s="53" t="s">
        <v>335</v>
      </c>
      <c r="K458" s="53"/>
      <c r="L458" s="53" t="s">
        <v>327</v>
      </c>
      <c r="M458" s="53" t="s">
        <v>328</v>
      </c>
      <c r="N458" s="53" t="s">
        <v>329</v>
      </c>
      <c r="O458" s="117" t="s">
        <v>24</v>
      </c>
      <c r="P458" s="114" t="s">
        <v>333</v>
      </c>
      <c r="Q458" s="53" t="s">
        <v>330</v>
      </c>
      <c r="R458" s="53"/>
      <c r="S458" s="48" t="s">
        <v>9</v>
      </c>
      <c r="U458" s="41" t="s">
        <v>332</v>
      </c>
      <c r="V458" s="91">
        <v>438</v>
      </c>
    </row>
    <row r="459" spans="1:22" ht="90">
      <c r="A459" s="91">
        <v>459</v>
      </c>
      <c r="B459" s="48" t="s">
        <v>851</v>
      </c>
      <c r="C459" s="56" t="s">
        <v>859</v>
      </c>
      <c r="D459" s="40" t="s">
        <v>246</v>
      </c>
      <c r="E459" s="40" t="s">
        <v>189</v>
      </c>
      <c r="F459" s="49" t="s">
        <v>157</v>
      </c>
      <c r="G459" s="50" t="s">
        <v>860</v>
      </c>
      <c r="H459" s="51" t="s">
        <v>861</v>
      </c>
      <c r="I459" s="52" t="s">
        <v>103</v>
      </c>
      <c r="J459" s="53" t="s">
        <v>335</v>
      </c>
      <c r="K459" s="53"/>
      <c r="L459" s="53" t="s">
        <v>327</v>
      </c>
      <c r="M459" s="53" t="s">
        <v>328</v>
      </c>
      <c r="N459" s="53" t="s">
        <v>329</v>
      </c>
      <c r="O459" s="117" t="s">
        <v>24</v>
      </c>
      <c r="P459" s="114" t="s">
        <v>333</v>
      </c>
      <c r="Q459" s="53" t="s">
        <v>330</v>
      </c>
      <c r="R459" s="53"/>
      <c r="S459" s="48" t="s">
        <v>9</v>
      </c>
      <c r="U459" s="41" t="s">
        <v>332</v>
      </c>
      <c r="V459" s="91">
        <v>439</v>
      </c>
    </row>
    <row r="460" spans="1:22" ht="90">
      <c r="A460" s="91">
        <v>460</v>
      </c>
      <c r="B460" s="48" t="s">
        <v>1067</v>
      </c>
      <c r="C460" s="56" t="s">
        <v>859</v>
      </c>
      <c r="D460" s="40" t="s">
        <v>246</v>
      </c>
      <c r="E460" s="40" t="s">
        <v>189</v>
      </c>
      <c r="F460" s="49" t="s">
        <v>157</v>
      </c>
      <c r="G460" s="50" t="s">
        <v>862</v>
      </c>
      <c r="H460" s="51" t="s">
        <v>863</v>
      </c>
      <c r="I460" s="52" t="s">
        <v>103</v>
      </c>
      <c r="J460" s="53" t="s">
        <v>335</v>
      </c>
      <c r="K460" s="53"/>
      <c r="L460" s="53" t="s">
        <v>327</v>
      </c>
      <c r="M460" s="53" t="s">
        <v>328</v>
      </c>
      <c r="N460" s="53" t="s">
        <v>329</v>
      </c>
      <c r="O460" s="117" t="s">
        <v>24</v>
      </c>
      <c r="P460" s="114" t="s">
        <v>333</v>
      </c>
      <c r="Q460" s="53" t="s">
        <v>330</v>
      </c>
      <c r="R460" s="53"/>
      <c r="S460" s="48" t="s">
        <v>9</v>
      </c>
      <c r="U460" s="41" t="s">
        <v>332</v>
      </c>
      <c r="V460" s="91">
        <v>440</v>
      </c>
    </row>
    <row r="461" spans="1:22" ht="112.5">
      <c r="A461" s="91">
        <v>461</v>
      </c>
      <c r="B461" s="48" t="s">
        <v>182</v>
      </c>
      <c r="C461" s="56" t="s">
        <v>859</v>
      </c>
      <c r="D461" s="40" t="s">
        <v>246</v>
      </c>
      <c r="E461" s="40" t="s">
        <v>189</v>
      </c>
      <c r="F461" s="49" t="s">
        <v>157</v>
      </c>
      <c r="G461" s="50" t="s">
        <v>857</v>
      </c>
      <c r="H461" s="51" t="s">
        <v>864</v>
      </c>
      <c r="I461" s="52" t="s">
        <v>103</v>
      </c>
      <c r="J461" s="53" t="s">
        <v>335</v>
      </c>
      <c r="K461" s="53"/>
      <c r="L461" s="53" t="s">
        <v>327</v>
      </c>
      <c r="M461" s="53" t="s">
        <v>328</v>
      </c>
      <c r="N461" s="53" t="s">
        <v>329</v>
      </c>
      <c r="O461" s="117" t="s">
        <v>24</v>
      </c>
      <c r="P461" s="114" t="s">
        <v>333</v>
      </c>
      <c r="Q461" s="53" t="s">
        <v>330</v>
      </c>
      <c r="R461" s="53"/>
      <c r="S461" s="48" t="s">
        <v>9</v>
      </c>
      <c r="U461" s="41" t="s">
        <v>332</v>
      </c>
      <c r="V461" s="91">
        <v>441</v>
      </c>
    </row>
    <row r="462" spans="1:22" ht="90">
      <c r="A462" s="91">
        <v>462</v>
      </c>
      <c r="B462" s="48" t="s">
        <v>842</v>
      </c>
      <c r="C462" s="56" t="s">
        <v>859</v>
      </c>
      <c r="D462" s="40" t="s">
        <v>246</v>
      </c>
      <c r="E462" s="40" t="s">
        <v>979</v>
      </c>
      <c r="F462" s="49" t="s">
        <v>157</v>
      </c>
      <c r="G462" s="50" t="s">
        <v>844</v>
      </c>
      <c r="H462" s="51" t="s">
        <v>845</v>
      </c>
      <c r="I462" s="52" t="s">
        <v>103</v>
      </c>
      <c r="J462" s="53" t="s">
        <v>335</v>
      </c>
      <c r="K462" s="53"/>
      <c r="L462" s="53" t="s">
        <v>327</v>
      </c>
      <c r="M462" s="53" t="s">
        <v>328</v>
      </c>
      <c r="N462" s="53" t="s">
        <v>329</v>
      </c>
      <c r="O462" s="117" t="s">
        <v>24</v>
      </c>
      <c r="P462" s="114" t="s">
        <v>333</v>
      </c>
      <c r="Q462" s="53" t="s">
        <v>330</v>
      </c>
      <c r="R462" s="53"/>
      <c r="S462" s="48" t="s">
        <v>9</v>
      </c>
      <c r="U462" s="41" t="s">
        <v>332</v>
      </c>
      <c r="V462" s="91">
        <v>442</v>
      </c>
    </row>
    <row r="463" spans="1:22" ht="90">
      <c r="A463" s="91">
        <v>463</v>
      </c>
      <c r="B463" s="48" t="s">
        <v>846</v>
      </c>
      <c r="C463" s="56" t="s">
        <v>859</v>
      </c>
      <c r="D463" s="40" t="s">
        <v>246</v>
      </c>
      <c r="E463" s="40" t="s">
        <v>979</v>
      </c>
      <c r="F463" s="49" t="s">
        <v>157</v>
      </c>
      <c r="G463" s="50" t="s">
        <v>865</v>
      </c>
      <c r="H463" s="51" t="s">
        <v>848</v>
      </c>
      <c r="I463" s="52" t="s">
        <v>103</v>
      </c>
      <c r="J463" s="53" t="s">
        <v>335</v>
      </c>
      <c r="K463" s="53"/>
      <c r="L463" s="53" t="s">
        <v>327</v>
      </c>
      <c r="M463" s="53" t="s">
        <v>328</v>
      </c>
      <c r="N463" s="53" t="s">
        <v>329</v>
      </c>
      <c r="O463" s="117" t="s">
        <v>24</v>
      </c>
      <c r="P463" s="114" t="s">
        <v>333</v>
      </c>
      <c r="Q463" s="53" t="s">
        <v>330</v>
      </c>
      <c r="R463" s="53"/>
      <c r="S463" s="48" t="s">
        <v>9</v>
      </c>
      <c r="U463" s="41" t="s">
        <v>332</v>
      </c>
      <c r="V463" s="91">
        <v>443</v>
      </c>
    </row>
    <row r="464" spans="1:22" ht="90">
      <c r="A464" s="91">
        <v>464</v>
      </c>
      <c r="B464" s="48" t="s">
        <v>667</v>
      </c>
      <c r="C464" s="56" t="s">
        <v>859</v>
      </c>
      <c r="D464" s="40" t="s">
        <v>246</v>
      </c>
      <c r="E464" s="40" t="s">
        <v>979</v>
      </c>
      <c r="F464" s="49" t="s">
        <v>157</v>
      </c>
      <c r="G464" s="50" t="s">
        <v>866</v>
      </c>
      <c r="H464" s="51" t="s">
        <v>867</v>
      </c>
      <c r="I464" s="52" t="s">
        <v>103</v>
      </c>
      <c r="J464" s="53" t="s">
        <v>335</v>
      </c>
      <c r="K464" s="53"/>
      <c r="L464" s="53" t="s">
        <v>327</v>
      </c>
      <c r="M464" s="53" t="s">
        <v>328</v>
      </c>
      <c r="N464" s="53" t="s">
        <v>329</v>
      </c>
      <c r="O464" s="117" t="s">
        <v>24</v>
      </c>
      <c r="P464" s="114" t="s">
        <v>333</v>
      </c>
      <c r="Q464" s="53" t="s">
        <v>330</v>
      </c>
      <c r="R464" s="53"/>
      <c r="S464" s="48" t="s">
        <v>9</v>
      </c>
      <c r="U464" s="41" t="s">
        <v>332</v>
      </c>
      <c r="V464" s="91">
        <v>444</v>
      </c>
    </row>
    <row r="465" spans="1:22" ht="90">
      <c r="A465" s="91">
        <v>465</v>
      </c>
      <c r="B465" s="48" t="s">
        <v>855</v>
      </c>
      <c r="C465" s="56" t="s">
        <v>859</v>
      </c>
      <c r="D465" s="40" t="s">
        <v>246</v>
      </c>
      <c r="E465" s="40" t="s">
        <v>979</v>
      </c>
      <c r="F465" s="49" t="s">
        <v>157</v>
      </c>
      <c r="G465" s="50" t="s">
        <v>868</v>
      </c>
      <c r="H465" s="51" t="s">
        <v>848</v>
      </c>
      <c r="I465" s="52" t="s">
        <v>103</v>
      </c>
      <c r="J465" s="53" t="s">
        <v>335</v>
      </c>
      <c r="K465" s="53"/>
      <c r="L465" s="53" t="s">
        <v>327</v>
      </c>
      <c r="M465" s="53" t="s">
        <v>328</v>
      </c>
      <c r="N465" s="53" t="s">
        <v>329</v>
      </c>
      <c r="O465" s="117" t="s">
        <v>24</v>
      </c>
      <c r="P465" s="114" t="s">
        <v>333</v>
      </c>
      <c r="Q465" s="53" t="s">
        <v>330</v>
      </c>
      <c r="R465" s="53"/>
      <c r="S465" s="48" t="s">
        <v>9</v>
      </c>
      <c r="U465" s="41" t="s">
        <v>332</v>
      </c>
      <c r="V465" s="91">
        <v>445</v>
      </c>
    </row>
    <row r="466" spans="1:22" ht="90">
      <c r="A466" s="91">
        <v>466</v>
      </c>
      <c r="B466" s="48" t="s">
        <v>208</v>
      </c>
      <c r="C466" s="56" t="s">
        <v>869</v>
      </c>
      <c r="D466" s="40" t="s">
        <v>246</v>
      </c>
      <c r="E466" s="40" t="s">
        <v>263</v>
      </c>
      <c r="F466" s="49" t="s">
        <v>157</v>
      </c>
      <c r="G466" s="50" t="s">
        <v>870</v>
      </c>
      <c r="H466" s="51" t="s">
        <v>553</v>
      </c>
      <c r="I466" s="52"/>
      <c r="J466" s="53"/>
      <c r="K466" s="53"/>
      <c r="L466" s="53"/>
      <c r="M466" s="53"/>
      <c r="N466" s="53"/>
      <c r="O466" s="117" t="s">
        <v>24</v>
      </c>
      <c r="P466" s="53"/>
      <c r="Q466" s="53"/>
      <c r="R466" s="53"/>
      <c r="S466" s="48" t="s">
        <v>9</v>
      </c>
      <c r="U466" s="41"/>
      <c r="V466" s="91">
        <v>446</v>
      </c>
    </row>
    <row r="467" spans="1:22" ht="56.25">
      <c r="A467" s="91">
        <v>467</v>
      </c>
      <c r="B467" s="48" t="s">
        <v>667</v>
      </c>
      <c r="C467" s="56" t="s">
        <v>869</v>
      </c>
      <c r="D467" s="40" t="s">
        <v>246</v>
      </c>
      <c r="E467" s="40" t="s">
        <v>426</v>
      </c>
      <c r="F467" s="49" t="s">
        <v>157</v>
      </c>
      <c r="G467" s="50" t="s">
        <v>898</v>
      </c>
      <c r="H467" s="51" t="s">
        <v>899</v>
      </c>
      <c r="I467" s="52"/>
      <c r="J467" s="53"/>
      <c r="K467" s="53"/>
      <c r="L467" s="53"/>
      <c r="M467" s="53"/>
      <c r="N467" s="53"/>
      <c r="O467" s="117" t="s">
        <v>24</v>
      </c>
      <c r="P467" s="53"/>
      <c r="Q467" s="53"/>
      <c r="R467" s="53"/>
      <c r="S467" s="48" t="s">
        <v>9</v>
      </c>
      <c r="U467" s="41"/>
      <c r="V467" s="91">
        <v>454</v>
      </c>
    </row>
    <row r="468" spans="1:22" ht="45">
      <c r="A468" s="91">
        <v>468</v>
      </c>
      <c r="B468" s="48" t="s">
        <v>197</v>
      </c>
      <c r="C468" s="56" t="s">
        <v>869</v>
      </c>
      <c r="D468" s="40" t="s">
        <v>246</v>
      </c>
      <c r="E468" s="40" t="s">
        <v>271</v>
      </c>
      <c r="F468" s="49" t="s">
        <v>179</v>
      </c>
      <c r="G468" s="50" t="s">
        <v>554</v>
      </c>
      <c r="H468" s="51" t="s">
        <v>555</v>
      </c>
      <c r="I468" s="52"/>
      <c r="J468" s="53"/>
      <c r="K468" s="53"/>
      <c r="L468" s="53"/>
      <c r="M468" s="53"/>
      <c r="N468" s="53"/>
      <c r="O468" s="117" t="s">
        <v>24</v>
      </c>
      <c r="P468" s="53"/>
      <c r="Q468" s="53"/>
      <c r="R468" s="53"/>
      <c r="S468" s="48" t="s">
        <v>9</v>
      </c>
      <c r="T468" s="41" t="s">
        <v>320</v>
      </c>
      <c r="U468" s="41"/>
      <c r="V468" s="91">
        <v>447</v>
      </c>
    </row>
    <row r="469" spans="1:22" ht="22.5">
      <c r="A469" s="91">
        <v>469</v>
      </c>
      <c r="B469" s="48" t="s">
        <v>1032</v>
      </c>
      <c r="C469" s="56" t="s">
        <v>869</v>
      </c>
      <c r="D469" s="40" t="s">
        <v>246</v>
      </c>
      <c r="E469" s="40" t="s">
        <v>271</v>
      </c>
      <c r="F469" s="49" t="s">
        <v>157</v>
      </c>
      <c r="G469" s="50" t="s">
        <v>556</v>
      </c>
      <c r="H469" s="51" t="s">
        <v>557</v>
      </c>
      <c r="I469" s="52"/>
      <c r="J469" s="53"/>
      <c r="K469" s="53"/>
      <c r="L469" s="53"/>
      <c r="M469" s="53"/>
      <c r="N469" s="53"/>
      <c r="O469" s="117" t="s">
        <v>24</v>
      </c>
      <c r="P469" s="53"/>
      <c r="Q469" s="53"/>
      <c r="R469" s="53"/>
      <c r="S469" s="48" t="s">
        <v>9</v>
      </c>
      <c r="U469" s="41"/>
      <c r="V469" s="91">
        <v>448</v>
      </c>
    </row>
    <row r="470" spans="1:22" ht="78.75">
      <c r="A470" s="91">
        <v>470</v>
      </c>
      <c r="B470" s="48" t="s">
        <v>851</v>
      </c>
      <c r="C470" s="56" t="s">
        <v>869</v>
      </c>
      <c r="D470" s="40" t="s">
        <v>246</v>
      </c>
      <c r="E470" s="40" t="s">
        <v>271</v>
      </c>
      <c r="F470" s="49" t="s">
        <v>157</v>
      </c>
      <c r="G470" s="50" t="s">
        <v>891</v>
      </c>
      <c r="H470" s="51" t="s">
        <v>892</v>
      </c>
      <c r="I470" s="52"/>
      <c r="J470" s="53"/>
      <c r="K470" s="53"/>
      <c r="L470" s="53"/>
      <c r="M470" s="53"/>
      <c r="N470" s="53"/>
      <c r="O470" s="117" t="s">
        <v>24</v>
      </c>
      <c r="P470" s="53"/>
      <c r="Q470" s="53"/>
      <c r="R470" s="53"/>
      <c r="S470" s="48" t="s">
        <v>9</v>
      </c>
      <c r="U470" s="41"/>
      <c r="V470" s="91">
        <v>449</v>
      </c>
    </row>
    <row r="471" spans="1:22" ht="78.75">
      <c r="A471" s="91">
        <v>471</v>
      </c>
      <c r="B471" s="48" t="s">
        <v>182</v>
      </c>
      <c r="C471" s="56" t="s">
        <v>869</v>
      </c>
      <c r="D471" s="40" t="s">
        <v>246</v>
      </c>
      <c r="E471" s="40" t="s">
        <v>453</v>
      </c>
      <c r="F471" s="49" t="s">
        <v>157</v>
      </c>
      <c r="G471" s="50" t="s">
        <v>893</v>
      </c>
      <c r="H471" s="51" t="s">
        <v>894</v>
      </c>
      <c r="I471" s="52"/>
      <c r="J471" s="53"/>
      <c r="K471" s="53"/>
      <c r="L471" s="53"/>
      <c r="M471" s="53"/>
      <c r="N471" s="53"/>
      <c r="O471" s="117" t="s">
        <v>24</v>
      </c>
      <c r="P471" s="53"/>
      <c r="Q471" s="53"/>
      <c r="R471" s="53"/>
      <c r="S471" s="48" t="s">
        <v>9</v>
      </c>
      <c r="U471" s="41"/>
      <c r="V471" s="91">
        <v>451</v>
      </c>
    </row>
    <row r="472" spans="1:22" ht="33.75">
      <c r="A472" s="91">
        <v>472</v>
      </c>
      <c r="B472" s="48" t="s">
        <v>667</v>
      </c>
      <c r="C472" s="56" t="s">
        <v>869</v>
      </c>
      <c r="D472" s="40" t="s">
        <v>246</v>
      </c>
      <c r="E472" s="40" t="s">
        <v>453</v>
      </c>
      <c r="F472" s="49" t="s">
        <v>157</v>
      </c>
      <c r="G472" s="50" t="s">
        <v>900</v>
      </c>
      <c r="H472" s="51" t="s">
        <v>901</v>
      </c>
      <c r="I472" s="52"/>
      <c r="J472" s="53"/>
      <c r="K472" s="53">
        <v>455</v>
      </c>
      <c r="L472" s="53"/>
      <c r="M472" s="53"/>
      <c r="N472" s="53"/>
      <c r="O472" s="117" t="s">
        <v>24</v>
      </c>
      <c r="P472" s="53"/>
      <c r="Q472" s="53"/>
      <c r="R472" s="53"/>
      <c r="S472" s="48" t="s">
        <v>9</v>
      </c>
      <c r="U472" s="41"/>
      <c r="V472" s="91">
        <v>455</v>
      </c>
    </row>
    <row r="473" spans="1:22" ht="33.75">
      <c r="A473" s="91">
        <v>473</v>
      </c>
      <c r="B473" s="48" t="s">
        <v>667</v>
      </c>
      <c r="C473" s="56" t="s">
        <v>869</v>
      </c>
      <c r="D473" s="40" t="s">
        <v>246</v>
      </c>
      <c r="E473" s="40" t="s">
        <v>453</v>
      </c>
      <c r="F473" s="49" t="s">
        <v>157</v>
      </c>
      <c r="G473" s="50" t="s">
        <v>902</v>
      </c>
      <c r="H473" s="51" t="s">
        <v>901</v>
      </c>
      <c r="I473" s="52"/>
      <c r="J473" s="53"/>
      <c r="K473" s="53">
        <v>455</v>
      </c>
      <c r="L473" s="53"/>
      <c r="M473" s="53"/>
      <c r="N473" s="53"/>
      <c r="O473" s="117" t="s">
        <v>24</v>
      </c>
      <c r="P473" s="53"/>
      <c r="Q473" s="53"/>
      <c r="R473" s="53"/>
      <c r="S473" s="48" t="s">
        <v>9</v>
      </c>
      <c r="U473" s="41"/>
      <c r="V473" s="91">
        <v>456</v>
      </c>
    </row>
    <row r="474" spans="1:22" ht="33.75">
      <c r="A474" s="91">
        <v>474</v>
      </c>
      <c r="B474" s="48" t="s">
        <v>667</v>
      </c>
      <c r="C474" s="56" t="s">
        <v>869</v>
      </c>
      <c r="D474" s="40" t="s">
        <v>246</v>
      </c>
      <c r="E474" s="40" t="s">
        <v>453</v>
      </c>
      <c r="F474" s="49" t="s">
        <v>157</v>
      </c>
      <c r="G474" s="50" t="s">
        <v>903</v>
      </c>
      <c r="H474" s="51" t="s">
        <v>904</v>
      </c>
      <c r="I474" s="52"/>
      <c r="J474" s="53"/>
      <c r="K474" s="53">
        <v>457</v>
      </c>
      <c r="L474" s="53"/>
      <c r="M474" s="53"/>
      <c r="N474" s="53"/>
      <c r="O474" s="117" t="s">
        <v>24</v>
      </c>
      <c r="P474" s="53"/>
      <c r="Q474" s="53"/>
      <c r="R474" s="53"/>
      <c r="S474" s="48" t="s">
        <v>9</v>
      </c>
      <c r="U474" s="41"/>
      <c r="V474" s="91">
        <v>457</v>
      </c>
    </row>
    <row r="475" spans="1:22" ht="33.75">
      <c r="A475" s="91">
        <v>475</v>
      </c>
      <c r="B475" s="48" t="s">
        <v>667</v>
      </c>
      <c r="C475" s="56" t="s">
        <v>869</v>
      </c>
      <c r="D475" s="40" t="s">
        <v>246</v>
      </c>
      <c r="E475" s="40" t="s">
        <v>453</v>
      </c>
      <c r="F475" s="49" t="s">
        <v>157</v>
      </c>
      <c r="G475" s="50" t="s">
        <v>905</v>
      </c>
      <c r="H475" s="51" t="s">
        <v>906</v>
      </c>
      <c r="I475" s="52"/>
      <c r="J475" s="53"/>
      <c r="K475" s="53">
        <v>457</v>
      </c>
      <c r="L475" s="53"/>
      <c r="M475" s="53"/>
      <c r="N475" s="53"/>
      <c r="O475" s="117" t="s">
        <v>24</v>
      </c>
      <c r="P475" s="53"/>
      <c r="Q475" s="53"/>
      <c r="R475" s="53"/>
      <c r="S475" s="48" t="s">
        <v>9</v>
      </c>
      <c r="U475" s="41"/>
      <c r="V475" s="91">
        <v>458</v>
      </c>
    </row>
    <row r="476" spans="1:22" ht="45">
      <c r="A476" s="91">
        <v>476</v>
      </c>
      <c r="B476" s="48" t="s">
        <v>907</v>
      </c>
      <c r="C476" s="56" t="s">
        <v>869</v>
      </c>
      <c r="D476" s="40" t="s">
        <v>246</v>
      </c>
      <c r="E476" s="40" t="s">
        <v>453</v>
      </c>
      <c r="F476" s="49" t="s">
        <v>157</v>
      </c>
      <c r="G476" s="50" t="s">
        <v>908</v>
      </c>
      <c r="H476" s="51" t="s">
        <v>909</v>
      </c>
      <c r="I476" s="52"/>
      <c r="J476" s="53"/>
      <c r="K476" s="53"/>
      <c r="L476" s="53"/>
      <c r="M476" s="53"/>
      <c r="N476" s="53"/>
      <c r="O476" s="117" t="s">
        <v>24</v>
      </c>
      <c r="P476" s="53"/>
      <c r="Q476" s="53"/>
      <c r="R476" s="53"/>
      <c r="S476" s="48" t="s">
        <v>9</v>
      </c>
      <c r="V476" s="91">
        <v>459</v>
      </c>
    </row>
    <row r="477" spans="1:22" ht="45">
      <c r="A477" s="91">
        <v>477</v>
      </c>
      <c r="B477" s="48" t="s">
        <v>201</v>
      </c>
      <c r="C477" s="56" t="s">
        <v>869</v>
      </c>
      <c r="D477" s="40" t="s">
        <v>246</v>
      </c>
      <c r="E477" s="40" t="s">
        <v>628</v>
      </c>
      <c r="F477" s="49" t="s">
        <v>157</v>
      </c>
      <c r="G477" s="50" t="s">
        <v>895</v>
      </c>
      <c r="H477" s="51"/>
      <c r="I477" s="52"/>
      <c r="J477" s="53"/>
      <c r="K477" s="53"/>
      <c r="L477" s="53"/>
      <c r="M477" s="53"/>
      <c r="N477" s="53"/>
      <c r="O477" s="117" t="s">
        <v>24</v>
      </c>
      <c r="P477" s="53"/>
      <c r="Q477" s="53"/>
      <c r="R477" s="53"/>
      <c r="S477" s="48" t="s">
        <v>9</v>
      </c>
      <c r="T477" s="41" t="s">
        <v>450</v>
      </c>
      <c r="U477" s="110" t="s">
        <v>332</v>
      </c>
      <c r="V477" s="91">
        <v>452</v>
      </c>
    </row>
    <row r="478" spans="1:22" ht="90">
      <c r="A478" s="91">
        <v>478</v>
      </c>
      <c r="B478" s="48" t="s">
        <v>182</v>
      </c>
      <c r="C478" s="56" t="s">
        <v>869</v>
      </c>
      <c r="D478" s="40" t="s">
        <v>246</v>
      </c>
      <c r="E478" s="40" t="s">
        <v>628</v>
      </c>
      <c r="F478" s="49" t="s">
        <v>157</v>
      </c>
      <c r="G478" s="50" t="s">
        <v>896</v>
      </c>
      <c r="H478" s="51" t="s">
        <v>897</v>
      </c>
      <c r="I478" s="52" t="s">
        <v>103</v>
      </c>
      <c r="J478" s="53" t="s">
        <v>1455</v>
      </c>
      <c r="K478" s="53"/>
      <c r="L478" s="53" t="s">
        <v>327</v>
      </c>
      <c r="M478" s="53" t="s">
        <v>328</v>
      </c>
      <c r="N478" s="53" t="s">
        <v>329</v>
      </c>
      <c r="O478" s="117" t="s">
        <v>24</v>
      </c>
      <c r="P478" s="114" t="s">
        <v>326</v>
      </c>
      <c r="Q478" s="53" t="s">
        <v>330</v>
      </c>
      <c r="R478" s="53"/>
      <c r="S478" s="48" t="s">
        <v>9</v>
      </c>
      <c r="U478" s="110" t="s">
        <v>332</v>
      </c>
      <c r="V478" s="91">
        <v>453</v>
      </c>
    </row>
    <row r="479" spans="1:22" ht="78.75">
      <c r="A479" s="91">
        <v>479</v>
      </c>
      <c r="B479" s="48" t="s">
        <v>528</v>
      </c>
      <c r="C479" s="56" t="s">
        <v>149</v>
      </c>
      <c r="D479" s="40" t="s">
        <v>1028</v>
      </c>
      <c r="E479" s="40" t="s">
        <v>156</v>
      </c>
      <c r="F479" s="49" t="s">
        <v>157</v>
      </c>
      <c r="G479" s="50" t="s">
        <v>529</v>
      </c>
      <c r="H479" s="51" t="s">
        <v>530</v>
      </c>
      <c r="I479" s="52" t="s">
        <v>103</v>
      </c>
      <c r="J479" s="53" t="s">
        <v>1455</v>
      </c>
      <c r="K479" s="53"/>
      <c r="L479" s="53" t="s">
        <v>327</v>
      </c>
      <c r="M479" s="53" t="s">
        <v>328</v>
      </c>
      <c r="N479" s="53" t="s">
        <v>329</v>
      </c>
      <c r="O479" s="117" t="s">
        <v>149</v>
      </c>
      <c r="P479" s="114" t="s">
        <v>326</v>
      </c>
      <c r="Q479" s="53" t="s">
        <v>330</v>
      </c>
      <c r="R479" s="53"/>
      <c r="S479" s="48" t="s">
        <v>9</v>
      </c>
      <c r="U479" s="110" t="s">
        <v>332</v>
      </c>
      <c r="V479" s="91">
        <v>553</v>
      </c>
    </row>
    <row r="480" spans="1:22" ht="45">
      <c r="A480" s="91">
        <v>480</v>
      </c>
      <c r="B480" s="48" t="s">
        <v>182</v>
      </c>
      <c r="C480" s="56" t="s">
        <v>910</v>
      </c>
      <c r="D480" s="40" t="s">
        <v>1028</v>
      </c>
      <c r="E480" s="40" t="s">
        <v>1111</v>
      </c>
      <c r="F480" s="49" t="s">
        <v>157</v>
      </c>
      <c r="G480" s="50" t="s">
        <v>911</v>
      </c>
      <c r="H480" s="51" t="s">
        <v>912</v>
      </c>
      <c r="I480" s="52"/>
      <c r="J480" s="53"/>
      <c r="K480" s="53"/>
      <c r="L480" s="53"/>
      <c r="M480" s="53"/>
      <c r="N480" s="53"/>
      <c r="O480" s="117" t="s">
        <v>24</v>
      </c>
      <c r="P480" s="53"/>
      <c r="Q480" s="53"/>
      <c r="R480" s="53"/>
      <c r="S480" s="48" t="s">
        <v>9</v>
      </c>
      <c r="U480" s="41"/>
      <c r="V480" s="91">
        <v>460</v>
      </c>
    </row>
    <row r="481" spans="1:22" ht="112.5">
      <c r="A481" s="91">
        <v>481</v>
      </c>
      <c r="B481" s="48" t="s">
        <v>182</v>
      </c>
      <c r="C481" s="56" t="s">
        <v>910</v>
      </c>
      <c r="D481" s="40" t="s">
        <v>1028</v>
      </c>
      <c r="E481" s="40" t="s">
        <v>979</v>
      </c>
      <c r="F481" s="49" t="s">
        <v>157</v>
      </c>
      <c r="G481" s="50" t="s">
        <v>913</v>
      </c>
      <c r="H481" s="51" t="s">
        <v>914</v>
      </c>
      <c r="I481" s="52"/>
      <c r="J481" s="53"/>
      <c r="K481" s="53"/>
      <c r="L481" s="53"/>
      <c r="M481" s="53"/>
      <c r="N481" s="53"/>
      <c r="O481" s="117" t="s">
        <v>24</v>
      </c>
      <c r="P481" s="53"/>
      <c r="Q481" s="53"/>
      <c r="R481" s="53"/>
      <c r="S481" s="48" t="s">
        <v>9</v>
      </c>
      <c r="V481" s="91">
        <v>461</v>
      </c>
    </row>
    <row r="482" spans="1:22" ht="45">
      <c r="A482" s="91">
        <v>482</v>
      </c>
      <c r="B482" s="48" t="s">
        <v>182</v>
      </c>
      <c r="C482" s="56" t="s">
        <v>915</v>
      </c>
      <c r="D482" s="40" t="s">
        <v>1028</v>
      </c>
      <c r="E482" s="40" t="s">
        <v>1022</v>
      </c>
      <c r="F482" s="49" t="s">
        <v>157</v>
      </c>
      <c r="G482" s="50" t="s">
        <v>911</v>
      </c>
      <c r="H482" s="51" t="s">
        <v>912</v>
      </c>
      <c r="I482" s="52"/>
      <c r="J482" s="53"/>
      <c r="K482" s="53"/>
      <c r="L482" s="53"/>
      <c r="M482" s="53"/>
      <c r="N482" s="53"/>
      <c r="O482" s="117" t="s">
        <v>24</v>
      </c>
      <c r="P482" s="53"/>
      <c r="Q482" s="53"/>
      <c r="R482" s="53"/>
      <c r="S482" s="48" t="s">
        <v>9</v>
      </c>
      <c r="U482" s="41"/>
      <c r="V482" s="91">
        <v>462</v>
      </c>
    </row>
    <row r="483" spans="1:22" ht="112.5">
      <c r="A483" s="91">
        <v>483</v>
      </c>
      <c r="B483" s="48" t="s">
        <v>182</v>
      </c>
      <c r="C483" s="107" t="s">
        <v>910</v>
      </c>
      <c r="D483" s="40" t="s">
        <v>1028</v>
      </c>
      <c r="E483" s="40" t="s">
        <v>1028</v>
      </c>
      <c r="F483" s="49" t="s">
        <v>157</v>
      </c>
      <c r="G483" s="50" t="s">
        <v>913</v>
      </c>
      <c r="H483" s="51" t="s">
        <v>914</v>
      </c>
      <c r="I483" s="52"/>
      <c r="J483" s="53"/>
      <c r="K483" s="53"/>
      <c r="L483" s="53"/>
      <c r="M483" s="53"/>
      <c r="N483" s="53"/>
      <c r="O483" s="117" t="s">
        <v>24</v>
      </c>
      <c r="P483" s="53"/>
      <c r="Q483" s="53"/>
      <c r="R483" s="53"/>
      <c r="S483" s="48" t="s">
        <v>9</v>
      </c>
      <c r="U483" s="41"/>
      <c r="V483" s="91">
        <v>463</v>
      </c>
    </row>
    <row r="484" spans="1:22" ht="22.5">
      <c r="A484" s="91">
        <v>484</v>
      </c>
      <c r="B484" s="48" t="s">
        <v>197</v>
      </c>
      <c r="C484" s="107" t="s">
        <v>916</v>
      </c>
      <c r="D484" s="40" t="s">
        <v>1028</v>
      </c>
      <c r="E484" s="40" t="s">
        <v>1323</v>
      </c>
      <c r="F484" s="49" t="s">
        <v>179</v>
      </c>
      <c r="G484" s="50" t="s">
        <v>917</v>
      </c>
      <c r="H484" s="51" t="s">
        <v>918</v>
      </c>
      <c r="I484" s="52"/>
      <c r="J484" s="53"/>
      <c r="K484" s="53"/>
      <c r="L484" s="53"/>
      <c r="M484" s="53"/>
      <c r="N484" s="53"/>
      <c r="O484" s="117" t="s">
        <v>24</v>
      </c>
      <c r="P484" s="53"/>
      <c r="Q484" s="53"/>
      <c r="R484" s="53"/>
      <c r="S484" s="48" t="s">
        <v>9</v>
      </c>
      <c r="T484" s="110" t="s">
        <v>320</v>
      </c>
      <c r="U484" s="41"/>
      <c r="V484" s="91">
        <v>464</v>
      </c>
    </row>
    <row r="485" spans="1:22" ht="12.75">
      <c r="A485" s="91">
        <v>485</v>
      </c>
      <c r="B485" s="48" t="s">
        <v>155</v>
      </c>
      <c r="C485" s="56" t="s">
        <v>916</v>
      </c>
      <c r="D485" s="40" t="s">
        <v>1028</v>
      </c>
      <c r="E485" s="40" t="s">
        <v>1323</v>
      </c>
      <c r="F485" s="49" t="s">
        <v>157</v>
      </c>
      <c r="G485" s="50" t="s">
        <v>919</v>
      </c>
      <c r="H485" s="51" t="s">
        <v>920</v>
      </c>
      <c r="I485" s="52"/>
      <c r="J485" s="53"/>
      <c r="K485" s="53"/>
      <c r="L485" s="53"/>
      <c r="M485" s="53"/>
      <c r="N485" s="53"/>
      <c r="O485" s="117" t="s">
        <v>24</v>
      </c>
      <c r="P485" s="53"/>
      <c r="Q485" s="53"/>
      <c r="R485" s="53"/>
      <c r="S485" s="48" t="s">
        <v>9</v>
      </c>
      <c r="U485" s="41"/>
      <c r="V485" s="91">
        <v>465</v>
      </c>
    </row>
    <row r="486" spans="1:22" ht="33.75">
      <c r="A486" s="91">
        <v>486</v>
      </c>
      <c r="B486" s="48" t="s">
        <v>162</v>
      </c>
      <c r="C486" s="56" t="s">
        <v>916</v>
      </c>
      <c r="D486" s="40" t="s">
        <v>1028</v>
      </c>
      <c r="E486" s="40" t="s">
        <v>1323</v>
      </c>
      <c r="F486" s="49" t="s">
        <v>157</v>
      </c>
      <c r="G486" s="50" t="s">
        <v>919</v>
      </c>
      <c r="H486" s="51" t="s">
        <v>920</v>
      </c>
      <c r="I486" s="52"/>
      <c r="J486" s="53"/>
      <c r="K486" s="53"/>
      <c r="L486" s="53"/>
      <c r="M486" s="53"/>
      <c r="N486" s="53"/>
      <c r="O486" s="117" t="s">
        <v>24</v>
      </c>
      <c r="P486" s="53"/>
      <c r="Q486" s="53"/>
      <c r="R486" s="53"/>
      <c r="S486" s="48" t="s">
        <v>9</v>
      </c>
      <c r="U486" s="41"/>
      <c r="V486" s="91">
        <v>466</v>
      </c>
    </row>
    <row r="487" spans="1:22" ht="67.5">
      <c r="A487" s="91">
        <v>487</v>
      </c>
      <c r="B487" s="48" t="s">
        <v>1001</v>
      </c>
      <c r="C487" s="56" t="s">
        <v>988</v>
      </c>
      <c r="D487" s="40" t="s">
        <v>263</v>
      </c>
      <c r="E487" s="40" t="s">
        <v>979</v>
      </c>
      <c r="F487" s="49" t="s">
        <v>179</v>
      </c>
      <c r="G487" s="50" t="s">
        <v>989</v>
      </c>
      <c r="H487" s="51" t="s">
        <v>990</v>
      </c>
      <c r="I487" s="52"/>
      <c r="J487" s="53"/>
      <c r="K487" s="53"/>
      <c r="L487" s="53"/>
      <c r="M487" s="53"/>
      <c r="N487" s="53"/>
      <c r="O487" s="117" t="s">
        <v>6</v>
      </c>
      <c r="P487" s="53"/>
      <c r="Q487" s="53"/>
      <c r="R487" s="53"/>
      <c r="S487" s="48" t="s">
        <v>9</v>
      </c>
      <c r="U487" s="41"/>
      <c r="V487" s="91">
        <v>554</v>
      </c>
    </row>
    <row r="488" spans="1:22" ht="33.75">
      <c r="A488" s="91">
        <v>488</v>
      </c>
      <c r="B488" s="48" t="s">
        <v>168</v>
      </c>
      <c r="C488" s="56" t="s">
        <v>921</v>
      </c>
      <c r="D488" s="40" t="s">
        <v>263</v>
      </c>
      <c r="E488" s="40" t="s">
        <v>628</v>
      </c>
      <c r="F488" s="49" t="s">
        <v>157</v>
      </c>
      <c r="G488" s="50" t="s">
        <v>922</v>
      </c>
      <c r="H488" s="51" t="s">
        <v>923</v>
      </c>
      <c r="I488" s="52"/>
      <c r="J488" s="53"/>
      <c r="K488" s="53"/>
      <c r="L488" s="53"/>
      <c r="M488" s="53"/>
      <c r="N488" s="53"/>
      <c r="O488" s="117" t="s">
        <v>6</v>
      </c>
      <c r="P488" s="53"/>
      <c r="Q488" s="53"/>
      <c r="R488" s="53"/>
      <c r="S488" s="48" t="s">
        <v>9</v>
      </c>
      <c r="U488" s="41"/>
      <c r="V488" s="91">
        <v>468</v>
      </c>
    </row>
    <row r="489" spans="1:22" ht="22.5">
      <c r="A489" s="91">
        <v>489</v>
      </c>
      <c r="B489" s="48" t="s">
        <v>394</v>
      </c>
      <c r="C489" s="56" t="s">
        <v>924</v>
      </c>
      <c r="D489" s="40" t="s">
        <v>263</v>
      </c>
      <c r="E489" s="40" t="s">
        <v>1284</v>
      </c>
      <c r="F489" s="49" t="s">
        <v>157</v>
      </c>
      <c r="G489" s="50" t="s">
        <v>1266</v>
      </c>
      <c r="H489" s="51" t="s">
        <v>1267</v>
      </c>
      <c r="I489" s="52"/>
      <c r="J489" s="53"/>
      <c r="K489" s="53"/>
      <c r="L489" s="53"/>
      <c r="M489" s="53"/>
      <c r="N489" s="53"/>
      <c r="O489" s="117" t="s">
        <v>6</v>
      </c>
      <c r="P489" s="53"/>
      <c r="Q489" s="53"/>
      <c r="R489" s="53"/>
      <c r="S489" s="48" t="s">
        <v>9</v>
      </c>
      <c r="U489" s="41"/>
      <c r="V489" s="91">
        <v>540</v>
      </c>
    </row>
    <row r="490" spans="1:22" ht="22.5">
      <c r="A490" s="91">
        <v>490</v>
      </c>
      <c r="B490" s="48" t="s">
        <v>1001</v>
      </c>
      <c r="C490" s="56" t="s">
        <v>999</v>
      </c>
      <c r="D490" s="40" t="s">
        <v>263</v>
      </c>
      <c r="E490" s="40" t="s">
        <v>719</v>
      </c>
      <c r="F490" s="49" t="s">
        <v>179</v>
      </c>
      <c r="G490" s="50" t="s">
        <v>1000</v>
      </c>
      <c r="H490" s="51" t="s">
        <v>1000</v>
      </c>
      <c r="I490" s="52"/>
      <c r="J490" s="53"/>
      <c r="K490" s="53"/>
      <c r="L490" s="53"/>
      <c r="M490" s="53"/>
      <c r="N490" s="53"/>
      <c r="O490" s="117" t="s">
        <v>6</v>
      </c>
      <c r="P490" s="53"/>
      <c r="Q490" s="53"/>
      <c r="R490" s="53"/>
      <c r="S490" s="48" t="s">
        <v>9</v>
      </c>
      <c r="T490" s="110"/>
      <c r="U490" s="41"/>
      <c r="V490" s="91">
        <v>559</v>
      </c>
    </row>
    <row r="491" spans="1:22" ht="22.5">
      <c r="A491" s="91">
        <v>491</v>
      </c>
      <c r="B491" s="48" t="s">
        <v>1401</v>
      </c>
      <c r="C491" s="56" t="s">
        <v>924</v>
      </c>
      <c r="D491" s="40" t="s">
        <v>263</v>
      </c>
      <c r="E491" s="40" t="s">
        <v>631</v>
      </c>
      <c r="F491" s="49" t="s">
        <v>157</v>
      </c>
      <c r="G491" s="50" t="s">
        <v>925</v>
      </c>
      <c r="H491" s="51" t="s">
        <v>926</v>
      </c>
      <c r="I491" s="52"/>
      <c r="J491" s="53"/>
      <c r="K491" s="53"/>
      <c r="L491" s="53"/>
      <c r="M491" s="53"/>
      <c r="N491" s="53"/>
      <c r="O491" s="117" t="s">
        <v>6</v>
      </c>
      <c r="P491" s="53"/>
      <c r="Q491" s="53"/>
      <c r="R491" s="53"/>
      <c r="S491" s="48" t="s">
        <v>9</v>
      </c>
      <c r="U491" s="41"/>
      <c r="V491" s="91">
        <v>469</v>
      </c>
    </row>
    <row r="492" spans="1:22" ht="33.75">
      <c r="A492" s="91">
        <v>492</v>
      </c>
      <c r="B492" s="48" t="s">
        <v>1037</v>
      </c>
      <c r="C492" s="56" t="s">
        <v>924</v>
      </c>
      <c r="D492" s="40" t="s">
        <v>263</v>
      </c>
      <c r="E492" s="40" t="s">
        <v>631</v>
      </c>
      <c r="F492" s="49" t="s">
        <v>157</v>
      </c>
      <c r="G492" s="50" t="s">
        <v>927</v>
      </c>
      <c r="H492" s="51" t="s">
        <v>928</v>
      </c>
      <c r="I492" s="52"/>
      <c r="J492" s="53"/>
      <c r="K492" s="53"/>
      <c r="L492" s="53"/>
      <c r="M492" s="53"/>
      <c r="N492" s="53"/>
      <c r="O492" s="117" t="s">
        <v>6</v>
      </c>
      <c r="P492" s="53"/>
      <c r="Q492" s="53"/>
      <c r="R492" s="53"/>
      <c r="S492" s="48" t="s">
        <v>9</v>
      </c>
      <c r="U492" s="41"/>
      <c r="V492" s="91">
        <v>470</v>
      </c>
    </row>
    <row r="493" spans="1:22" ht="33.75">
      <c r="A493" s="91">
        <v>493</v>
      </c>
      <c r="B493" s="48" t="s">
        <v>168</v>
      </c>
      <c r="C493" s="56" t="s">
        <v>924</v>
      </c>
      <c r="D493" s="40" t="s">
        <v>263</v>
      </c>
      <c r="E493" s="40" t="s">
        <v>650</v>
      </c>
      <c r="F493" s="49" t="s">
        <v>157</v>
      </c>
      <c r="G493" s="50" t="s">
        <v>929</v>
      </c>
      <c r="H493" s="51" t="s">
        <v>388</v>
      </c>
      <c r="I493" s="52"/>
      <c r="J493" s="53"/>
      <c r="K493" s="53"/>
      <c r="L493" s="53"/>
      <c r="M493" s="53"/>
      <c r="N493" s="53"/>
      <c r="O493" s="117" t="s">
        <v>6</v>
      </c>
      <c r="P493" s="53"/>
      <c r="Q493" s="53"/>
      <c r="R493" s="53"/>
      <c r="S493" s="48" t="s">
        <v>9</v>
      </c>
      <c r="U493" s="41"/>
      <c r="V493" s="91">
        <v>471</v>
      </c>
    </row>
    <row r="494" spans="1:22" ht="22.5">
      <c r="A494" s="91">
        <v>494</v>
      </c>
      <c r="B494" s="48" t="s">
        <v>1401</v>
      </c>
      <c r="C494" s="56" t="s">
        <v>924</v>
      </c>
      <c r="D494" s="40" t="s">
        <v>263</v>
      </c>
      <c r="E494" s="40" t="s">
        <v>875</v>
      </c>
      <c r="F494" s="49" t="s">
        <v>157</v>
      </c>
      <c r="G494" s="50" t="s">
        <v>925</v>
      </c>
      <c r="H494" s="51" t="s">
        <v>930</v>
      </c>
      <c r="I494" s="52"/>
      <c r="J494" s="53"/>
      <c r="K494" s="53"/>
      <c r="L494" s="53"/>
      <c r="M494" s="53"/>
      <c r="N494" s="53"/>
      <c r="O494" s="117" t="s">
        <v>6</v>
      </c>
      <c r="P494" s="53"/>
      <c r="Q494" s="53"/>
      <c r="R494" s="53"/>
      <c r="S494" s="48" t="s">
        <v>9</v>
      </c>
      <c r="V494" s="91">
        <v>472</v>
      </c>
    </row>
    <row r="495" spans="1:22" ht="22.5">
      <c r="A495" s="91">
        <v>495</v>
      </c>
      <c r="B495" s="48" t="s">
        <v>168</v>
      </c>
      <c r="C495" s="56" t="s">
        <v>924</v>
      </c>
      <c r="D495" s="40" t="s">
        <v>263</v>
      </c>
      <c r="E495" s="40" t="s">
        <v>884</v>
      </c>
      <c r="F495" s="49" t="s">
        <v>157</v>
      </c>
      <c r="G495" s="50" t="s">
        <v>931</v>
      </c>
      <c r="H495" s="51" t="s">
        <v>388</v>
      </c>
      <c r="I495" s="52"/>
      <c r="J495" s="53"/>
      <c r="K495" s="53"/>
      <c r="L495" s="53"/>
      <c r="M495" s="53"/>
      <c r="N495" s="53"/>
      <c r="O495" s="117" t="s">
        <v>6</v>
      </c>
      <c r="P495" s="53"/>
      <c r="Q495" s="53"/>
      <c r="R495" s="53"/>
      <c r="S495" s="48" t="s">
        <v>9</v>
      </c>
      <c r="V495" s="91">
        <v>473</v>
      </c>
    </row>
    <row r="496" spans="1:22" ht="33.75">
      <c r="A496" s="91">
        <v>496</v>
      </c>
      <c r="B496" s="48" t="s">
        <v>290</v>
      </c>
      <c r="C496" s="56" t="s">
        <v>503</v>
      </c>
      <c r="D496" s="40" t="s">
        <v>426</v>
      </c>
      <c r="E496" s="40" t="s">
        <v>189</v>
      </c>
      <c r="F496" s="49" t="s">
        <v>157</v>
      </c>
      <c r="G496" s="50" t="s">
        <v>504</v>
      </c>
      <c r="H496" s="51" t="s">
        <v>505</v>
      </c>
      <c r="I496" s="52" t="s">
        <v>145</v>
      </c>
      <c r="J496" s="53"/>
      <c r="K496" s="53"/>
      <c r="L496" s="53"/>
      <c r="M496" s="53"/>
      <c r="N496" s="53"/>
      <c r="O496" s="117" t="s">
        <v>6</v>
      </c>
      <c r="P496" s="53"/>
      <c r="Q496" s="53"/>
      <c r="R496" s="53"/>
      <c r="S496" s="48" t="s">
        <v>9</v>
      </c>
      <c r="V496" s="91">
        <v>474</v>
      </c>
    </row>
    <row r="497" spans="1:22" ht="56.25">
      <c r="A497" s="91">
        <v>497</v>
      </c>
      <c r="B497" s="48" t="s">
        <v>394</v>
      </c>
      <c r="C497" s="56" t="s">
        <v>503</v>
      </c>
      <c r="D497" s="40" t="s">
        <v>426</v>
      </c>
      <c r="E497" s="40" t="s">
        <v>189</v>
      </c>
      <c r="F497" s="49" t="s">
        <v>157</v>
      </c>
      <c r="G497" s="50" t="s">
        <v>1268</v>
      </c>
      <c r="H497" s="51" t="s">
        <v>1269</v>
      </c>
      <c r="I497" s="52"/>
      <c r="J497" s="53"/>
      <c r="K497" s="53"/>
      <c r="L497" s="53"/>
      <c r="M497" s="53"/>
      <c r="N497" s="53"/>
      <c r="O497" s="117" t="s">
        <v>6</v>
      </c>
      <c r="P497" s="53"/>
      <c r="Q497" s="53"/>
      <c r="R497" s="53"/>
      <c r="S497" s="48" t="s">
        <v>9</v>
      </c>
      <c r="V497" s="91">
        <v>541</v>
      </c>
    </row>
    <row r="498" spans="1:22" ht="33.75">
      <c r="A498" s="91">
        <v>498</v>
      </c>
      <c r="B498" s="48" t="s">
        <v>1001</v>
      </c>
      <c r="C498" s="56" t="s">
        <v>503</v>
      </c>
      <c r="D498" s="40" t="s">
        <v>426</v>
      </c>
      <c r="E498" s="40" t="s">
        <v>202</v>
      </c>
      <c r="F498" s="49" t="s">
        <v>179</v>
      </c>
      <c r="G498" s="50" t="s">
        <v>991</v>
      </c>
      <c r="H498" s="51" t="s">
        <v>992</v>
      </c>
      <c r="I498" s="52"/>
      <c r="J498" s="53"/>
      <c r="K498" s="53"/>
      <c r="L498" s="53"/>
      <c r="M498" s="53"/>
      <c r="N498" s="53"/>
      <c r="O498" s="117" t="s">
        <v>6</v>
      </c>
      <c r="P498" s="53"/>
      <c r="Q498" s="53"/>
      <c r="R498" s="53"/>
      <c r="S498" s="48" t="s">
        <v>9</v>
      </c>
      <c r="U498" s="41"/>
      <c r="V498" s="91">
        <v>555</v>
      </c>
    </row>
    <row r="499" spans="1:22" ht="78.75">
      <c r="A499" s="91">
        <v>499</v>
      </c>
      <c r="B499" s="48" t="s">
        <v>506</v>
      </c>
      <c r="C499" s="56" t="s">
        <v>503</v>
      </c>
      <c r="D499" s="40" t="s">
        <v>426</v>
      </c>
      <c r="E499" s="40" t="s">
        <v>213</v>
      </c>
      <c r="F499" s="49" t="s">
        <v>179</v>
      </c>
      <c r="G499" s="50" t="s">
        <v>1342</v>
      </c>
      <c r="H499" s="51" t="s">
        <v>1343</v>
      </c>
      <c r="I499" s="52"/>
      <c r="J499" s="53"/>
      <c r="K499" s="53"/>
      <c r="L499" s="53"/>
      <c r="M499" s="53"/>
      <c r="N499" s="53"/>
      <c r="O499" s="117" t="s">
        <v>6</v>
      </c>
      <c r="P499" s="53"/>
      <c r="Q499" s="53"/>
      <c r="R499" s="53"/>
      <c r="S499" s="48" t="s">
        <v>9</v>
      </c>
      <c r="U499" s="41"/>
      <c r="V499" s="91">
        <v>475</v>
      </c>
    </row>
    <row r="500" spans="1:22" ht="56.25">
      <c r="A500" s="91">
        <v>500</v>
      </c>
      <c r="B500" s="48" t="s">
        <v>1401</v>
      </c>
      <c r="C500" s="56" t="s">
        <v>503</v>
      </c>
      <c r="D500" s="40" t="s">
        <v>426</v>
      </c>
      <c r="E500" s="40" t="s">
        <v>213</v>
      </c>
      <c r="F500" s="49" t="s">
        <v>157</v>
      </c>
      <c r="G500" s="50" t="s">
        <v>1344</v>
      </c>
      <c r="H500" s="51" t="s">
        <v>1345</v>
      </c>
      <c r="I500" s="52"/>
      <c r="J500" s="53"/>
      <c r="K500" s="53"/>
      <c r="L500" s="53"/>
      <c r="M500" s="53"/>
      <c r="N500" s="53"/>
      <c r="O500" s="117" t="s">
        <v>6</v>
      </c>
      <c r="P500" s="53"/>
      <c r="Q500" s="53"/>
      <c r="R500" s="53"/>
      <c r="S500" s="48" t="s">
        <v>9</v>
      </c>
      <c r="U500" s="41"/>
      <c r="V500" s="91">
        <v>476</v>
      </c>
    </row>
    <row r="501" spans="1:22" ht="112.5">
      <c r="A501" s="91">
        <v>501</v>
      </c>
      <c r="B501" s="48" t="s">
        <v>1037</v>
      </c>
      <c r="C501" s="56" t="s">
        <v>503</v>
      </c>
      <c r="D501" s="40" t="s">
        <v>426</v>
      </c>
      <c r="E501" s="40" t="s">
        <v>213</v>
      </c>
      <c r="F501" s="49" t="s">
        <v>157</v>
      </c>
      <c r="G501" s="50" t="s">
        <v>1346</v>
      </c>
      <c r="H501" s="51" t="s">
        <v>1347</v>
      </c>
      <c r="I501" s="52"/>
      <c r="J501" s="53"/>
      <c r="K501" s="53"/>
      <c r="L501" s="53"/>
      <c r="M501" s="53"/>
      <c r="N501" s="53"/>
      <c r="O501" s="117" t="s">
        <v>6</v>
      </c>
      <c r="P501" s="53"/>
      <c r="Q501" s="53"/>
      <c r="R501" s="53"/>
      <c r="S501" s="48" t="s">
        <v>9</v>
      </c>
      <c r="T501" s="110"/>
      <c r="U501" s="41"/>
      <c r="V501" s="91">
        <v>477</v>
      </c>
    </row>
    <row r="502" spans="1:22" ht="33.75">
      <c r="A502" s="91">
        <v>502</v>
      </c>
      <c r="B502" s="48" t="s">
        <v>1001</v>
      </c>
      <c r="C502" s="56" t="s">
        <v>503</v>
      </c>
      <c r="D502" s="40" t="s">
        <v>426</v>
      </c>
      <c r="E502" s="40" t="s">
        <v>1157</v>
      </c>
      <c r="F502" s="49" t="s">
        <v>179</v>
      </c>
      <c r="G502" s="50" t="s">
        <v>993</v>
      </c>
      <c r="H502" s="51" t="s">
        <v>994</v>
      </c>
      <c r="I502" s="52"/>
      <c r="J502" s="53"/>
      <c r="K502" s="53"/>
      <c r="L502" s="53"/>
      <c r="M502" s="53"/>
      <c r="N502" s="53"/>
      <c r="O502" s="117" t="s">
        <v>6</v>
      </c>
      <c r="P502" s="53"/>
      <c r="Q502" s="53"/>
      <c r="R502" s="53"/>
      <c r="S502" s="48" t="s">
        <v>9</v>
      </c>
      <c r="U502" s="41"/>
      <c r="V502" s="91">
        <v>556</v>
      </c>
    </row>
    <row r="503" spans="1:22" ht="33.75">
      <c r="A503" s="91">
        <v>503</v>
      </c>
      <c r="B503" s="48" t="s">
        <v>1001</v>
      </c>
      <c r="C503" s="56" t="s">
        <v>503</v>
      </c>
      <c r="D503" s="40" t="s">
        <v>426</v>
      </c>
      <c r="E503" s="40" t="s">
        <v>218</v>
      </c>
      <c r="F503" s="49" t="s">
        <v>179</v>
      </c>
      <c r="G503" s="50" t="s">
        <v>995</v>
      </c>
      <c r="H503" s="51" t="s">
        <v>996</v>
      </c>
      <c r="I503" s="52"/>
      <c r="J503" s="53"/>
      <c r="K503" s="53"/>
      <c r="L503" s="53"/>
      <c r="M503" s="53"/>
      <c r="N503" s="53"/>
      <c r="O503" s="117" t="s">
        <v>6</v>
      </c>
      <c r="P503" s="53"/>
      <c r="Q503" s="53"/>
      <c r="R503" s="53"/>
      <c r="S503" s="48" t="s">
        <v>9</v>
      </c>
      <c r="V503" s="91">
        <v>557</v>
      </c>
    </row>
    <row r="504" spans="1:22" ht="33.75">
      <c r="A504" s="91">
        <v>504</v>
      </c>
      <c r="B504" s="48" t="s">
        <v>1016</v>
      </c>
      <c r="C504" s="56" t="s">
        <v>503</v>
      </c>
      <c r="D504" s="40" t="s">
        <v>426</v>
      </c>
      <c r="E504" s="40" t="s">
        <v>1338</v>
      </c>
      <c r="F504" s="49" t="s">
        <v>157</v>
      </c>
      <c r="G504" s="50" t="s">
        <v>1348</v>
      </c>
      <c r="H504" s="51" t="s">
        <v>1349</v>
      </c>
      <c r="I504" s="52"/>
      <c r="J504" s="53"/>
      <c r="K504" s="53"/>
      <c r="L504" s="53"/>
      <c r="M504" s="53"/>
      <c r="N504" s="53"/>
      <c r="O504" s="117" t="s">
        <v>6</v>
      </c>
      <c r="P504" s="53"/>
      <c r="Q504" s="53"/>
      <c r="R504" s="53"/>
      <c r="S504" s="48" t="s">
        <v>9</v>
      </c>
      <c r="U504" s="41"/>
      <c r="V504" s="91">
        <v>478</v>
      </c>
    </row>
    <row r="505" spans="1:22" ht="45">
      <c r="A505" s="91">
        <v>505</v>
      </c>
      <c r="B505" s="48" t="s">
        <v>1001</v>
      </c>
      <c r="C505" s="56" t="s">
        <v>503</v>
      </c>
      <c r="D505" s="40" t="s">
        <v>426</v>
      </c>
      <c r="E505" s="40" t="s">
        <v>1338</v>
      </c>
      <c r="F505" s="49" t="s">
        <v>179</v>
      </c>
      <c r="G505" s="50" t="s">
        <v>997</v>
      </c>
      <c r="H505" s="51" t="s">
        <v>998</v>
      </c>
      <c r="I505" s="52"/>
      <c r="J505" s="53"/>
      <c r="K505" s="53"/>
      <c r="L505" s="53"/>
      <c r="M505" s="53"/>
      <c r="N505" s="53"/>
      <c r="O505" s="117" t="s">
        <v>6</v>
      </c>
      <c r="P505" s="53"/>
      <c r="Q505" s="53"/>
      <c r="R505" s="53"/>
      <c r="S505" s="48" t="s">
        <v>9</v>
      </c>
      <c r="U505" s="41"/>
      <c r="V505" s="91">
        <v>558</v>
      </c>
    </row>
    <row r="506" spans="1:22" ht="101.25">
      <c r="A506" s="91">
        <v>506</v>
      </c>
      <c r="B506" s="48" t="s">
        <v>1016</v>
      </c>
      <c r="C506" s="56" t="s">
        <v>503</v>
      </c>
      <c r="D506" s="40" t="s">
        <v>426</v>
      </c>
      <c r="E506" s="40" t="s">
        <v>263</v>
      </c>
      <c r="F506" s="49" t="s">
        <v>157</v>
      </c>
      <c r="G506" s="50" t="s">
        <v>1350</v>
      </c>
      <c r="H506" s="51" t="s">
        <v>1351</v>
      </c>
      <c r="I506" s="52"/>
      <c r="J506" s="53"/>
      <c r="K506" s="53"/>
      <c r="L506" s="53"/>
      <c r="M506" s="53"/>
      <c r="N506" s="53"/>
      <c r="O506" s="117" t="s">
        <v>6</v>
      </c>
      <c r="P506" s="53"/>
      <c r="Q506" s="53"/>
      <c r="R506" s="53"/>
      <c r="S506" s="48" t="s">
        <v>9</v>
      </c>
      <c r="U506" s="41"/>
      <c r="V506" s="91">
        <v>479</v>
      </c>
    </row>
    <row r="507" spans="1:22" ht="67.5">
      <c r="A507" s="91">
        <v>507</v>
      </c>
      <c r="B507" s="48" t="s">
        <v>1016</v>
      </c>
      <c r="C507" s="56" t="s">
        <v>503</v>
      </c>
      <c r="D507" s="40" t="s">
        <v>426</v>
      </c>
      <c r="E507" s="40" t="s">
        <v>296</v>
      </c>
      <c r="F507" s="49" t="s">
        <v>157</v>
      </c>
      <c r="G507" s="50" t="s">
        <v>745</v>
      </c>
      <c r="H507" s="51" t="s">
        <v>1352</v>
      </c>
      <c r="I507" s="52"/>
      <c r="J507" s="53"/>
      <c r="K507" s="53"/>
      <c r="L507" s="53"/>
      <c r="M507" s="53"/>
      <c r="N507" s="53"/>
      <c r="O507" s="117" t="s">
        <v>6</v>
      </c>
      <c r="P507" s="53"/>
      <c r="Q507" s="53"/>
      <c r="R507" s="53"/>
      <c r="S507" s="48" t="s">
        <v>9</v>
      </c>
      <c r="U507" s="41"/>
      <c r="V507" s="91">
        <v>480</v>
      </c>
    </row>
    <row r="508" spans="1:22" ht="33.75">
      <c r="A508" s="91">
        <v>508</v>
      </c>
      <c r="B508" s="48" t="s">
        <v>205</v>
      </c>
      <c r="C508" s="56" t="s">
        <v>503</v>
      </c>
      <c r="D508" s="40" t="s">
        <v>426</v>
      </c>
      <c r="E508" s="40" t="s">
        <v>975</v>
      </c>
      <c r="F508" s="49" t="s">
        <v>157</v>
      </c>
      <c r="G508" s="50" t="s">
        <v>1353</v>
      </c>
      <c r="H508" s="51" t="s">
        <v>959</v>
      </c>
      <c r="I508" s="52"/>
      <c r="J508" s="53"/>
      <c r="K508" s="53"/>
      <c r="L508" s="53"/>
      <c r="M508" s="53"/>
      <c r="N508" s="53"/>
      <c r="O508" s="117" t="s">
        <v>6</v>
      </c>
      <c r="P508" s="53"/>
      <c r="Q508" s="53"/>
      <c r="R508" s="53"/>
      <c r="S508" s="48" t="s">
        <v>9</v>
      </c>
      <c r="U508" s="41"/>
      <c r="V508" s="91">
        <v>481</v>
      </c>
    </row>
    <row r="509" spans="1:22" ht="33.75">
      <c r="A509" s="91">
        <v>509</v>
      </c>
      <c r="B509" s="48" t="s">
        <v>192</v>
      </c>
      <c r="C509" s="56" t="s">
        <v>503</v>
      </c>
      <c r="D509" s="40" t="s">
        <v>426</v>
      </c>
      <c r="E509" s="40" t="s">
        <v>975</v>
      </c>
      <c r="F509" s="49" t="s">
        <v>157</v>
      </c>
      <c r="G509" s="50" t="s">
        <v>1354</v>
      </c>
      <c r="H509" s="51" t="s">
        <v>589</v>
      </c>
      <c r="I509" s="52"/>
      <c r="J509" s="53"/>
      <c r="K509" s="53"/>
      <c r="L509" s="53"/>
      <c r="M509" s="53"/>
      <c r="N509" s="53"/>
      <c r="O509" s="117" t="s">
        <v>6</v>
      </c>
      <c r="P509" s="53"/>
      <c r="Q509" s="53"/>
      <c r="R509" s="53"/>
      <c r="S509" s="48" t="s">
        <v>9</v>
      </c>
      <c r="U509" s="41"/>
      <c r="V509" s="91">
        <v>482</v>
      </c>
    </row>
    <row r="510" spans="1:22" ht="45">
      <c r="A510" s="91">
        <v>510</v>
      </c>
      <c r="B510" s="48" t="s">
        <v>205</v>
      </c>
      <c r="C510" s="56" t="s">
        <v>503</v>
      </c>
      <c r="D510" s="40" t="s">
        <v>426</v>
      </c>
      <c r="E510" s="40" t="s">
        <v>453</v>
      </c>
      <c r="F510" s="49" t="s">
        <v>157</v>
      </c>
      <c r="G510" s="50" t="s">
        <v>590</v>
      </c>
      <c r="H510" s="51" t="s">
        <v>591</v>
      </c>
      <c r="I510" s="52"/>
      <c r="J510" s="53"/>
      <c r="K510" s="53"/>
      <c r="L510" s="53"/>
      <c r="M510" s="53"/>
      <c r="N510" s="53"/>
      <c r="O510" s="117" t="s">
        <v>6</v>
      </c>
      <c r="P510" s="53"/>
      <c r="Q510" s="53"/>
      <c r="R510" s="53"/>
      <c r="S510" s="48" t="s">
        <v>9</v>
      </c>
      <c r="U510" s="41"/>
      <c r="V510" s="91">
        <v>483</v>
      </c>
    </row>
    <row r="511" spans="1:22" ht="22.5">
      <c r="A511" s="91">
        <v>511</v>
      </c>
      <c r="B511" s="48" t="s">
        <v>192</v>
      </c>
      <c r="C511" s="56" t="s">
        <v>503</v>
      </c>
      <c r="D511" s="40" t="s">
        <v>426</v>
      </c>
      <c r="E511" s="40" t="s">
        <v>453</v>
      </c>
      <c r="F511" s="49" t="s">
        <v>157</v>
      </c>
      <c r="G511" s="50" t="s">
        <v>592</v>
      </c>
      <c r="H511" s="51" t="s">
        <v>593</v>
      </c>
      <c r="I511" s="52"/>
      <c r="J511" s="53"/>
      <c r="K511" s="53"/>
      <c r="L511" s="53"/>
      <c r="M511" s="53"/>
      <c r="N511" s="53"/>
      <c r="O511" s="117" t="s">
        <v>6</v>
      </c>
      <c r="P511" s="53"/>
      <c r="Q511" s="53"/>
      <c r="R511" s="53"/>
      <c r="S511" s="48" t="s">
        <v>9</v>
      </c>
      <c r="U511" s="41"/>
      <c r="V511" s="91">
        <v>484</v>
      </c>
    </row>
    <row r="512" spans="1:22" ht="33.75">
      <c r="A512" s="91">
        <v>512</v>
      </c>
      <c r="B512" s="48" t="s">
        <v>1016</v>
      </c>
      <c r="C512" s="56" t="s">
        <v>503</v>
      </c>
      <c r="D512" s="40" t="s">
        <v>426</v>
      </c>
      <c r="E512" s="40" t="s">
        <v>628</v>
      </c>
      <c r="F512" s="49" t="s">
        <v>157</v>
      </c>
      <c r="G512" s="50" t="s">
        <v>594</v>
      </c>
      <c r="H512" s="51" t="s">
        <v>595</v>
      </c>
      <c r="I512" s="52"/>
      <c r="J512" s="53"/>
      <c r="K512" s="53"/>
      <c r="L512" s="53"/>
      <c r="M512" s="53"/>
      <c r="N512" s="53"/>
      <c r="O512" s="117" t="s">
        <v>6</v>
      </c>
      <c r="P512" s="53"/>
      <c r="Q512" s="53"/>
      <c r="R512" s="53"/>
      <c r="S512" s="48" t="s">
        <v>9</v>
      </c>
      <c r="U512" s="41"/>
      <c r="V512" s="91">
        <v>485</v>
      </c>
    </row>
    <row r="513" spans="1:22" ht="45">
      <c r="A513" s="91">
        <v>513</v>
      </c>
      <c r="B513" s="48" t="s">
        <v>506</v>
      </c>
      <c r="C513" s="56" t="s">
        <v>503</v>
      </c>
      <c r="D513" s="40" t="s">
        <v>426</v>
      </c>
      <c r="E513" s="40" t="s">
        <v>472</v>
      </c>
      <c r="F513" s="49" t="s">
        <v>179</v>
      </c>
      <c r="G513" s="50" t="s">
        <v>596</v>
      </c>
      <c r="H513" s="51" t="s">
        <v>597</v>
      </c>
      <c r="I513" s="52"/>
      <c r="J513" s="53"/>
      <c r="K513" s="53"/>
      <c r="L513" s="53"/>
      <c r="M513" s="53"/>
      <c r="N513" s="53"/>
      <c r="O513" s="117" t="s">
        <v>6</v>
      </c>
      <c r="P513" s="53"/>
      <c r="Q513" s="53"/>
      <c r="R513" s="53"/>
      <c r="S513" s="48" t="s">
        <v>9</v>
      </c>
      <c r="U513" s="41"/>
      <c r="V513" s="91">
        <v>486</v>
      </c>
    </row>
    <row r="514" spans="1:22" ht="33.75">
      <c r="A514" s="91">
        <v>514</v>
      </c>
      <c r="B514" s="48" t="s">
        <v>290</v>
      </c>
      <c r="C514" s="56" t="s">
        <v>503</v>
      </c>
      <c r="D514" s="40" t="s">
        <v>426</v>
      </c>
      <c r="E514" s="40" t="s">
        <v>631</v>
      </c>
      <c r="F514" s="49" t="s">
        <v>157</v>
      </c>
      <c r="G514" s="50" t="s">
        <v>598</v>
      </c>
      <c r="H514" s="51" t="s">
        <v>599</v>
      </c>
      <c r="I514" s="52"/>
      <c r="J514" s="53"/>
      <c r="K514" s="53"/>
      <c r="L514" s="53"/>
      <c r="M514" s="53"/>
      <c r="N514" s="53"/>
      <c r="O514" s="117" t="s">
        <v>6</v>
      </c>
      <c r="P514" s="53"/>
      <c r="Q514" s="53"/>
      <c r="R514" s="53"/>
      <c r="S514" s="48" t="s">
        <v>9</v>
      </c>
      <c r="U514" s="41"/>
      <c r="V514" s="91">
        <v>487</v>
      </c>
    </row>
    <row r="515" spans="1:22" ht="90">
      <c r="A515" s="91">
        <v>515</v>
      </c>
      <c r="B515" s="48" t="s">
        <v>1016</v>
      </c>
      <c r="C515" s="56" t="s">
        <v>8</v>
      </c>
      <c r="D515" s="40" t="s">
        <v>271</v>
      </c>
      <c r="E515" s="40" t="s">
        <v>1111</v>
      </c>
      <c r="F515" s="49" t="s">
        <v>198</v>
      </c>
      <c r="G515" s="50" t="s">
        <v>600</v>
      </c>
      <c r="H515" s="51" t="s">
        <v>601</v>
      </c>
      <c r="I515" s="52"/>
      <c r="J515" s="53" t="s">
        <v>531</v>
      </c>
      <c r="K515" s="53"/>
      <c r="L515" s="53"/>
      <c r="M515" s="53"/>
      <c r="N515" s="53" t="s">
        <v>532</v>
      </c>
      <c r="O515" s="117" t="s">
        <v>8</v>
      </c>
      <c r="P515" s="53"/>
      <c r="Q515" s="53"/>
      <c r="R515" s="53"/>
      <c r="S515" s="48" t="s">
        <v>9</v>
      </c>
      <c r="U515" s="41"/>
      <c r="V515" s="91">
        <v>488</v>
      </c>
    </row>
    <row r="516" spans="1:22" ht="33.75">
      <c r="A516" s="91">
        <v>516</v>
      </c>
      <c r="B516" s="48" t="s">
        <v>834</v>
      </c>
      <c r="C516" s="56" t="s">
        <v>602</v>
      </c>
      <c r="D516" s="40" t="s">
        <v>271</v>
      </c>
      <c r="E516" s="40" t="s">
        <v>263</v>
      </c>
      <c r="F516" s="49" t="s">
        <v>157</v>
      </c>
      <c r="G516" s="50" t="s">
        <v>603</v>
      </c>
      <c r="H516" s="51" t="s">
        <v>604</v>
      </c>
      <c r="I516" s="52"/>
      <c r="J516" s="53"/>
      <c r="K516" s="53"/>
      <c r="L516" s="53"/>
      <c r="M516" s="53"/>
      <c r="N516" s="53"/>
      <c r="O516" s="117" t="s">
        <v>8</v>
      </c>
      <c r="P516" s="53"/>
      <c r="Q516" s="53"/>
      <c r="R516" s="53"/>
      <c r="S516" s="48" t="s">
        <v>9</v>
      </c>
      <c r="U516" s="41"/>
      <c r="V516" s="91">
        <v>489</v>
      </c>
    </row>
    <row r="517" spans="1:22" ht="90">
      <c r="A517" s="91">
        <v>517</v>
      </c>
      <c r="B517" s="48" t="s">
        <v>182</v>
      </c>
      <c r="C517" s="56" t="s">
        <v>8</v>
      </c>
      <c r="D517" s="40" t="s">
        <v>271</v>
      </c>
      <c r="E517" s="40" t="s">
        <v>719</v>
      </c>
      <c r="F517" s="49" t="s">
        <v>157</v>
      </c>
      <c r="G517" s="50" t="s">
        <v>605</v>
      </c>
      <c r="H517" s="51" t="s">
        <v>606</v>
      </c>
      <c r="I517" s="52"/>
      <c r="J517" s="53"/>
      <c r="K517" s="53"/>
      <c r="L517" s="53"/>
      <c r="M517" s="53"/>
      <c r="N517" s="53"/>
      <c r="O517" s="117" t="s">
        <v>8</v>
      </c>
      <c r="P517" s="53"/>
      <c r="Q517" s="53"/>
      <c r="R517" s="53"/>
      <c r="S517" s="48" t="s">
        <v>9</v>
      </c>
      <c r="U517" s="41"/>
      <c r="V517" s="91">
        <v>490</v>
      </c>
    </row>
    <row r="518" spans="1:22" ht="101.25">
      <c r="A518" s="91">
        <v>518</v>
      </c>
      <c r="B518" s="48" t="s">
        <v>1401</v>
      </c>
      <c r="C518" s="56" t="s">
        <v>602</v>
      </c>
      <c r="D518" s="40" t="s">
        <v>291</v>
      </c>
      <c r="E518" s="40" t="s">
        <v>1101</v>
      </c>
      <c r="F518" s="49" t="s">
        <v>157</v>
      </c>
      <c r="G518" s="50" t="s">
        <v>607</v>
      </c>
      <c r="H518" s="51" t="s">
        <v>608</v>
      </c>
      <c r="I518" s="52"/>
      <c r="J518" s="53"/>
      <c r="K518" s="53"/>
      <c r="L518" s="53"/>
      <c r="M518" s="53"/>
      <c r="N518" s="53"/>
      <c r="O518" s="117" t="s">
        <v>8</v>
      </c>
      <c r="P518" s="53"/>
      <c r="Q518" s="53"/>
      <c r="R518" s="53"/>
      <c r="S518" s="48" t="s">
        <v>9</v>
      </c>
      <c r="U518" s="41"/>
      <c r="V518" s="91">
        <v>491</v>
      </c>
    </row>
    <row r="519" spans="1:22" ht="67.5">
      <c r="A519" s="91">
        <v>519</v>
      </c>
      <c r="B519" s="48" t="s">
        <v>182</v>
      </c>
      <c r="C519" s="56" t="s">
        <v>8</v>
      </c>
      <c r="D519" s="40" t="s">
        <v>291</v>
      </c>
      <c r="E519" s="40" t="s">
        <v>1157</v>
      </c>
      <c r="F519" s="49" t="s">
        <v>157</v>
      </c>
      <c r="G519" s="50" t="s">
        <v>609</v>
      </c>
      <c r="H519" s="51" t="s">
        <v>610</v>
      </c>
      <c r="I519" s="52"/>
      <c r="J519" s="53"/>
      <c r="K519" s="53"/>
      <c r="L519" s="53"/>
      <c r="M519" s="53"/>
      <c r="N519" s="53"/>
      <c r="O519" s="117" t="s">
        <v>8</v>
      </c>
      <c r="P519" s="53"/>
      <c r="Q519" s="53"/>
      <c r="R519" s="53"/>
      <c r="S519" s="48" t="s">
        <v>9</v>
      </c>
      <c r="U519" s="41"/>
      <c r="V519" s="91">
        <v>492</v>
      </c>
    </row>
    <row r="520" spans="1:22" ht="22.5">
      <c r="A520" s="91">
        <v>520</v>
      </c>
      <c r="B520" s="48" t="s">
        <v>834</v>
      </c>
      <c r="C520" s="56" t="s">
        <v>602</v>
      </c>
      <c r="D520" s="40" t="s">
        <v>291</v>
      </c>
      <c r="E520" s="40" t="s">
        <v>1008</v>
      </c>
      <c r="F520" s="49" t="s">
        <v>157</v>
      </c>
      <c r="G520" s="50" t="s">
        <v>611</v>
      </c>
      <c r="H520" s="51" t="s">
        <v>612</v>
      </c>
      <c r="I520" s="52"/>
      <c r="J520" s="53"/>
      <c r="K520" s="53"/>
      <c r="L520" s="53"/>
      <c r="M520" s="53"/>
      <c r="N520" s="53"/>
      <c r="O520" s="117" t="s">
        <v>8</v>
      </c>
      <c r="P520" s="53"/>
      <c r="Q520" s="53"/>
      <c r="R520" s="53"/>
      <c r="S520" s="48" t="s">
        <v>9</v>
      </c>
      <c r="U520" s="41"/>
      <c r="V520" s="91">
        <v>493</v>
      </c>
    </row>
    <row r="521" spans="1:22" ht="90">
      <c r="A521" s="91">
        <v>521</v>
      </c>
      <c r="B521" s="48" t="s">
        <v>1401</v>
      </c>
      <c r="C521" s="56" t="s">
        <v>602</v>
      </c>
      <c r="D521" s="40" t="s">
        <v>291</v>
      </c>
      <c r="E521" s="40" t="s">
        <v>875</v>
      </c>
      <c r="F521" s="49" t="s">
        <v>185</v>
      </c>
      <c r="G521" s="50" t="s">
        <v>613</v>
      </c>
      <c r="H521" s="51" t="s">
        <v>614</v>
      </c>
      <c r="I521" s="52"/>
      <c r="J521" s="53" t="s">
        <v>531</v>
      </c>
      <c r="K521" s="53"/>
      <c r="L521" s="53"/>
      <c r="M521" s="53"/>
      <c r="N521" s="53" t="s">
        <v>532</v>
      </c>
      <c r="O521" s="117" t="s">
        <v>8</v>
      </c>
      <c r="P521" s="53"/>
      <c r="Q521" s="53"/>
      <c r="R521" s="53"/>
      <c r="S521" s="48" t="s">
        <v>9</v>
      </c>
      <c r="U521" s="41"/>
      <c r="V521" s="91">
        <v>494</v>
      </c>
    </row>
    <row r="522" spans="1:22" ht="22.5">
      <c r="A522" s="91">
        <v>522</v>
      </c>
      <c r="B522" s="48" t="s">
        <v>258</v>
      </c>
      <c r="C522" s="56" t="s">
        <v>615</v>
      </c>
      <c r="D522" s="40" t="s">
        <v>291</v>
      </c>
      <c r="E522" s="40" t="s">
        <v>875</v>
      </c>
      <c r="F522" s="49" t="s">
        <v>157</v>
      </c>
      <c r="G522" s="50" t="s">
        <v>616</v>
      </c>
      <c r="H522" s="51" t="s">
        <v>617</v>
      </c>
      <c r="I522" s="52"/>
      <c r="J522" s="53"/>
      <c r="K522" s="53"/>
      <c r="L522" s="53"/>
      <c r="M522" s="53"/>
      <c r="N522" s="53"/>
      <c r="O522" s="117" t="s">
        <v>8</v>
      </c>
      <c r="P522" s="53"/>
      <c r="Q522" s="53"/>
      <c r="R522" s="53"/>
      <c r="S522" s="48" t="s">
        <v>9</v>
      </c>
      <c r="U522" s="41"/>
      <c r="V522" s="91">
        <v>495</v>
      </c>
    </row>
    <row r="523" spans="1:22" ht="33.75">
      <c r="A523" s="91">
        <v>523</v>
      </c>
      <c r="B523" s="48" t="s">
        <v>834</v>
      </c>
      <c r="C523" s="56" t="s">
        <v>602</v>
      </c>
      <c r="D523" s="40" t="s">
        <v>291</v>
      </c>
      <c r="E523" s="40" t="s">
        <v>1420</v>
      </c>
      <c r="F523" s="49" t="s">
        <v>157</v>
      </c>
      <c r="G523" s="50" t="s">
        <v>618</v>
      </c>
      <c r="H523" s="51" t="s">
        <v>1058</v>
      </c>
      <c r="I523" s="52"/>
      <c r="J523" s="53"/>
      <c r="K523" s="53"/>
      <c r="L523" s="53"/>
      <c r="M523" s="53"/>
      <c r="N523" s="53"/>
      <c r="O523" s="117" t="s">
        <v>8</v>
      </c>
      <c r="P523" s="53"/>
      <c r="Q523" s="53"/>
      <c r="R523" s="53"/>
      <c r="S523" s="48" t="s">
        <v>9</v>
      </c>
      <c r="V523" s="91">
        <v>496</v>
      </c>
    </row>
    <row r="524" spans="1:22" ht="90">
      <c r="A524" s="91">
        <v>524</v>
      </c>
      <c r="B524" s="48" t="s">
        <v>834</v>
      </c>
      <c r="C524" s="56" t="s">
        <v>602</v>
      </c>
      <c r="D524" s="40" t="s">
        <v>296</v>
      </c>
      <c r="E524" s="40" t="s">
        <v>875</v>
      </c>
      <c r="F524" s="49" t="s">
        <v>185</v>
      </c>
      <c r="G524" s="50" t="s">
        <v>1059</v>
      </c>
      <c r="H524" s="51" t="s">
        <v>1060</v>
      </c>
      <c r="I524" s="52"/>
      <c r="J524" s="53" t="s">
        <v>531</v>
      </c>
      <c r="K524" s="53"/>
      <c r="L524" s="53"/>
      <c r="M524" s="53"/>
      <c r="N524" s="53" t="s">
        <v>532</v>
      </c>
      <c r="O524" s="117" t="s">
        <v>8</v>
      </c>
      <c r="P524" s="53"/>
      <c r="Q524" s="53"/>
      <c r="R524" s="53"/>
      <c r="S524" s="48" t="s">
        <v>9</v>
      </c>
      <c r="U524" s="41"/>
      <c r="V524" s="91">
        <v>497</v>
      </c>
    </row>
    <row r="525" spans="1:22" ht="33.75">
      <c r="A525" s="91">
        <v>525</v>
      </c>
      <c r="B525" s="48" t="s">
        <v>834</v>
      </c>
      <c r="C525" s="56" t="s">
        <v>602</v>
      </c>
      <c r="D525" s="40" t="s">
        <v>299</v>
      </c>
      <c r="E525" s="40" t="s">
        <v>875</v>
      </c>
      <c r="F525" s="49" t="s">
        <v>157</v>
      </c>
      <c r="G525" s="50" t="s">
        <v>1061</v>
      </c>
      <c r="H525" s="51" t="s">
        <v>1062</v>
      </c>
      <c r="I525" s="52"/>
      <c r="J525" s="53"/>
      <c r="K525" s="53"/>
      <c r="L525" s="53"/>
      <c r="M525" s="53"/>
      <c r="N525" s="53"/>
      <c r="O525" s="117" t="s">
        <v>8</v>
      </c>
      <c r="P525" s="53"/>
      <c r="Q525" s="53"/>
      <c r="R525" s="53"/>
      <c r="S525" s="48" t="s">
        <v>9</v>
      </c>
      <c r="U525" s="41"/>
      <c r="V525" s="91">
        <v>498</v>
      </c>
    </row>
    <row r="526" spans="1:22" ht="213.75">
      <c r="A526" s="91">
        <v>526</v>
      </c>
      <c r="B526" s="48" t="s">
        <v>287</v>
      </c>
      <c r="C526" s="56" t="s">
        <v>525</v>
      </c>
      <c r="D526" s="40" t="s">
        <v>975</v>
      </c>
      <c r="E526" s="40" t="s">
        <v>453</v>
      </c>
      <c r="F526" s="49" t="s">
        <v>157</v>
      </c>
      <c r="G526" s="50" t="s">
        <v>526</v>
      </c>
      <c r="H526" s="51" t="s">
        <v>527</v>
      </c>
      <c r="I526" s="52" t="s">
        <v>145</v>
      </c>
      <c r="J526" s="116" t="s">
        <v>1131</v>
      </c>
      <c r="K526" s="53"/>
      <c r="L526" s="53" t="s">
        <v>327</v>
      </c>
      <c r="M526" s="53"/>
      <c r="N526" s="53" t="s">
        <v>1138</v>
      </c>
      <c r="O526" s="117" t="s">
        <v>25</v>
      </c>
      <c r="P526" s="115" t="s">
        <v>1057</v>
      </c>
      <c r="Q526" s="53"/>
      <c r="R526" s="53"/>
      <c r="S526" s="48" t="s">
        <v>9</v>
      </c>
      <c r="U526" s="41"/>
      <c r="V526" s="91">
        <v>552</v>
      </c>
    </row>
    <row r="527" spans="1:22" ht="33.75">
      <c r="A527" s="91">
        <v>527</v>
      </c>
      <c r="B527" s="48" t="s">
        <v>168</v>
      </c>
      <c r="C527" s="56" t="s">
        <v>1063</v>
      </c>
      <c r="D527" s="40" t="s">
        <v>975</v>
      </c>
      <c r="E527" s="40" t="s">
        <v>1442</v>
      </c>
      <c r="F527" s="49" t="s">
        <v>198</v>
      </c>
      <c r="G527" s="50" t="s">
        <v>762</v>
      </c>
      <c r="H527" s="51" t="s">
        <v>388</v>
      </c>
      <c r="I527" s="52" t="s">
        <v>145</v>
      </c>
      <c r="J527" s="53" t="s">
        <v>1133</v>
      </c>
      <c r="K527" s="53"/>
      <c r="L527" s="53" t="s">
        <v>327</v>
      </c>
      <c r="M527" s="53"/>
      <c r="N527" s="53" t="s">
        <v>532</v>
      </c>
      <c r="O527" s="117" t="s">
        <v>25</v>
      </c>
      <c r="P527" s="115" t="s">
        <v>1057</v>
      </c>
      <c r="Q527" s="53"/>
      <c r="R527" s="53"/>
      <c r="S527" s="48" t="s">
        <v>9</v>
      </c>
      <c r="U527" s="41"/>
      <c r="V527" s="91">
        <v>499</v>
      </c>
    </row>
    <row r="528" spans="1:22" ht="33.75">
      <c r="A528" s="91">
        <v>528</v>
      </c>
      <c r="B528" s="48" t="s">
        <v>168</v>
      </c>
      <c r="C528" s="56" t="s">
        <v>763</v>
      </c>
      <c r="D528" s="40" t="s">
        <v>453</v>
      </c>
      <c r="E528" s="40" t="s">
        <v>246</v>
      </c>
      <c r="F528" s="49" t="s">
        <v>198</v>
      </c>
      <c r="G528" s="50" t="s">
        <v>764</v>
      </c>
      <c r="H528" s="51" t="s">
        <v>388</v>
      </c>
      <c r="I528" s="52" t="s">
        <v>145</v>
      </c>
      <c r="J528" s="53" t="s">
        <v>1132</v>
      </c>
      <c r="K528" s="53"/>
      <c r="L528" s="53" t="s">
        <v>327</v>
      </c>
      <c r="M528" s="53"/>
      <c r="N528" s="53" t="s">
        <v>1138</v>
      </c>
      <c r="O528" s="117" t="s">
        <v>25</v>
      </c>
      <c r="P528" s="115" t="s">
        <v>1057</v>
      </c>
      <c r="Q528" s="53"/>
      <c r="R528" s="53"/>
      <c r="S528" s="48" t="s">
        <v>9</v>
      </c>
      <c r="U528" s="41"/>
      <c r="V528" s="91">
        <v>500</v>
      </c>
    </row>
    <row r="529" spans="1:22" ht="67.5">
      <c r="A529" s="91">
        <v>529</v>
      </c>
      <c r="B529" s="48" t="s">
        <v>212</v>
      </c>
      <c r="C529" s="56" t="s">
        <v>763</v>
      </c>
      <c r="D529" s="40" t="s">
        <v>453</v>
      </c>
      <c r="E529" s="40" t="s">
        <v>1284</v>
      </c>
      <c r="F529" s="49" t="s">
        <v>157</v>
      </c>
      <c r="G529" s="50" t="s">
        <v>765</v>
      </c>
      <c r="H529" s="51" t="s">
        <v>766</v>
      </c>
      <c r="I529" s="52" t="s">
        <v>145</v>
      </c>
      <c r="J529" s="53" t="s">
        <v>1134</v>
      </c>
      <c r="K529" s="53"/>
      <c r="L529" s="53" t="s">
        <v>327</v>
      </c>
      <c r="M529" s="53"/>
      <c r="N529" s="53" t="s">
        <v>1138</v>
      </c>
      <c r="O529" s="117" t="s">
        <v>25</v>
      </c>
      <c r="P529" s="115" t="s">
        <v>1057</v>
      </c>
      <c r="Q529" s="53"/>
      <c r="R529" s="53"/>
      <c r="S529" s="48" t="s">
        <v>9</v>
      </c>
      <c r="U529" s="41"/>
      <c r="V529" s="91">
        <v>501</v>
      </c>
    </row>
    <row r="530" spans="1:22" ht="123.75">
      <c r="A530" s="91">
        <v>530</v>
      </c>
      <c r="B530" s="48" t="s">
        <v>667</v>
      </c>
      <c r="C530" s="56" t="s">
        <v>770</v>
      </c>
      <c r="D530" s="40" t="s">
        <v>453</v>
      </c>
      <c r="E530" s="40" t="s">
        <v>1435</v>
      </c>
      <c r="F530" s="49" t="s">
        <v>157</v>
      </c>
      <c r="G530" s="50" t="s">
        <v>442</v>
      </c>
      <c r="H530" s="51" t="s">
        <v>443</v>
      </c>
      <c r="I530" s="52" t="s">
        <v>103</v>
      </c>
      <c r="J530" s="116" t="s">
        <v>1137</v>
      </c>
      <c r="K530" s="53">
        <v>513</v>
      </c>
      <c r="L530" s="53" t="s">
        <v>327</v>
      </c>
      <c r="M530" s="53"/>
      <c r="N530" s="53" t="s">
        <v>1138</v>
      </c>
      <c r="O530" s="117" t="s">
        <v>25</v>
      </c>
      <c r="P530" s="115" t="s">
        <v>1057</v>
      </c>
      <c r="Q530" s="53"/>
      <c r="R530" s="53"/>
      <c r="S530" s="48" t="s">
        <v>9</v>
      </c>
      <c r="U530" s="41"/>
      <c r="V530" s="91">
        <v>513</v>
      </c>
    </row>
    <row r="531" spans="1:22" ht="22.5">
      <c r="A531" s="91">
        <v>531</v>
      </c>
      <c r="B531" s="48" t="s">
        <v>854</v>
      </c>
      <c r="C531" s="56" t="s">
        <v>770</v>
      </c>
      <c r="D531" s="40" t="s">
        <v>453</v>
      </c>
      <c r="E531" s="40" t="s">
        <v>1435</v>
      </c>
      <c r="F531" s="49" t="s">
        <v>157</v>
      </c>
      <c r="G531" s="50" t="s">
        <v>444</v>
      </c>
      <c r="H531" s="51" t="s">
        <v>443</v>
      </c>
      <c r="I531" s="52" t="s">
        <v>103</v>
      </c>
      <c r="J531" s="53" t="s">
        <v>1135</v>
      </c>
      <c r="K531" s="53">
        <v>513</v>
      </c>
      <c r="L531" s="53" t="s">
        <v>327</v>
      </c>
      <c r="M531" s="53"/>
      <c r="N531" s="53" t="s">
        <v>1138</v>
      </c>
      <c r="O531" s="117" t="s">
        <v>25</v>
      </c>
      <c r="P531" s="115" t="s">
        <v>1057</v>
      </c>
      <c r="Q531" s="53"/>
      <c r="R531" s="53"/>
      <c r="S531" s="48" t="s">
        <v>9</v>
      </c>
      <c r="U531" s="41"/>
      <c r="V531" s="91">
        <v>514</v>
      </c>
    </row>
    <row r="532" spans="1:22" ht="22.5">
      <c r="A532" s="91">
        <v>532</v>
      </c>
      <c r="B532" s="48" t="s">
        <v>907</v>
      </c>
      <c r="C532" s="56" t="s">
        <v>770</v>
      </c>
      <c r="D532" s="40" t="s">
        <v>453</v>
      </c>
      <c r="E532" s="40" t="s">
        <v>1435</v>
      </c>
      <c r="F532" s="49" t="s">
        <v>157</v>
      </c>
      <c r="G532" s="50" t="s">
        <v>444</v>
      </c>
      <c r="H532" s="51" t="s">
        <v>443</v>
      </c>
      <c r="I532" s="52" t="s">
        <v>103</v>
      </c>
      <c r="J532" s="53" t="s">
        <v>1135</v>
      </c>
      <c r="K532" s="53">
        <v>513</v>
      </c>
      <c r="L532" s="53" t="s">
        <v>327</v>
      </c>
      <c r="M532" s="53"/>
      <c r="N532" s="53" t="s">
        <v>1138</v>
      </c>
      <c r="O532" s="117" t="s">
        <v>25</v>
      </c>
      <c r="P532" s="115" t="s">
        <v>1057</v>
      </c>
      <c r="Q532" s="53"/>
      <c r="R532" s="53"/>
      <c r="S532" s="48" t="s">
        <v>9</v>
      </c>
      <c r="U532" s="41"/>
      <c r="V532" s="91">
        <v>515</v>
      </c>
    </row>
    <row r="533" spans="1:22" ht="22.5">
      <c r="A533" s="91">
        <v>533</v>
      </c>
      <c r="B533" s="48" t="s">
        <v>197</v>
      </c>
      <c r="C533" s="56" t="s">
        <v>767</v>
      </c>
      <c r="D533" s="40" t="s">
        <v>702</v>
      </c>
      <c r="E533" s="40" t="s">
        <v>1406</v>
      </c>
      <c r="F533" s="49" t="s">
        <v>198</v>
      </c>
      <c r="G533" s="50" t="s">
        <v>768</v>
      </c>
      <c r="H533" s="51" t="s">
        <v>769</v>
      </c>
      <c r="I533" s="52" t="s">
        <v>145</v>
      </c>
      <c r="J533" s="53" t="s">
        <v>1136</v>
      </c>
      <c r="K533" s="53"/>
      <c r="L533" s="53" t="s">
        <v>327</v>
      </c>
      <c r="M533" s="53"/>
      <c r="N533" s="53" t="s">
        <v>532</v>
      </c>
      <c r="O533" s="117" t="s">
        <v>25</v>
      </c>
      <c r="P533" s="115" t="s">
        <v>1057</v>
      </c>
      <c r="Q533" s="53"/>
      <c r="R533" s="53"/>
      <c r="S533" s="48" t="s">
        <v>9</v>
      </c>
      <c r="T533" s="41" t="s">
        <v>154</v>
      </c>
      <c r="U533" s="41"/>
      <c r="V533" s="91">
        <v>502</v>
      </c>
    </row>
    <row r="534" spans="1:22" ht="12.75">
      <c r="A534" s="91">
        <v>534</v>
      </c>
      <c r="B534" s="48" t="s">
        <v>155</v>
      </c>
      <c r="C534" s="56" t="s">
        <v>770</v>
      </c>
      <c r="D534" s="40" t="s">
        <v>702</v>
      </c>
      <c r="E534" s="40" t="s">
        <v>1406</v>
      </c>
      <c r="F534" s="49" t="s">
        <v>198</v>
      </c>
      <c r="G534" s="50" t="s">
        <v>771</v>
      </c>
      <c r="H534" s="51" t="s">
        <v>772</v>
      </c>
      <c r="I534" s="52" t="s">
        <v>145</v>
      </c>
      <c r="J534" s="53" t="s">
        <v>1136</v>
      </c>
      <c r="K534" s="53">
        <v>534</v>
      </c>
      <c r="L534" s="53" t="s">
        <v>327</v>
      </c>
      <c r="M534" s="53"/>
      <c r="N534" s="53" t="s">
        <v>532</v>
      </c>
      <c r="O534" s="117" t="s">
        <v>25</v>
      </c>
      <c r="P534" s="115" t="s">
        <v>1057</v>
      </c>
      <c r="Q534" s="53"/>
      <c r="R534" s="53"/>
      <c r="S534" s="48" t="s">
        <v>9</v>
      </c>
      <c r="U534" s="41"/>
      <c r="V534" s="91">
        <v>503</v>
      </c>
    </row>
    <row r="535" spans="1:22" ht="33.75">
      <c r="A535" s="91">
        <v>535</v>
      </c>
      <c r="B535" s="48" t="s">
        <v>162</v>
      </c>
      <c r="C535" s="56" t="s">
        <v>770</v>
      </c>
      <c r="D535" s="40" t="s">
        <v>702</v>
      </c>
      <c r="E535" s="40" t="s">
        <v>1406</v>
      </c>
      <c r="F535" s="49" t="s">
        <v>198</v>
      </c>
      <c r="G535" s="50" t="s">
        <v>771</v>
      </c>
      <c r="H535" s="51" t="s">
        <v>772</v>
      </c>
      <c r="I535" s="52" t="s">
        <v>145</v>
      </c>
      <c r="J535" s="53" t="s">
        <v>1136</v>
      </c>
      <c r="K535" s="53">
        <v>534</v>
      </c>
      <c r="L535" s="53" t="s">
        <v>327</v>
      </c>
      <c r="M535" s="53"/>
      <c r="N535" s="53" t="s">
        <v>532</v>
      </c>
      <c r="O535" s="117" t="s">
        <v>25</v>
      </c>
      <c r="P535" s="115" t="s">
        <v>1057</v>
      </c>
      <c r="Q535" s="53"/>
      <c r="R535" s="53"/>
      <c r="S535" s="48" t="s">
        <v>9</v>
      </c>
      <c r="U535" s="41"/>
      <c r="V535" s="91">
        <v>504</v>
      </c>
    </row>
    <row r="536" spans="1:22" ht="33.75">
      <c r="A536" s="91">
        <v>536</v>
      </c>
      <c r="B536" s="48" t="s">
        <v>208</v>
      </c>
      <c r="C536" s="56" t="s">
        <v>770</v>
      </c>
      <c r="D536" s="40" t="s">
        <v>702</v>
      </c>
      <c r="E536" s="40" t="s">
        <v>1406</v>
      </c>
      <c r="F536" s="49" t="s">
        <v>185</v>
      </c>
      <c r="G536" s="50" t="s">
        <v>773</v>
      </c>
      <c r="H536" s="51" t="s">
        <v>774</v>
      </c>
      <c r="I536" s="52" t="s">
        <v>145</v>
      </c>
      <c r="J536" s="53" t="s">
        <v>1136</v>
      </c>
      <c r="K536" s="53"/>
      <c r="L536" s="53" t="s">
        <v>327</v>
      </c>
      <c r="M536" s="53"/>
      <c r="N536" s="53" t="s">
        <v>532</v>
      </c>
      <c r="O536" s="117" t="s">
        <v>25</v>
      </c>
      <c r="P536" s="115" t="s">
        <v>1057</v>
      </c>
      <c r="Q536" s="53"/>
      <c r="R536" s="53"/>
      <c r="S536" s="48" t="s">
        <v>9</v>
      </c>
      <c r="U536" s="41"/>
      <c r="V536" s="91">
        <v>505</v>
      </c>
    </row>
    <row r="537" spans="1:22" ht="90">
      <c r="A537" s="91">
        <v>537</v>
      </c>
      <c r="B537" s="48" t="s">
        <v>168</v>
      </c>
      <c r="C537" s="56" t="s">
        <v>775</v>
      </c>
      <c r="D537" s="40" t="s">
        <v>1005</v>
      </c>
      <c r="E537" s="40" t="s">
        <v>1435</v>
      </c>
      <c r="F537" s="49" t="s">
        <v>198</v>
      </c>
      <c r="G537" s="50" t="s">
        <v>776</v>
      </c>
      <c r="H537" s="51" t="s">
        <v>388</v>
      </c>
      <c r="I537" s="52"/>
      <c r="J537" s="53" t="s">
        <v>531</v>
      </c>
      <c r="K537" s="53"/>
      <c r="L537" s="53"/>
      <c r="M537" s="53"/>
      <c r="N537" s="53" t="s">
        <v>532</v>
      </c>
      <c r="O537" s="117" t="s">
        <v>26</v>
      </c>
      <c r="P537" s="53"/>
      <c r="Q537" s="53"/>
      <c r="R537" s="53"/>
      <c r="S537" s="48" t="s">
        <v>9</v>
      </c>
      <c r="V537" s="91">
        <v>507</v>
      </c>
    </row>
    <row r="538" spans="1:22" ht="101.25">
      <c r="A538" s="91">
        <v>538</v>
      </c>
      <c r="B538" s="48" t="s">
        <v>182</v>
      </c>
      <c r="C538" s="56" t="s">
        <v>26</v>
      </c>
      <c r="D538" s="40" t="s">
        <v>1005</v>
      </c>
      <c r="E538" s="40" t="s">
        <v>650</v>
      </c>
      <c r="F538" s="49" t="s">
        <v>157</v>
      </c>
      <c r="G538" s="50" t="s">
        <v>777</v>
      </c>
      <c r="H538" s="51" t="s">
        <v>778</v>
      </c>
      <c r="I538" s="52"/>
      <c r="J538" s="53"/>
      <c r="K538" s="53"/>
      <c r="L538" s="53"/>
      <c r="M538" s="53"/>
      <c r="N538" s="53"/>
      <c r="O538" s="117" t="s">
        <v>26</v>
      </c>
      <c r="P538" s="53"/>
      <c r="Q538" s="53"/>
      <c r="R538" s="53"/>
      <c r="S538" s="48" t="s">
        <v>9</v>
      </c>
      <c r="V538" s="91">
        <v>508</v>
      </c>
    </row>
    <row r="539" spans="1:22" ht="33.75">
      <c r="A539" s="91">
        <v>539</v>
      </c>
      <c r="B539" s="48" t="s">
        <v>197</v>
      </c>
      <c r="C539" s="56" t="s">
        <v>779</v>
      </c>
      <c r="D539" s="40" t="s">
        <v>1005</v>
      </c>
      <c r="E539" s="40" t="s">
        <v>1417</v>
      </c>
      <c r="F539" s="49" t="s">
        <v>179</v>
      </c>
      <c r="G539" s="50" t="s">
        <v>780</v>
      </c>
      <c r="H539" s="51" t="s">
        <v>781</v>
      </c>
      <c r="I539" s="52"/>
      <c r="J539" s="53"/>
      <c r="K539" s="53"/>
      <c r="L539" s="53"/>
      <c r="M539" s="53"/>
      <c r="N539" s="53"/>
      <c r="O539" s="117" t="s">
        <v>26</v>
      </c>
      <c r="P539" s="53"/>
      <c r="Q539" s="53"/>
      <c r="R539" s="53"/>
      <c r="S539" s="48" t="s">
        <v>9</v>
      </c>
      <c r="T539" s="41" t="s">
        <v>320</v>
      </c>
      <c r="U539" s="41"/>
      <c r="V539" s="91">
        <v>509</v>
      </c>
    </row>
    <row r="540" spans="1:22" ht="78.75">
      <c r="A540" s="91">
        <v>540</v>
      </c>
      <c r="B540" s="48" t="s">
        <v>1235</v>
      </c>
      <c r="C540" s="56" t="s">
        <v>784</v>
      </c>
      <c r="D540" s="40" t="s">
        <v>449</v>
      </c>
      <c r="E540" s="40" t="s">
        <v>156</v>
      </c>
      <c r="F540" s="49" t="s">
        <v>157</v>
      </c>
      <c r="G540" s="50" t="s">
        <v>785</v>
      </c>
      <c r="H540" s="51" t="s">
        <v>786</v>
      </c>
      <c r="I540" s="52"/>
      <c r="J540" s="53"/>
      <c r="K540" s="53"/>
      <c r="L540" s="53"/>
      <c r="M540" s="53"/>
      <c r="N540" s="53"/>
      <c r="O540" s="117" t="s">
        <v>45</v>
      </c>
      <c r="P540" s="53"/>
      <c r="Q540" s="53"/>
      <c r="R540" s="53"/>
      <c r="S540" s="48" t="s">
        <v>9</v>
      </c>
      <c r="U540" s="41"/>
      <c r="V540" s="91">
        <v>519</v>
      </c>
    </row>
    <row r="541" spans="1:22" ht="112.5">
      <c r="A541" s="91">
        <v>541</v>
      </c>
      <c r="B541" s="48" t="s">
        <v>1235</v>
      </c>
      <c r="C541" s="56" t="s">
        <v>784</v>
      </c>
      <c r="D541" s="40" t="s">
        <v>449</v>
      </c>
      <c r="E541" s="40" t="s">
        <v>156</v>
      </c>
      <c r="F541" s="49" t="s">
        <v>157</v>
      </c>
      <c r="G541" s="50" t="s">
        <v>787</v>
      </c>
      <c r="H541" s="51" t="s">
        <v>788</v>
      </c>
      <c r="I541" s="52"/>
      <c r="J541" s="53"/>
      <c r="K541" s="53"/>
      <c r="L541" s="53"/>
      <c r="M541" s="53"/>
      <c r="N541" s="53"/>
      <c r="O541" s="117" t="s">
        <v>45</v>
      </c>
      <c r="P541" s="53"/>
      <c r="Q541" s="53"/>
      <c r="R541" s="53"/>
      <c r="S541" s="48" t="s">
        <v>9</v>
      </c>
      <c r="U541" s="41"/>
      <c r="V541" s="91">
        <v>520</v>
      </c>
    </row>
    <row r="542" spans="1:22" ht="33.75">
      <c r="A542" s="91">
        <v>542</v>
      </c>
      <c r="B542" s="48" t="s">
        <v>1025</v>
      </c>
      <c r="C542" s="56" t="s">
        <v>149</v>
      </c>
      <c r="D542" s="40" t="s">
        <v>449</v>
      </c>
      <c r="E542" s="40" t="s">
        <v>156</v>
      </c>
      <c r="F542" s="49" t="s">
        <v>157</v>
      </c>
      <c r="G542" s="50" t="s">
        <v>789</v>
      </c>
      <c r="H542" s="51" t="s">
        <v>790</v>
      </c>
      <c r="I542" s="52"/>
      <c r="J542" s="53"/>
      <c r="K542" s="53"/>
      <c r="L542" s="53"/>
      <c r="M542" s="53"/>
      <c r="N542" s="53"/>
      <c r="O542" s="117" t="s">
        <v>149</v>
      </c>
      <c r="P542" s="53"/>
      <c r="Q542" s="53"/>
      <c r="R542" s="53"/>
      <c r="S542" s="48" t="s">
        <v>9</v>
      </c>
      <c r="U542" s="41"/>
      <c r="V542" s="91">
        <v>521</v>
      </c>
    </row>
    <row r="543" spans="1:22" ht="22.5">
      <c r="A543" s="91">
        <v>543</v>
      </c>
      <c r="B543" s="48" t="s">
        <v>1025</v>
      </c>
      <c r="C543" s="56" t="s">
        <v>149</v>
      </c>
      <c r="D543" s="40" t="s">
        <v>449</v>
      </c>
      <c r="E543" s="40" t="s">
        <v>156</v>
      </c>
      <c r="F543" s="49" t="s">
        <v>157</v>
      </c>
      <c r="G543" s="50" t="s">
        <v>791</v>
      </c>
      <c r="H543" s="51" t="s">
        <v>792</v>
      </c>
      <c r="I543" s="52"/>
      <c r="J543" s="53"/>
      <c r="K543" s="53"/>
      <c r="L543" s="53"/>
      <c r="M543" s="53"/>
      <c r="N543" s="53"/>
      <c r="O543" s="117" t="s">
        <v>149</v>
      </c>
      <c r="P543" s="53"/>
      <c r="Q543" s="53"/>
      <c r="R543" s="53"/>
      <c r="S543" s="48" t="s">
        <v>9</v>
      </c>
      <c r="U543" s="41"/>
      <c r="V543" s="91">
        <v>522</v>
      </c>
    </row>
    <row r="544" spans="1:22" ht="56.25">
      <c r="A544" s="91">
        <v>544</v>
      </c>
      <c r="B544" s="48" t="s">
        <v>1067</v>
      </c>
      <c r="C544" s="56" t="s">
        <v>793</v>
      </c>
      <c r="D544" s="40" t="s">
        <v>449</v>
      </c>
      <c r="E544" s="40" t="s">
        <v>156</v>
      </c>
      <c r="F544" s="49" t="s">
        <v>157</v>
      </c>
      <c r="G544" s="50" t="s">
        <v>794</v>
      </c>
      <c r="H544" s="51" t="s">
        <v>795</v>
      </c>
      <c r="I544" s="52"/>
      <c r="J544" s="53"/>
      <c r="K544" s="53"/>
      <c r="L544" s="53"/>
      <c r="M544" s="53"/>
      <c r="N544" s="53"/>
      <c r="O544" s="117" t="s">
        <v>45</v>
      </c>
      <c r="P544" s="53"/>
      <c r="Q544" s="53"/>
      <c r="R544" s="53"/>
      <c r="S544" s="48" t="s">
        <v>9</v>
      </c>
      <c r="U544" s="41"/>
      <c r="V544" s="91">
        <v>523</v>
      </c>
    </row>
    <row r="545" spans="1:22" ht="56.25">
      <c r="A545" s="91">
        <v>545</v>
      </c>
      <c r="B545" s="48" t="s">
        <v>1067</v>
      </c>
      <c r="C545" s="56" t="s">
        <v>793</v>
      </c>
      <c r="D545" s="40" t="s">
        <v>449</v>
      </c>
      <c r="E545" s="40" t="s">
        <v>156</v>
      </c>
      <c r="F545" s="49" t="s">
        <v>157</v>
      </c>
      <c r="G545" s="50" t="s">
        <v>796</v>
      </c>
      <c r="H545" s="51" t="s">
        <v>797</v>
      </c>
      <c r="I545" s="52"/>
      <c r="J545" s="53"/>
      <c r="K545" s="53"/>
      <c r="L545" s="53"/>
      <c r="M545" s="53"/>
      <c r="N545" s="53"/>
      <c r="O545" s="117" t="s">
        <v>45</v>
      </c>
      <c r="P545" s="53"/>
      <c r="Q545" s="53"/>
      <c r="R545" s="53"/>
      <c r="S545" s="48" t="s">
        <v>9</v>
      </c>
      <c r="U545" s="41"/>
      <c r="V545" s="91">
        <v>524</v>
      </c>
    </row>
    <row r="546" spans="1:22" ht="90">
      <c r="A546" s="91">
        <v>546</v>
      </c>
      <c r="B546" s="48" t="s">
        <v>258</v>
      </c>
      <c r="C546" s="56" t="s">
        <v>448</v>
      </c>
      <c r="D546" s="40" t="s">
        <v>449</v>
      </c>
      <c r="E546" s="40" t="s">
        <v>202</v>
      </c>
      <c r="F546" s="49" t="s">
        <v>198</v>
      </c>
      <c r="G546" s="50" t="s">
        <v>783</v>
      </c>
      <c r="H546" s="51" t="s">
        <v>260</v>
      </c>
      <c r="I546" s="52"/>
      <c r="J546" s="53" t="s">
        <v>531</v>
      </c>
      <c r="K546" s="53"/>
      <c r="L546" s="53"/>
      <c r="M546" s="53"/>
      <c r="N546" s="53" t="s">
        <v>532</v>
      </c>
      <c r="O546" s="117" t="s">
        <v>45</v>
      </c>
      <c r="P546" s="53"/>
      <c r="Q546" s="53"/>
      <c r="R546" s="53"/>
      <c r="S546" s="48" t="s">
        <v>9</v>
      </c>
      <c r="V546" s="91">
        <v>518</v>
      </c>
    </row>
    <row r="547" spans="1:22" ht="90">
      <c r="A547" s="91">
        <v>547</v>
      </c>
      <c r="B547" s="48" t="s">
        <v>258</v>
      </c>
      <c r="C547" s="56" t="s">
        <v>798</v>
      </c>
      <c r="D547" s="40" t="s">
        <v>799</v>
      </c>
      <c r="E547" s="40" t="s">
        <v>213</v>
      </c>
      <c r="F547" s="49" t="s">
        <v>198</v>
      </c>
      <c r="G547" s="50" t="s">
        <v>800</v>
      </c>
      <c r="H547" s="51" t="s">
        <v>260</v>
      </c>
      <c r="I547" s="52"/>
      <c r="J547" s="53" t="s">
        <v>531</v>
      </c>
      <c r="K547" s="53"/>
      <c r="L547" s="53"/>
      <c r="M547" s="53"/>
      <c r="N547" s="53" t="s">
        <v>532</v>
      </c>
      <c r="O547" s="117" t="s">
        <v>45</v>
      </c>
      <c r="P547" s="53"/>
      <c r="Q547" s="53"/>
      <c r="R547" s="53"/>
      <c r="S547" s="48" t="s">
        <v>9</v>
      </c>
      <c r="U547" s="41"/>
      <c r="V547" s="91">
        <v>525</v>
      </c>
    </row>
    <row r="548" spans="1:22" ht="11.25">
      <c r="A548" s="91">
        <v>560</v>
      </c>
      <c r="B548" s="48"/>
      <c r="C548" s="56"/>
      <c r="D548" s="40"/>
      <c r="E548" s="40"/>
      <c r="F548" s="49"/>
      <c r="G548" s="50"/>
      <c r="H548" s="51"/>
      <c r="I548" s="52"/>
      <c r="J548" s="53"/>
      <c r="K548" s="53"/>
      <c r="L548" s="53"/>
      <c r="M548" s="53"/>
      <c r="N548" s="53"/>
      <c r="O548" s="53"/>
      <c r="P548" s="53"/>
      <c r="Q548" s="53"/>
      <c r="R548" s="53"/>
      <c r="S548" s="48" t="s">
        <v>154</v>
      </c>
      <c r="U548" s="41"/>
      <c r="V548" s="91">
        <v>560</v>
      </c>
    </row>
    <row r="549" spans="1:22" ht="11.25">
      <c r="A549" s="91">
        <v>561</v>
      </c>
      <c r="B549" s="48"/>
      <c r="C549" s="56"/>
      <c r="D549" s="40"/>
      <c r="E549" s="40"/>
      <c r="F549" s="49"/>
      <c r="G549" s="50"/>
      <c r="H549" s="51"/>
      <c r="I549" s="52"/>
      <c r="J549" s="53"/>
      <c r="K549" s="53"/>
      <c r="L549" s="53"/>
      <c r="M549" s="53"/>
      <c r="N549" s="53"/>
      <c r="O549" s="53"/>
      <c r="P549" s="53"/>
      <c r="Q549" s="53"/>
      <c r="R549" s="53"/>
      <c r="S549" s="48" t="s">
        <v>154</v>
      </c>
      <c r="U549" s="41"/>
      <c r="V549" s="91">
        <v>561</v>
      </c>
    </row>
    <row r="550" spans="1:22" ht="11.25">
      <c r="A550" s="91">
        <v>562</v>
      </c>
      <c r="B550" s="48"/>
      <c r="C550" s="56"/>
      <c r="D550" s="40"/>
      <c r="E550" s="40"/>
      <c r="F550" s="49"/>
      <c r="G550" s="50"/>
      <c r="H550" s="51"/>
      <c r="I550" s="52"/>
      <c r="J550" s="53"/>
      <c r="K550" s="53"/>
      <c r="L550" s="53"/>
      <c r="M550" s="53"/>
      <c r="N550" s="53"/>
      <c r="O550" s="53"/>
      <c r="P550" s="53"/>
      <c r="Q550" s="53"/>
      <c r="R550" s="53"/>
      <c r="S550" s="48" t="s">
        <v>154</v>
      </c>
      <c r="U550" s="41"/>
      <c r="V550" s="91">
        <v>562</v>
      </c>
    </row>
    <row r="551" spans="1:22" ht="11.25">
      <c r="A551" s="91">
        <v>563</v>
      </c>
      <c r="B551" s="48"/>
      <c r="C551" s="56"/>
      <c r="D551" s="40"/>
      <c r="E551" s="40"/>
      <c r="F551" s="49"/>
      <c r="G551" s="50"/>
      <c r="H551" s="51"/>
      <c r="I551" s="52"/>
      <c r="J551" s="53"/>
      <c r="K551" s="53"/>
      <c r="L551" s="53"/>
      <c r="M551" s="53"/>
      <c r="N551" s="53"/>
      <c r="O551" s="53"/>
      <c r="P551" s="53"/>
      <c r="Q551" s="53"/>
      <c r="R551" s="53"/>
      <c r="S551" s="48" t="s">
        <v>154</v>
      </c>
      <c r="U551" s="41"/>
      <c r="V551" s="91">
        <v>563</v>
      </c>
    </row>
    <row r="552" spans="1:22" ht="11.25">
      <c r="A552" s="91">
        <v>564</v>
      </c>
      <c r="B552" s="48"/>
      <c r="C552" s="56"/>
      <c r="D552" s="40"/>
      <c r="E552" s="40"/>
      <c r="F552" s="49"/>
      <c r="G552" s="50"/>
      <c r="H552" s="51"/>
      <c r="I552" s="52"/>
      <c r="J552" s="53"/>
      <c r="K552" s="53"/>
      <c r="L552" s="53"/>
      <c r="M552" s="53"/>
      <c r="N552" s="53"/>
      <c r="O552" s="53"/>
      <c r="P552" s="53"/>
      <c r="Q552" s="53"/>
      <c r="R552" s="53"/>
      <c r="S552" s="48" t="s">
        <v>154</v>
      </c>
      <c r="U552" s="41"/>
      <c r="V552" s="91">
        <v>564</v>
      </c>
    </row>
    <row r="553" spans="1:22" ht="11.25">
      <c r="A553" s="91">
        <v>565</v>
      </c>
      <c r="B553" s="48"/>
      <c r="C553" s="56"/>
      <c r="D553" s="40"/>
      <c r="E553" s="40"/>
      <c r="F553" s="49"/>
      <c r="G553" s="50"/>
      <c r="H553" s="51"/>
      <c r="I553" s="52"/>
      <c r="J553" s="53"/>
      <c r="K553" s="53"/>
      <c r="L553" s="53"/>
      <c r="M553" s="53"/>
      <c r="N553" s="53"/>
      <c r="O553" s="53"/>
      <c r="P553" s="53"/>
      <c r="Q553" s="53"/>
      <c r="R553" s="53"/>
      <c r="S553" s="48" t="s">
        <v>154</v>
      </c>
      <c r="V553" s="91">
        <v>565</v>
      </c>
    </row>
    <row r="554" spans="1:22" ht="11.25">
      <c r="A554" s="91">
        <v>566</v>
      </c>
      <c r="B554" s="48"/>
      <c r="C554" s="56"/>
      <c r="D554" s="40"/>
      <c r="E554" s="40"/>
      <c r="F554" s="49"/>
      <c r="G554" s="50"/>
      <c r="H554" s="51"/>
      <c r="I554" s="52"/>
      <c r="J554" s="53"/>
      <c r="K554" s="53"/>
      <c r="L554" s="53"/>
      <c r="M554" s="53"/>
      <c r="N554" s="53"/>
      <c r="O554" s="53"/>
      <c r="P554" s="53"/>
      <c r="Q554" s="53"/>
      <c r="R554" s="53"/>
      <c r="S554" s="48" t="s">
        <v>154</v>
      </c>
      <c r="V554" s="91">
        <v>566</v>
      </c>
    </row>
  </sheetData>
  <sheetProtection/>
  <autoFilter ref="A1:V554"/>
  <conditionalFormatting sqref="V2:V554 P3:P83 A2:O554 P85:P244 Q2:S244 P245:S554">
    <cfRule type="expression" priority="1" dxfId="2" stopIfTrue="1">
      <formula>$I2="Accepted"</formula>
    </cfRule>
    <cfRule type="expression" priority="2" dxfId="1" stopIfTrue="1">
      <formula>$I2="Declined"</formula>
    </cfRule>
    <cfRule type="expression" priority="3" dxfId="0" stopIfTrue="1">
      <formula>$I2="Counter"</formula>
    </cfRule>
  </conditionalFormatting>
  <conditionalFormatting sqref="P84">
    <cfRule type="expression" priority="1" dxfId="2" stopIfTrue="1">
      <formula>$I49="Accepted"</formula>
    </cfRule>
    <cfRule type="expression" priority="2" dxfId="1" stopIfTrue="1">
      <formula>$I49="Declined"</formula>
    </cfRule>
    <cfRule type="expression" priority="3" dxfId="0" stopIfTrue="1">
      <formula>$I49="Counter"</formula>
    </cfRule>
  </conditionalFormatting>
  <dataValidations count="6">
    <dataValidation type="list" allowBlank="1" showInputMessage="1" showErrorMessage="1" error="Must be &quot;Editor To Do&quot;, &quot;Done&quot;, &quot;Can't Do&quot;" sqref="L2:L554">
      <formula1>"Editor To Do, Done, Can't Do"</formula1>
    </dataValidation>
    <dataValidation type="whole" allowBlank="1" showErrorMessage="1" error="This must be a comment number between 1 and 2000" sqref="K2:K554">
      <formula1>1</formula1>
      <formula2>2000</formula2>
    </dataValidation>
    <dataValidation type="list" allowBlank="1" showInputMessage="1" showErrorMessage="1" error="Comment can only be &quot;Accepted&quot;, &quot;Declined&quot;, &quot;Counter&quot;, &quot;Deferred&quot;, or Blank" sqref="I2:I554">
      <formula1>"Accepted, Declined, Counter, Deferred"</formula1>
    </dataValidation>
    <dataValidation allowBlank="1" showInputMessage="1" showErrorMessage="1" error="Comment can only be &quot;Accepted&quot;, &quot;Declined&quot;, or Blank" sqref="J2:J41 J43:J554"/>
    <dataValidation allowBlank="1" showInputMessage="1" showErrorMessage="1" error="Must be &quot;Editor To Do&quot;, &quot;Done&quot;, &quot;Can't Do&quot;" sqref="M2:N554"/>
    <dataValidation type="list" allowBlank="1" showInputMessage="1" showErrorMessage="1" sqref="Q2:Q554">
      <formula1>"Kona, Atlanta, Taipei, Jacksonville, Denver, Dallas, Oct Telcon, NOV Telcon, DEC Telcon, Ad-hoc1, Ad-hoc2, Ad-hoc2, Ad-hoc3, Ad-hoc4"</formula1>
    </dataValidation>
  </dataValidations>
  <printOptions gridLines="1"/>
  <pageMargins left="0.75" right="0.75" top="1" bottom="1" header="0.5" footer="0.5"/>
  <pageSetup blackAndWhite="1" horizontalDpi="600" verticalDpi="600" orientation="landscape" r:id="rId3"/>
  <headerFooter alignWithMargins="0">
    <oddHeader>&amp;LSeptember 2007&amp;C&amp;A&amp;Rdoc.: IEEE 802.11-07/2481r2</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9"/>
  <sheetViews>
    <sheetView zoomScale="72" zoomScaleNormal="72" zoomScalePageLayoutView="0" workbookViewId="0" topLeftCell="A8">
      <selection activeCell="H38" sqref="H38"/>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139</v>
      </c>
      <c r="B1" s="19" t="s">
        <v>142</v>
      </c>
      <c r="C1" s="20" t="s">
        <v>145</v>
      </c>
      <c r="D1" s="20" t="s">
        <v>103</v>
      </c>
      <c r="E1" s="20" t="s">
        <v>146</v>
      </c>
      <c r="F1" s="20" t="s">
        <v>144</v>
      </c>
      <c r="G1" s="20" t="s">
        <v>111</v>
      </c>
      <c r="H1" s="64" t="s">
        <v>112</v>
      </c>
      <c r="I1" s="67" t="s">
        <v>54</v>
      </c>
      <c r="J1" s="68" t="s">
        <v>53</v>
      </c>
      <c r="K1" s="65" t="s">
        <v>85</v>
      </c>
      <c r="L1" s="20" t="s">
        <v>122</v>
      </c>
      <c r="M1" s="20" t="s">
        <v>64</v>
      </c>
      <c r="N1" s="17"/>
      <c r="O1" s="17"/>
      <c r="P1" s="62"/>
      <c r="Q1" s="17"/>
      <c r="R1" s="17"/>
      <c r="S1" s="17"/>
      <c r="T1" s="17"/>
      <c r="U1" s="17"/>
      <c r="V1" s="17"/>
      <c r="W1" s="17"/>
      <c r="X1" s="17"/>
      <c r="Y1" s="17"/>
      <c r="Z1" s="17"/>
      <c r="AA1" s="17"/>
      <c r="AB1" s="17"/>
      <c r="AC1" s="17"/>
    </row>
    <row r="2" spans="1:29" ht="12.75">
      <c r="A2" s="96" t="s">
        <v>45</v>
      </c>
      <c r="B2" s="97">
        <f>COUNTIF(Master!O$2:Master!O$560,A2)</f>
        <v>6</v>
      </c>
      <c r="C2" s="97">
        <f>SUMPRODUCT((Master!$O$1:Master!$Q$560=$A2)*(Master!$I$1:Master!$I$560=C$1))</f>
        <v>0</v>
      </c>
      <c r="D2" s="98">
        <f>SUMPRODUCT((Master!$O$1:Master!$Q$560=$A2)*(Master!$I$1:Master!$I$560=D$1))</f>
        <v>0</v>
      </c>
      <c r="E2" s="98">
        <f>SUMPRODUCT((Master!$O$1:Master!$Q$560=$A2)*(Master!$I$1:Master!$I$560=E$1))</f>
        <v>0</v>
      </c>
      <c r="F2" s="98">
        <f>SUMPRODUCT((Master!$O$1:Master!$Q$560=$A2)*(Master!$I$1:Master!$I$560=F$1))</f>
        <v>0</v>
      </c>
      <c r="G2" s="98">
        <f>SUMPRODUCT((Master!$O$1:Master!$Q$560=$A2)*(Master!$I$1:Master!$I$560=""))</f>
        <v>6</v>
      </c>
      <c r="H2" s="99">
        <f aca="true" t="shared" si="0" ref="H2:H14">B2-(C2+D2+E2)</f>
        <v>6</v>
      </c>
      <c r="I2" s="100">
        <f>SUMPRODUCT((Master!$O$1:Master!$Q$560=$A2)*(Master!$L$1:Master!$L$560="Edito To Do"))</f>
        <v>0</v>
      </c>
      <c r="J2" s="101">
        <f>SUMPRODUCT((Master!$O$1:Master!$Q$560=$A2)*(Master!$L$1:Master!$L$560="Done"))</f>
        <v>0</v>
      </c>
      <c r="K2" s="102" t="s">
        <v>46</v>
      </c>
      <c r="L2" s="103" t="s">
        <v>1</v>
      </c>
      <c r="M2" s="87" t="str">
        <f>IF(B2=H2,"Open","In-Proc")</f>
        <v>Open</v>
      </c>
      <c r="N2" s="17"/>
      <c r="O2" s="17"/>
      <c r="P2" s="62"/>
      <c r="Q2" s="17"/>
      <c r="R2" s="17"/>
      <c r="S2" s="17"/>
      <c r="T2" s="17"/>
      <c r="U2" s="17"/>
      <c r="V2" s="17"/>
      <c r="W2" s="17"/>
      <c r="X2" s="17"/>
      <c r="Y2" s="17"/>
      <c r="Z2" s="17"/>
      <c r="AA2" s="17"/>
      <c r="AB2" s="17"/>
      <c r="AC2" s="17"/>
    </row>
    <row r="3" spans="1:29" ht="12.75">
      <c r="A3" s="96" t="s">
        <v>47</v>
      </c>
      <c r="B3" s="97">
        <f>COUNTIF(Master!O$2:Master!O$560,A3)</f>
        <v>0</v>
      </c>
      <c r="C3" s="97">
        <f>SUMPRODUCT((Master!$O$1:Master!$Q$560=$A3)*(Master!$I$1:Master!$I$560=C$1))</f>
        <v>0</v>
      </c>
      <c r="D3" s="98">
        <f>SUMPRODUCT((Master!$O$1:Master!$Q$560=$A3)*(Master!$I$1:Master!$I$560=D$1))</f>
        <v>0</v>
      </c>
      <c r="E3" s="98">
        <f>SUMPRODUCT((Master!$O$1:Master!$Q$560=$A3)*(Master!$I$1:Master!$I$560=E$1))</f>
        <v>0</v>
      </c>
      <c r="F3" s="98">
        <f>SUMPRODUCT((Master!$O$1:Master!$Q$560=$A3)*(Master!$I$1:Master!$I$560=F$1))</f>
        <v>0</v>
      </c>
      <c r="G3" s="98">
        <f>SUMPRODUCT((Master!$O$1:Master!$Q$560=$A3)*(Master!$I$1:Master!$I$560=""))</f>
        <v>0</v>
      </c>
      <c r="H3" s="99">
        <f t="shared" si="0"/>
        <v>0</v>
      </c>
      <c r="I3" s="100">
        <f>SUMPRODUCT((Master!$O$1:Master!$Q$560=$A3)*(Master!$L$1:Master!$L$560="Edito To Do"))</f>
        <v>0</v>
      </c>
      <c r="J3" s="101">
        <f>SUMPRODUCT((Master!$O$1:Master!$Q$560=$A3)*(Master!$L$1:Master!$L$560="Done"))</f>
        <v>0</v>
      </c>
      <c r="K3" s="102" t="s">
        <v>48</v>
      </c>
      <c r="L3" s="103" t="s">
        <v>150</v>
      </c>
      <c r="M3" s="87" t="str">
        <f aca="true" t="shared" si="1" ref="M3:M20">IF(B3=H3,"Open","In-Proc")</f>
        <v>Open</v>
      </c>
      <c r="N3" s="17"/>
      <c r="O3" s="17"/>
      <c r="P3" s="62"/>
      <c r="Q3" s="17"/>
      <c r="R3" s="17"/>
      <c r="S3" s="17"/>
      <c r="T3" s="17"/>
      <c r="U3" s="17"/>
      <c r="V3" s="17"/>
      <c r="W3" s="17"/>
      <c r="X3" s="17"/>
      <c r="Y3" s="17"/>
      <c r="Z3" s="17"/>
      <c r="AA3" s="17"/>
      <c r="AB3" s="17"/>
      <c r="AC3" s="17"/>
    </row>
    <row r="4" spans="1:29" ht="12.75">
      <c r="A4" s="96" t="s">
        <v>149</v>
      </c>
      <c r="B4" s="97">
        <f>COUNTIF(Master!O$2:Master!O$560,A4)</f>
        <v>23</v>
      </c>
      <c r="C4" s="97">
        <f>SUMPRODUCT((Master!$O$1:Master!$Q$560=$A4)*(Master!$I$1:Master!$I$560=C$1))</f>
        <v>1</v>
      </c>
      <c r="D4" s="98">
        <f>SUMPRODUCT((Master!$O$1:Master!$Q$560=$A4)*(Master!$I$1:Master!$I$560=D$1))</f>
        <v>2</v>
      </c>
      <c r="E4" s="98">
        <f>SUMPRODUCT((Master!$O$1:Master!$Q$560=$A4)*(Master!$I$1:Master!$I$560=E$1))</f>
        <v>0</v>
      </c>
      <c r="F4" s="98">
        <f>SUMPRODUCT((Master!$O$1:Master!$Q$560=$A4)*(Master!$I$1:Master!$I$560=F$1))</f>
        <v>0</v>
      </c>
      <c r="G4" s="98">
        <f>SUMPRODUCT((Master!$O$1:Master!$Q$560=$A4)*(Master!$I$1:Master!$I$560=""))</f>
        <v>20</v>
      </c>
      <c r="H4" s="99">
        <f t="shared" si="0"/>
        <v>20</v>
      </c>
      <c r="I4" s="100">
        <f>SUMPRODUCT((Master!$O$1:Master!$Q$560=$A4)*(Master!$L$1:Master!$L$560="Edito To Do"))</f>
        <v>0</v>
      </c>
      <c r="J4" s="101">
        <f>SUMPRODUCT((Master!$O$1:Master!$Q$560=$A4)*(Master!$L$1:Master!$L$560="Done"))</f>
        <v>3</v>
      </c>
      <c r="K4" s="102" t="s">
        <v>46</v>
      </c>
      <c r="L4" s="103" t="s">
        <v>2</v>
      </c>
      <c r="M4" s="87" t="str">
        <f t="shared" si="1"/>
        <v>In-Proc</v>
      </c>
      <c r="N4" s="17"/>
      <c r="O4" s="17"/>
      <c r="P4" s="62"/>
      <c r="Q4" s="17"/>
      <c r="R4" s="17"/>
      <c r="S4" s="17"/>
      <c r="T4" s="17"/>
      <c r="U4" s="17"/>
      <c r="V4" s="17"/>
      <c r="W4" s="17"/>
      <c r="X4" s="17"/>
      <c r="Y4" s="17"/>
      <c r="Z4" s="17"/>
      <c r="AA4" s="17"/>
      <c r="AB4" s="17"/>
      <c r="AC4" s="17"/>
    </row>
    <row r="5" spans="1:29" ht="12.75">
      <c r="A5" s="96" t="s">
        <v>312</v>
      </c>
      <c r="B5" s="97">
        <f>COUNTIF(Master!O$2:Master!O$560,A5)</f>
        <v>11</v>
      </c>
      <c r="C5" s="97">
        <f>SUMPRODUCT((Master!$O$1:Master!$Q$560=$A5)*(Master!$I$1:Master!$I$560=C$1))</f>
        <v>0</v>
      </c>
      <c r="D5" s="98">
        <f>SUMPRODUCT((Master!$O$1:Master!$Q$560=$A5)*(Master!$I$1:Master!$I$560=D$1))</f>
        <v>0</v>
      </c>
      <c r="E5" s="98">
        <f>SUMPRODUCT((Master!$O$1:Master!$Q$560=$A5)*(Master!$I$1:Master!$I$560=E$1))</f>
        <v>0</v>
      </c>
      <c r="F5" s="98">
        <f>SUMPRODUCT((Master!$O$1:Master!$Q$560=$A5)*(Master!$I$1:Master!$I$560=F$1))</f>
        <v>0</v>
      </c>
      <c r="G5" s="98">
        <f>SUMPRODUCT((Master!$O$1:Master!$Q$560=$A5)*(Master!$I$1:Master!$I$560=""))</f>
        <v>11</v>
      </c>
      <c r="H5" s="99">
        <f t="shared" si="0"/>
        <v>11</v>
      </c>
      <c r="I5" s="100">
        <f>SUMPRODUCT((Master!$O$1:Master!$Q$560=$A5)*(Master!$L$1:Master!$L$560="Edito To Do"))</f>
        <v>0</v>
      </c>
      <c r="J5" s="101">
        <f>SUMPRODUCT((Master!$O$1:Master!$Q$560=$A5)*(Master!$L$1:Master!$L$560="Done"))</f>
        <v>0</v>
      </c>
      <c r="K5" s="102" t="s">
        <v>46</v>
      </c>
      <c r="L5" s="103" t="s">
        <v>313</v>
      </c>
      <c r="M5" s="87" t="str">
        <f t="shared" si="1"/>
        <v>Open</v>
      </c>
      <c r="N5" s="17"/>
      <c r="O5" s="17"/>
      <c r="P5" s="62"/>
      <c r="Q5" s="17"/>
      <c r="R5" s="17"/>
      <c r="S5" s="17"/>
      <c r="T5" s="17"/>
      <c r="U5" s="17"/>
      <c r="V5" s="17"/>
      <c r="W5" s="17"/>
      <c r="X5" s="17"/>
      <c r="Y5" s="17"/>
      <c r="Z5" s="17"/>
      <c r="AA5" s="17"/>
      <c r="AB5" s="17"/>
      <c r="AC5" s="17"/>
    </row>
    <row r="6" spans="1:29" ht="12.75">
      <c r="A6" s="96" t="s">
        <v>12</v>
      </c>
      <c r="B6" s="97">
        <f>COUNTIF(Master!O$2:Master!O$560,A6)</f>
        <v>37</v>
      </c>
      <c r="C6" s="97">
        <f>SUMPRODUCT((Master!$O$1:Master!$Q$560=$A6)*(Master!$I$1:Master!$I$560=C$1))</f>
        <v>20</v>
      </c>
      <c r="D6" s="98">
        <f>SUMPRODUCT((Master!$O$1:Master!$Q$560=$A6)*(Master!$I$1:Master!$I$560=D$1))</f>
        <v>2</v>
      </c>
      <c r="E6" s="98">
        <f>SUMPRODUCT((Master!$O$1:Master!$Q$560=$A6)*(Master!$I$1:Master!$I$560=E$1))</f>
        <v>13</v>
      </c>
      <c r="F6" s="98">
        <f>SUMPRODUCT((Master!$O$1:Master!$Q$560=$A6)*(Master!$I$1:Master!$I$560=F$1))</f>
        <v>0</v>
      </c>
      <c r="G6" s="98">
        <f>SUMPRODUCT((Master!$O$1:Master!$Q$560=$A6)*(Master!$I$1:Master!$I$560=""))</f>
        <v>2</v>
      </c>
      <c r="H6" s="99">
        <f t="shared" si="0"/>
        <v>2</v>
      </c>
      <c r="I6" s="100">
        <f>SUMPRODUCT((Master!$O$1:Master!$Q$560=$A6)*(Master!$L$1:Master!$L$560="Edito To Do"))</f>
        <v>0</v>
      </c>
      <c r="J6" s="101">
        <f>SUMPRODUCT((Master!$O$1:Master!$Q$560=$A6)*(Master!$L$1:Master!$L$560="Done"))</f>
        <v>35</v>
      </c>
      <c r="K6" s="102" t="s">
        <v>46</v>
      </c>
      <c r="L6" s="103" t="s">
        <v>49</v>
      </c>
      <c r="M6" s="87" t="str">
        <f t="shared" si="1"/>
        <v>In-Proc</v>
      </c>
      <c r="N6" s="17"/>
      <c r="O6" s="17"/>
      <c r="P6" s="62"/>
      <c r="Q6" s="17"/>
      <c r="R6" s="17"/>
      <c r="S6" s="17"/>
      <c r="T6" s="17"/>
      <c r="U6" s="17"/>
      <c r="V6" s="17"/>
      <c r="W6" s="17"/>
      <c r="X6" s="17"/>
      <c r="Y6" s="17"/>
      <c r="Z6" s="17"/>
      <c r="AA6" s="17"/>
      <c r="AB6" s="17"/>
      <c r="AC6" s="17"/>
    </row>
    <row r="7" spans="1:29" ht="12.75">
      <c r="A7" s="96" t="s">
        <v>13</v>
      </c>
      <c r="B7" s="97">
        <f>COUNTIF(Master!O$2:Master!O$560,A7)</f>
        <v>2</v>
      </c>
      <c r="C7" s="97">
        <f>SUMPRODUCT((Master!$O$1:Master!$Q$560=$A7)*(Master!$I$1:Master!$I$560=C$1))</f>
        <v>0</v>
      </c>
      <c r="D7" s="98">
        <f>SUMPRODUCT((Master!$O$1:Master!$Q$560=$A7)*(Master!$I$1:Master!$I$560=D$1))</f>
        <v>0</v>
      </c>
      <c r="E7" s="98">
        <f>SUMPRODUCT((Master!$O$1:Master!$Q$560=$A7)*(Master!$I$1:Master!$I$560=E$1))</f>
        <v>0</v>
      </c>
      <c r="F7" s="98">
        <f>SUMPRODUCT((Master!$O$1:Master!$Q$560=$A7)*(Master!$I$1:Master!$I$560=F$1))</f>
        <v>0</v>
      </c>
      <c r="G7" s="98">
        <f>SUMPRODUCT((Master!$O$1:Master!$Q$560=$A7)*(Master!$I$1:Master!$I$560=""))</f>
        <v>2</v>
      </c>
      <c r="H7" s="99">
        <f t="shared" si="0"/>
        <v>2</v>
      </c>
      <c r="I7" s="100">
        <f>SUMPRODUCT((Master!$O$1:Master!$Q$560=$A7)*(Master!$L$1:Master!$L$560="Edito To Do"))</f>
        <v>0</v>
      </c>
      <c r="J7" s="101">
        <f>SUMPRODUCT((Master!$O$1:Master!$Q$560=$A7)*(Master!$L$1:Master!$L$560="Done"))</f>
        <v>0</v>
      </c>
      <c r="K7" s="102" t="s">
        <v>46</v>
      </c>
      <c r="L7" s="103" t="s">
        <v>41</v>
      </c>
      <c r="M7" s="87" t="str">
        <f t="shared" si="1"/>
        <v>Open</v>
      </c>
      <c r="N7" s="17"/>
      <c r="O7" s="12"/>
      <c r="P7" s="62"/>
      <c r="Q7" s="17"/>
      <c r="R7" s="17"/>
      <c r="S7" s="17"/>
      <c r="T7" s="17"/>
      <c r="U7" s="17"/>
      <c r="V7" s="17"/>
      <c r="W7" s="17"/>
      <c r="X7" s="17"/>
      <c r="Y7" s="17"/>
      <c r="Z7" s="17"/>
      <c r="AA7" s="17"/>
      <c r="AB7" s="17"/>
      <c r="AC7" s="17"/>
    </row>
    <row r="8" spans="1:29" ht="12.75">
      <c r="A8" s="96" t="s">
        <v>14</v>
      </c>
      <c r="B8" s="97">
        <f>COUNTIF(Master!O$2:Master!O$560,A8)</f>
        <v>1</v>
      </c>
      <c r="C8" s="97">
        <f>SUMPRODUCT((Master!$O$1:Master!$Q$560=$A8)*(Master!$I$1:Master!$I$560=C$1))</f>
        <v>0</v>
      </c>
      <c r="D8" s="98">
        <f>SUMPRODUCT((Master!$O$1:Master!$Q$560=$A8)*(Master!$I$1:Master!$I$560=D$1))</f>
        <v>0</v>
      </c>
      <c r="E8" s="98">
        <f>SUMPRODUCT((Master!$O$1:Master!$Q$560=$A8)*(Master!$I$1:Master!$I$560=E$1))</f>
        <v>0</v>
      </c>
      <c r="F8" s="98">
        <f>SUMPRODUCT((Master!$O$1:Master!$Q$560=$A8)*(Master!$I$1:Master!$I$560=F$1))</f>
        <v>0</v>
      </c>
      <c r="G8" s="98">
        <f>SUMPRODUCT((Master!$O$1:Master!$Q$560=$A8)*(Master!$I$1:Master!$I$560=""))</f>
        <v>1</v>
      </c>
      <c r="H8" s="99">
        <f t="shared" si="0"/>
        <v>1</v>
      </c>
      <c r="I8" s="100">
        <f>SUMPRODUCT((Master!$O$1:Master!$Q$560=$A8)*(Master!$L$1:Master!$L$560="Edito To Do"))</f>
        <v>0</v>
      </c>
      <c r="J8" s="101">
        <f>SUMPRODUCT((Master!$O$1:Master!$Q$560=$A8)*(Master!$L$1:Master!$L$560="Done"))</f>
        <v>0</v>
      </c>
      <c r="K8" s="102" t="s">
        <v>314</v>
      </c>
      <c r="L8" s="103" t="s">
        <v>27</v>
      </c>
      <c r="M8" s="87" t="str">
        <f t="shared" si="1"/>
        <v>Open</v>
      </c>
      <c r="N8" s="17"/>
      <c r="O8" s="17"/>
      <c r="P8" s="62"/>
      <c r="Q8" s="17"/>
      <c r="R8" s="17"/>
      <c r="S8" s="17"/>
      <c r="T8" s="17"/>
      <c r="U8" s="17"/>
      <c r="V8" s="17"/>
      <c r="W8" s="17"/>
      <c r="X8" s="17"/>
      <c r="Y8" s="17"/>
      <c r="Z8" s="17"/>
      <c r="AA8" s="17"/>
      <c r="AB8" s="17"/>
      <c r="AC8" s="17"/>
    </row>
    <row r="9" spans="1:29" ht="12.75">
      <c r="A9" s="96" t="s">
        <v>15</v>
      </c>
      <c r="B9" s="97">
        <f>COUNTIF(Master!O$2:Master!O$560,A9)</f>
        <v>59</v>
      </c>
      <c r="C9" s="97">
        <f>SUMPRODUCT((Master!$O$1:Master!$Q$560=$A9)*(Master!$I$1:Master!$I$560=C$1))</f>
        <v>16</v>
      </c>
      <c r="D9" s="98">
        <f>SUMPRODUCT((Master!$O$1:Master!$Q$560=$A9)*(Master!$I$1:Master!$I$560=D$1))</f>
        <v>1</v>
      </c>
      <c r="E9" s="98">
        <f>SUMPRODUCT((Master!$O$1:Master!$Q$560=$A9)*(Master!$I$1:Master!$I$560=E$1))</f>
        <v>7</v>
      </c>
      <c r="F9" s="98">
        <f>SUMPRODUCT((Master!$O$1:Master!$Q$560=$A9)*(Master!$I$1:Master!$I$560=F$1))</f>
        <v>0</v>
      </c>
      <c r="G9" s="98">
        <f>SUMPRODUCT((Master!$O$1:Master!$Q$560=$A9)*(Master!$I$1:Master!$I$560=""))</f>
        <v>35</v>
      </c>
      <c r="H9" s="99">
        <f t="shared" si="0"/>
        <v>35</v>
      </c>
      <c r="I9" s="100">
        <f>SUMPRODUCT((Master!$O$1:Master!$Q$560=$A9)*(Master!$L$1:Master!$L$560="Edito To Do"))</f>
        <v>0</v>
      </c>
      <c r="J9" s="101">
        <f>SUMPRODUCT((Master!$O$1:Master!$Q$560=$A9)*(Master!$L$1:Master!$L$560="Done"))</f>
        <v>24</v>
      </c>
      <c r="K9" s="102" t="s">
        <v>314</v>
      </c>
      <c r="L9" s="103" t="s">
        <v>28</v>
      </c>
      <c r="M9" s="87" t="str">
        <f t="shared" si="1"/>
        <v>In-Proc</v>
      </c>
      <c r="N9" s="17"/>
      <c r="O9" s="12"/>
      <c r="P9" s="14"/>
      <c r="Q9" s="61"/>
      <c r="R9" s="17"/>
      <c r="S9" s="17"/>
      <c r="T9" s="17"/>
      <c r="U9" s="17"/>
      <c r="V9" s="17"/>
      <c r="W9" s="17"/>
      <c r="X9" s="17"/>
      <c r="Y9" s="17"/>
      <c r="Z9" s="17"/>
      <c r="AA9" s="17"/>
      <c r="AB9" s="17"/>
      <c r="AC9" s="17"/>
    </row>
    <row r="10" spans="1:29" ht="12.75">
      <c r="A10" s="96" t="s">
        <v>16</v>
      </c>
      <c r="B10" s="97">
        <f>COUNTIF(Master!O$2:Master!O$560,A10)</f>
        <v>5</v>
      </c>
      <c r="C10" s="97">
        <f>SUMPRODUCT((Master!$O$1:Master!$Q$560=$A10)*(Master!$I$1:Master!$I$560=C$1))</f>
        <v>0</v>
      </c>
      <c r="D10" s="98">
        <f>SUMPRODUCT((Master!$O$1:Master!$Q$560=$A10)*(Master!$I$1:Master!$I$560=D$1))</f>
        <v>0</v>
      </c>
      <c r="E10" s="98">
        <f>SUMPRODUCT((Master!$O$1:Master!$Q$560=$A10)*(Master!$I$1:Master!$I$560=E$1))</f>
        <v>0</v>
      </c>
      <c r="F10" s="98">
        <f>SUMPRODUCT((Master!$O$1:Master!$Q$560=$A10)*(Master!$I$1:Master!$I$560=F$1))</f>
        <v>0</v>
      </c>
      <c r="G10" s="98">
        <f>SUMPRODUCT((Master!$O$1:Master!$Q$560=$A10)*(Master!$I$1:Master!$I$560=""))</f>
        <v>5</v>
      </c>
      <c r="H10" s="99">
        <f t="shared" si="0"/>
        <v>5</v>
      </c>
      <c r="I10" s="100">
        <f>SUMPRODUCT((Master!$O$1:Master!$Q$560=$A10)*(Master!$L$1:Master!$L$560="Edito To Do"))</f>
        <v>0</v>
      </c>
      <c r="J10" s="101">
        <f>SUMPRODUCT((Master!$O$1:Master!$Q$560=$A10)*(Master!$L$1:Master!$L$560="Done"))</f>
        <v>0</v>
      </c>
      <c r="K10" s="102" t="s">
        <v>314</v>
      </c>
      <c r="L10" s="103" t="s">
        <v>29</v>
      </c>
      <c r="M10" s="87" t="str">
        <f t="shared" si="1"/>
        <v>Open</v>
      </c>
      <c r="N10" s="17"/>
      <c r="P10" s="63"/>
      <c r="Q10" s="60"/>
      <c r="R10" s="17"/>
      <c r="S10" s="17"/>
      <c r="T10" s="17"/>
      <c r="U10" s="17"/>
      <c r="V10" s="17"/>
      <c r="W10" s="17"/>
      <c r="X10" s="17"/>
      <c r="Y10" s="17"/>
      <c r="Z10" s="17"/>
      <c r="AA10" s="17"/>
      <c r="AB10" s="17"/>
      <c r="AC10" s="17"/>
    </row>
    <row r="11" spans="1:29" ht="12.75">
      <c r="A11" s="96" t="s">
        <v>17</v>
      </c>
      <c r="B11" s="97">
        <f>COUNTIF(Master!O$2:Master!O$560,A11)</f>
        <v>2</v>
      </c>
      <c r="C11" s="97">
        <f>SUMPRODUCT((Master!$O$1:Master!$Q$560=$A11)*(Master!$I$1:Master!$I$560=C$1))</f>
        <v>1</v>
      </c>
      <c r="D11" s="98">
        <f>SUMPRODUCT((Master!$O$1:Master!$Q$560=$A11)*(Master!$I$1:Master!$I$560=D$1))</f>
        <v>0</v>
      </c>
      <c r="E11" s="98">
        <f>SUMPRODUCT((Master!$O$1:Master!$Q$560=$A11)*(Master!$I$1:Master!$I$560=E$1))</f>
        <v>0</v>
      </c>
      <c r="F11" s="98">
        <f>SUMPRODUCT((Master!$O$1:Master!$Q$560=$A11)*(Master!$I$1:Master!$I$560=F$1))</f>
        <v>0</v>
      </c>
      <c r="G11" s="98">
        <f>SUMPRODUCT((Master!$O$1:Master!$Q$560=$A11)*(Master!$I$1:Master!$I$560=""))</f>
        <v>1</v>
      </c>
      <c r="H11" s="99">
        <f t="shared" si="0"/>
        <v>1</v>
      </c>
      <c r="I11" s="100">
        <f>SUMPRODUCT((Master!$O$1:Master!$Q$560=$A11)*(Master!$L$1:Master!$L$560="Edito To Do"))</f>
        <v>0</v>
      </c>
      <c r="J11" s="101">
        <f>SUMPRODUCT((Master!$O$1:Master!$Q$560=$A11)*(Master!$L$1:Master!$L$560="Done"))</f>
        <v>1</v>
      </c>
      <c r="K11" s="102" t="s">
        <v>99</v>
      </c>
      <c r="L11" s="103" t="s">
        <v>30</v>
      </c>
      <c r="M11" s="87" t="str">
        <f t="shared" si="1"/>
        <v>In-Proc</v>
      </c>
      <c r="N11" s="17"/>
      <c r="P11" s="63"/>
      <c r="Q11" s="60"/>
      <c r="R11" s="17"/>
      <c r="S11" s="17"/>
      <c r="T11" s="17"/>
      <c r="U11" s="17"/>
      <c r="V11" s="17"/>
      <c r="W11" s="17"/>
      <c r="X11" s="17"/>
      <c r="Y11" s="17"/>
      <c r="Z11" s="17"/>
      <c r="AA11" s="17"/>
      <c r="AB11" s="17"/>
      <c r="AC11" s="17"/>
    </row>
    <row r="12" spans="1:29" ht="12.75">
      <c r="A12" s="96" t="s">
        <v>18</v>
      </c>
      <c r="B12" s="97">
        <f>COUNTIF(Master!O$2:Master!O$560,A12)</f>
        <v>46</v>
      </c>
      <c r="C12" s="97">
        <f>SUMPRODUCT((Master!$O$1:Master!$Q$560=$A12)*(Master!$I$1:Master!$I$560=C$1))</f>
        <v>1</v>
      </c>
      <c r="D12" s="98">
        <f>SUMPRODUCT((Master!$O$1:Master!$Q$560=$A12)*(Master!$I$1:Master!$I$560=D$1))</f>
        <v>0</v>
      </c>
      <c r="E12" s="98">
        <f>SUMPRODUCT((Master!$O$1:Master!$Q$560=$A12)*(Master!$I$1:Master!$I$560=E$1))</f>
        <v>0</v>
      </c>
      <c r="F12" s="98">
        <f>SUMPRODUCT((Master!$O$1:Master!$Q$560=$A12)*(Master!$I$1:Master!$I$560=F$1))</f>
        <v>0</v>
      </c>
      <c r="G12" s="98">
        <f>SUMPRODUCT((Master!$O$1:Master!$Q$560=$A12)*(Master!$I$1:Master!$I$560=""))</f>
        <v>45</v>
      </c>
      <c r="H12" s="99">
        <f t="shared" si="0"/>
        <v>45</v>
      </c>
      <c r="I12" s="100">
        <f>SUMPRODUCT((Master!$O$1:Master!$Q$560=$A12)*(Master!$L$1:Master!$L$560="Edito To Do"))</f>
        <v>0</v>
      </c>
      <c r="J12" s="101">
        <f>SUMPRODUCT((Master!$O$1:Master!$Q$560=$A12)*(Master!$L$1:Master!$L$560="Done"))</f>
        <v>1</v>
      </c>
      <c r="K12" s="102" t="s">
        <v>99</v>
      </c>
      <c r="L12" s="103" t="s">
        <v>31</v>
      </c>
      <c r="M12" s="87" t="str">
        <f t="shared" si="1"/>
        <v>In-Proc</v>
      </c>
      <c r="N12" s="17"/>
      <c r="P12" s="63"/>
      <c r="Q12" s="60"/>
      <c r="R12" s="17"/>
      <c r="S12" s="17"/>
      <c r="T12" s="17"/>
      <c r="U12" s="17"/>
      <c r="V12" s="17"/>
      <c r="W12" s="17"/>
      <c r="X12" s="17"/>
      <c r="Y12" s="17"/>
      <c r="Z12" s="17"/>
      <c r="AA12" s="17"/>
      <c r="AB12" s="17"/>
      <c r="AC12" s="17"/>
    </row>
    <row r="13" spans="1:29" ht="12.75">
      <c r="A13" s="96" t="s">
        <v>315</v>
      </c>
      <c r="B13" s="97">
        <f>COUNTIF(Master!O$2:Master!O$560,A13)</f>
        <v>11</v>
      </c>
      <c r="C13" s="97">
        <f>SUMPRODUCT((Master!$O$1:Master!$Q$560=$A13)*(Master!$I$1:Master!$I$560=C$1))</f>
        <v>3</v>
      </c>
      <c r="D13" s="98">
        <f>SUMPRODUCT((Master!$O$1:Master!$Q$560=$A13)*(Master!$I$1:Master!$I$560=D$1))</f>
        <v>1</v>
      </c>
      <c r="E13" s="98">
        <f>SUMPRODUCT((Master!$O$1:Master!$Q$560=$A13)*(Master!$I$1:Master!$I$560=E$1))</f>
        <v>3</v>
      </c>
      <c r="F13" s="98">
        <f>SUMPRODUCT((Master!$O$1:Master!$Q$560=$A13)*(Master!$I$1:Master!$I$560=F$1))</f>
        <v>0</v>
      </c>
      <c r="G13" s="98">
        <f>SUMPRODUCT((Master!$O$1:Master!$Q$560=$A13)*(Master!$I$1:Master!$I$560=""))</f>
        <v>4</v>
      </c>
      <c r="H13" s="99">
        <f t="shared" si="0"/>
        <v>4</v>
      </c>
      <c r="I13" s="100">
        <f>SUMPRODUCT((Master!$O$1:Master!$Q$560=$A13)*(Master!$L$1:Master!$L$560="Edito To Do"))</f>
        <v>0</v>
      </c>
      <c r="J13" s="101">
        <f>SUMPRODUCT((Master!$O$1:Master!$Q$560=$A13)*(Master!$L$1:Master!$L$560="Done"))</f>
        <v>7</v>
      </c>
      <c r="K13" s="102" t="s">
        <v>99</v>
      </c>
      <c r="L13" s="103" t="s">
        <v>316</v>
      </c>
      <c r="M13" s="87" t="str">
        <f t="shared" si="1"/>
        <v>In-Proc</v>
      </c>
      <c r="N13" s="17"/>
      <c r="O13" s="60"/>
      <c r="P13" s="63"/>
      <c r="Q13" s="60"/>
      <c r="R13" s="17"/>
      <c r="S13" s="17"/>
      <c r="T13" s="17"/>
      <c r="U13" s="17"/>
      <c r="V13" s="17"/>
      <c r="W13" s="17"/>
      <c r="X13" s="17"/>
      <c r="Y13" s="17"/>
      <c r="Z13" s="17"/>
      <c r="AA13" s="17"/>
      <c r="AB13" s="17"/>
      <c r="AC13" s="17"/>
    </row>
    <row r="14" spans="1:29" ht="12.75">
      <c r="A14" s="96" t="s">
        <v>19</v>
      </c>
      <c r="B14" s="97">
        <f>COUNTIF(Master!O$2:Master!O$560,A14)</f>
        <v>69</v>
      </c>
      <c r="C14" s="97">
        <f>SUMPRODUCT((Master!$O$1:Master!$Q$560=$A14)*(Master!$I$1:Master!$I$560=C$1))</f>
        <v>15</v>
      </c>
      <c r="D14" s="98">
        <f>SUMPRODUCT((Master!$O$1:Master!$Q$560=$A14)*(Master!$I$1:Master!$I$560=D$1))</f>
        <v>2</v>
      </c>
      <c r="E14" s="98">
        <f>SUMPRODUCT((Master!$O$1:Master!$Q$560=$A14)*(Master!$I$1:Master!$I$560=E$1))</f>
        <v>2</v>
      </c>
      <c r="F14" s="98">
        <f>SUMPRODUCT((Master!$O$1:Master!$Q$560=$A14)*(Master!$I$1:Master!$I$560=F$1))</f>
        <v>0</v>
      </c>
      <c r="G14" s="98">
        <f>SUMPRODUCT((Master!$O$1:Master!$Q$560=$A14)*(Master!$I$1:Master!$I$560=""))</f>
        <v>50</v>
      </c>
      <c r="H14" s="99">
        <f t="shared" si="0"/>
        <v>50</v>
      </c>
      <c r="I14" s="100">
        <f>SUMPRODUCT((Master!$O$1:Master!$Q$560=$A14)*(Master!$L$1:Master!$L$560="Edito To Do"))</f>
        <v>0</v>
      </c>
      <c r="J14" s="101">
        <f>SUMPRODUCT((Master!$O$1:Master!$Q$560=$A14)*(Master!$L$1:Master!$L$560="Done"))</f>
        <v>19</v>
      </c>
      <c r="K14" s="102" t="s">
        <v>99</v>
      </c>
      <c r="L14" s="103" t="s">
        <v>32</v>
      </c>
      <c r="M14" s="87" t="str">
        <f t="shared" si="1"/>
        <v>In-Proc</v>
      </c>
      <c r="N14" s="17"/>
      <c r="P14" s="63"/>
      <c r="Q14" s="60"/>
      <c r="R14" s="17"/>
      <c r="S14" s="17"/>
      <c r="T14" s="17"/>
      <c r="U14" s="17"/>
      <c r="V14" s="17"/>
      <c r="W14" s="17"/>
      <c r="X14" s="17"/>
      <c r="Y14" s="17"/>
      <c r="Z14" s="17"/>
      <c r="AA14" s="17"/>
      <c r="AB14" s="17"/>
      <c r="AC14" s="17"/>
    </row>
    <row r="15" spans="1:29" ht="12.75">
      <c r="A15" s="96" t="s">
        <v>20</v>
      </c>
      <c r="B15" s="97">
        <f>COUNTIF(Master!O$2:Master!O$560,A15)</f>
        <v>0</v>
      </c>
      <c r="C15" s="97">
        <f>SUMPRODUCT((Master!$O$1:Master!$Q$560=$A15)*(Master!$I$1:Master!$I$560=C$1))</f>
        <v>0</v>
      </c>
      <c r="D15" s="98">
        <f>SUMPRODUCT((Master!$O$1:Master!$Q$560=$A15)*(Master!$I$1:Master!$I$560=D$1))</f>
        <v>0</v>
      </c>
      <c r="E15" s="98">
        <f>SUMPRODUCT((Master!$O$1:Master!$Q$560=$A15)*(Master!$I$1:Master!$I$560=E$1))</f>
        <v>0</v>
      </c>
      <c r="F15" s="98">
        <f>SUMPRODUCT((Master!$O$1:Master!$Q$560=$A15)*(Master!$I$1:Master!$I$560=F$1))</f>
        <v>0</v>
      </c>
      <c r="G15" s="98">
        <f>SUMPRODUCT((Master!$O$1:Master!$Q$560=$A15)*(Master!$I$1:Master!$I$560=""))</f>
        <v>0</v>
      </c>
      <c r="H15" s="99">
        <f aca="true" t="shared" si="2" ref="H15:H25">B15-(C15+D15+E15)</f>
        <v>0</v>
      </c>
      <c r="I15" s="100">
        <f>SUMPRODUCT((Master!$O$1:Master!$Q$560=$A15)*(Master!$L$1:Master!$L$560="Edito To Do"))</f>
        <v>0</v>
      </c>
      <c r="J15" s="101">
        <f>SUMPRODUCT((Master!$O$1:Master!$Q$560=$A15)*(Master!$L$1:Master!$L$560="Done"))</f>
        <v>0</v>
      </c>
      <c r="K15" s="102" t="s">
        <v>99</v>
      </c>
      <c r="L15" s="103" t="s">
        <v>33</v>
      </c>
      <c r="M15" s="87" t="str">
        <f>IF(B15=H15,"Open","In-Proc")</f>
        <v>Open</v>
      </c>
      <c r="N15" s="17"/>
      <c r="P15" s="63"/>
      <c r="Q15" s="60"/>
      <c r="R15" s="17"/>
      <c r="S15" s="17"/>
      <c r="T15" s="17"/>
      <c r="U15" s="17"/>
      <c r="V15" s="17"/>
      <c r="W15" s="17"/>
      <c r="X15" s="17"/>
      <c r="Y15" s="17"/>
      <c r="Z15" s="17"/>
      <c r="AA15" s="17"/>
      <c r="AB15" s="17"/>
      <c r="AC15" s="17"/>
    </row>
    <row r="16" spans="1:29" ht="12.75">
      <c r="A16" s="105" t="s">
        <v>21</v>
      </c>
      <c r="B16" s="97">
        <f>COUNTIF(Master!O$2:Master!O$560,A16)</f>
        <v>0</v>
      </c>
      <c r="C16" s="97">
        <f>SUMPRODUCT((Master!$O$1:Master!$Q$560=$A16)*(Master!$I$1:Master!$I$560=C$1))</f>
        <v>0</v>
      </c>
      <c r="D16" s="98">
        <f>SUMPRODUCT((Master!$O$1:Master!$Q$560=$A16)*(Master!$I$1:Master!$I$560=D$1))</f>
        <v>0</v>
      </c>
      <c r="E16" s="98">
        <f>SUMPRODUCT((Master!$O$1:Master!$Q$560=$A16)*(Master!$I$1:Master!$I$560=E$1))</f>
        <v>0</v>
      </c>
      <c r="F16" s="98">
        <f>SUMPRODUCT((Master!$O$1:Master!$Q$560=$A16)*(Master!$I$1:Master!$I$560=F$1))</f>
        <v>0</v>
      </c>
      <c r="G16" s="98">
        <f>SUMPRODUCT((Master!$O$1:Master!$Q$560=$A16)*(Master!$I$1:Master!$I$560=""))</f>
        <v>0</v>
      </c>
      <c r="H16" s="99">
        <f t="shared" si="2"/>
        <v>0</v>
      </c>
      <c r="I16" s="100">
        <f>SUMPRODUCT((Master!$O$1:Master!$Q$560=$A16)*(Master!$L$1:Master!$L$560="Edito To Do"))</f>
        <v>0</v>
      </c>
      <c r="J16" s="101">
        <f>SUMPRODUCT((Master!$O$1:Master!$Q$560=$A16)*(Master!$L$1:Master!$L$560="Done"))</f>
        <v>0</v>
      </c>
      <c r="K16" s="102" t="s">
        <v>7</v>
      </c>
      <c r="L16" s="103" t="s">
        <v>34</v>
      </c>
      <c r="M16" s="87" t="str">
        <f t="shared" si="1"/>
        <v>Open</v>
      </c>
      <c r="N16" s="17"/>
      <c r="P16" s="63"/>
      <c r="Q16" s="60"/>
      <c r="R16" s="17"/>
      <c r="S16" s="17"/>
      <c r="T16" s="17"/>
      <c r="U16" s="17"/>
      <c r="V16" s="17"/>
      <c r="W16" s="17"/>
      <c r="X16" s="17"/>
      <c r="Y16" s="17"/>
      <c r="Z16" s="17"/>
      <c r="AA16" s="17"/>
      <c r="AB16" s="17"/>
      <c r="AC16" s="17"/>
    </row>
    <row r="17" spans="1:29" ht="12.75">
      <c r="A17" s="96" t="s">
        <v>22</v>
      </c>
      <c r="B17" s="97">
        <f>COUNTIF(Master!O$2:Master!O$560,A17)</f>
        <v>87</v>
      </c>
      <c r="C17" s="97">
        <f>SUMPRODUCT((Master!$O$1:Master!$Q$560=$A17)*(Master!$I$1:Master!$I$560=C$1))</f>
        <v>5</v>
      </c>
      <c r="D17" s="98">
        <f>SUMPRODUCT((Master!$O$1:Master!$Q$560=$A17)*(Master!$I$1:Master!$I$560=D$1))</f>
        <v>1</v>
      </c>
      <c r="E17" s="98">
        <f>SUMPRODUCT((Master!$O$1:Master!$Q$560=$A17)*(Master!$I$1:Master!$I$560=E$1))</f>
        <v>0</v>
      </c>
      <c r="F17" s="98">
        <f>SUMPRODUCT((Master!$O$1:Master!$Q$560=$A17)*(Master!$I$1:Master!$I$560=F$1))</f>
        <v>0</v>
      </c>
      <c r="G17" s="98">
        <f>SUMPRODUCT((Master!$O$1:Master!$Q$560=$A17)*(Master!$I$1:Master!$I$560=""))</f>
        <v>81</v>
      </c>
      <c r="H17" s="99">
        <f t="shared" si="2"/>
        <v>81</v>
      </c>
      <c r="I17" s="100">
        <f>SUMPRODUCT((Master!$O$1:Master!$Q$560=$A17)*(Master!$L$1:Master!$L$560="Edito To Do"))</f>
        <v>0</v>
      </c>
      <c r="J17" s="101">
        <f>SUMPRODUCT((Master!$O$1:Master!$Q$560=$A17)*(Master!$L$1:Master!$L$560="Done"))</f>
        <v>5</v>
      </c>
      <c r="K17" s="102" t="s">
        <v>7</v>
      </c>
      <c r="L17" s="103" t="s">
        <v>3</v>
      </c>
      <c r="M17" s="87" t="str">
        <f t="shared" si="1"/>
        <v>In-Proc</v>
      </c>
      <c r="N17" s="17"/>
      <c r="P17" s="63"/>
      <c r="Q17" s="60"/>
      <c r="R17" s="17"/>
      <c r="S17" s="17"/>
      <c r="T17" s="17"/>
      <c r="U17" s="17"/>
      <c r="V17" s="17"/>
      <c r="W17" s="17"/>
      <c r="X17" s="17"/>
      <c r="Y17" s="17"/>
      <c r="Z17" s="17"/>
      <c r="AA17" s="17"/>
      <c r="AB17" s="17"/>
      <c r="AC17" s="17"/>
    </row>
    <row r="18" spans="1:29" ht="12.75">
      <c r="A18" s="96" t="s">
        <v>23</v>
      </c>
      <c r="B18" s="97">
        <f>COUNTIF(Master!O$2:Master!O$560,A18)</f>
        <v>91</v>
      </c>
      <c r="C18" s="97">
        <f>SUMPRODUCT((Master!$O$1:Master!$Q$560=$A18)*(Master!$I$1:Master!$I$560=C$1))</f>
        <v>0</v>
      </c>
      <c r="D18" s="98">
        <f>SUMPRODUCT((Master!$O$1:Master!$Q$560=$A18)*(Master!$I$1:Master!$I$560=D$1))</f>
        <v>0</v>
      </c>
      <c r="E18" s="98">
        <f>SUMPRODUCT((Master!$O$1:Master!$Q$560=$A18)*(Master!$I$1:Master!$I$560=E$1))</f>
        <v>0</v>
      </c>
      <c r="F18" s="98">
        <f>SUMPRODUCT((Master!$O$1:Master!$Q$560=$A18)*(Master!$I$1:Master!$I$560=F$1))</f>
        <v>0</v>
      </c>
      <c r="G18" s="98">
        <f>SUMPRODUCT((Master!$O$1:Master!$Q$560=$A18)*(Master!$I$1:Master!$I$560=""))</f>
        <v>91</v>
      </c>
      <c r="H18" s="99">
        <f t="shared" si="2"/>
        <v>91</v>
      </c>
      <c r="I18" s="100">
        <f>SUMPRODUCT((Master!$O$1:Master!$Q$560=$A18)*(Master!$L$1:Master!$L$560="Edito To Do"))</f>
        <v>0</v>
      </c>
      <c r="J18" s="101">
        <f>SUMPRODUCT((Master!$O$1:Master!$Q$560=$A18)*(Master!$L$1:Master!$L$560="Done"))</f>
        <v>0</v>
      </c>
      <c r="K18" s="102" t="s">
        <v>317</v>
      </c>
      <c r="L18" s="103" t="s">
        <v>35</v>
      </c>
      <c r="M18" s="87" t="str">
        <f t="shared" si="1"/>
        <v>Open</v>
      </c>
      <c r="N18" s="17"/>
      <c r="P18" s="63"/>
      <c r="Q18" s="60"/>
      <c r="R18" s="17"/>
      <c r="S18" s="17"/>
      <c r="T18" s="17"/>
      <c r="U18" s="17"/>
      <c r="V18" s="17"/>
      <c r="W18" s="17"/>
      <c r="X18" s="17"/>
      <c r="Y18" s="17"/>
      <c r="Z18" s="17"/>
      <c r="AA18" s="17"/>
      <c r="AB18" s="17"/>
      <c r="AC18" s="17"/>
    </row>
    <row r="19" spans="1:29" ht="12.75">
      <c r="A19" s="96" t="s">
        <v>24</v>
      </c>
      <c r="B19" s="97">
        <f>COUNTIF(Master!O$2:Master!O$560,A19)</f>
        <v>41</v>
      </c>
      <c r="C19" s="97">
        <f>SUMPRODUCT((Master!$O$1:Master!$Q$560=$A19)*(Master!$I$1:Master!$I$560=C$1))</f>
        <v>0</v>
      </c>
      <c r="D19" s="98">
        <f>SUMPRODUCT((Master!$O$1:Master!$Q$560=$A19)*(Master!$I$1:Master!$I$560=D$1))</f>
        <v>19</v>
      </c>
      <c r="E19" s="98">
        <f>SUMPRODUCT((Master!$O$1:Master!$Q$560=$A19)*(Master!$I$1:Master!$I$560=E$1))</f>
        <v>0</v>
      </c>
      <c r="F19" s="98">
        <f>SUMPRODUCT((Master!$O$1:Master!$Q$560=$A19)*(Master!$I$1:Master!$I$560=F$1))</f>
        <v>0</v>
      </c>
      <c r="G19" s="98">
        <f>SUMPRODUCT((Master!$O$1:Master!$Q$560=$A19)*(Master!$I$1:Master!$I$560=""))</f>
        <v>22</v>
      </c>
      <c r="H19" s="99">
        <f t="shared" si="2"/>
        <v>22</v>
      </c>
      <c r="I19" s="100">
        <f>SUMPRODUCT((Master!$O$1:Master!$Q$560=$A19)*(Master!$L$1:Master!$L$560="Edito To Do"))</f>
        <v>0</v>
      </c>
      <c r="J19" s="101">
        <f>SUMPRODUCT((Master!$O$1:Master!$Q$560=$A19)*(Master!$L$1:Master!$L$560="Done"))</f>
        <v>19</v>
      </c>
      <c r="K19" s="102" t="s">
        <v>4</v>
      </c>
      <c r="L19" s="103" t="s">
        <v>36</v>
      </c>
      <c r="M19" s="87" t="str">
        <f t="shared" si="1"/>
        <v>In-Proc</v>
      </c>
      <c r="N19" s="17"/>
      <c r="P19" s="63"/>
      <c r="Q19" s="60"/>
      <c r="R19" s="17"/>
      <c r="S19" s="17"/>
      <c r="T19" s="17"/>
      <c r="U19" s="17"/>
      <c r="V19" s="17"/>
      <c r="W19" s="17"/>
      <c r="X19" s="17"/>
      <c r="Y19" s="17"/>
      <c r="Z19" s="17"/>
      <c r="AA19" s="17"/>
      <c r="AB19" s="17"/>
      <c r="AC19" s="17"/>
    </row>
    <row r="20" spans="1:29" ht="12.75">
      <c r="A20" s="96" t="s">
        <v>6</v>
      </c>
      <c r="B20" s="97">
        <f>COUNTIF(Master!O$2:Master!O$560,A20)</f>
        <v>28</v>
      </c>
      <c r="C20" s="97">
        <f>SUMPRODUCT((Master!$O$1:Master!$Q$560=$A20)*(Master!$I$1:Master!$I$560=C$1))</f>
        <v>1</v>
      </c>
      <c r="D20" s="98">
        <f>SUMPRODUCT((Master!$O$1:Master!$Q$560=$A20)*(Master!$I$1:Master!$I$560=D$1))</f>
        <v>0</v>
      </c>
      <c r="E20" s="98">
        <f>SUMPRODUCT((Master!$O$1:Master!$Q$560=$A20)*(Master!$I$1:Master!$I$560=E$1))</f>
        <v>0</v>
      </c>
      <c r="F20" s="98">
        <f>SUMPRODUCT((Master!$O$1:Master!$Q$560=$A20)*(Master!$I$1:Master!$I$560=F$1))</f>
        <v>0</v>
      </c>
      <c r="G20" s="98">
        <f>SUMPRODUCT((Master!$O$1:Master!$Q$560=$A20)*(Master!$I$1:Master!$I$560=""))</f>
        <v>27</v>
      </c>
      <c r="H20" s="99">
        <f t="shared" si="2"/>
        <v>27</v>
      </c>
      <c r="I20" s="100">
        <f>SUMPRODUCT((Master!$O$1:Master!$Q$560=$A20)*(Master!$L$1:Master!$L$560="Edito To Do"))</f>
        <v>0</v>
      </c>
      <c r="J20" s="101">
        <f>SUMPRODUCT((Master!$O$1:Master!$Q$560=$A20)*(Master!$L$1:Master!$L$560="Done"))</f>
        <v>0</v>
      </c>
      <c r="K20" s="102" t="s">
        <v>5</v>
      </c>
      <c r="L20" s="103" t="s">
        <v>37</v>
      </c>
      <c r="M20" s="87" t="str">
        <f t="shared" si="1"/>
        <v>In-Proc</v>
      </c>
      <c r="N20" s="17"/>
      <c r="Q20" s="17"/>
      <c r="R20" s="17"/>
      <c r="S20" s="17"/>
      <c r="T20" s="17"/>
      <c r="U20" s="17"/>
      <c r="V20" s="17"/>
      <c r="W20" s="17"/>
      <c r="X20" s="17"/>
      <c r="Y20" s="17"/>
      <c r="Z20" s="17"/>
      <c r="AA20" s="17"/>
      <c r="AB20" s="17"/>
      <c r="AC20" s="17"/>
    </row>
    <row r="21" spans="1:29" ht="12.75">
      <c r="A21" s="96" t="s">
        <v>8</v>
      </c>
      <c r="B21" s="97">
        <f>COUNTIF(Master!O$2:Master!O$560,A21)</f>
        <v>11</v>
      </c>
      <c r="C21" s="97">
        <f>SUMPRODUCT((Master!$O$1:Master!$Q$560=$A21)*(Master!$I$1:Master!$I$560=C$1))</f>
        <v>0</v>
      </c>
      <c r="D21" s="98">
        <f>SUMPRODUCT((Master!$O$1:Master!$Q$560=$A21)*(Master!$I$1:Master!$I$560=D$1))</f>
        <v>0</v>
      </c>
      <c r="E21" s="98">
        <f>SUMPRODUCT((Master!$O$1:Master!$Q$560=$A21)*(Master!$I$1:Master!$I$560=E$1))</f>
        <v>0</v>
      </c>
      <c r="F21" s="98">
        <f>SUMPRODUCT((Master!$O$1:Master!$Q$560=$A21)*(Master!$I$1:Master!$I$560=F$1))</f>
        <v>0</v>
      </c>
      <c r="G21" s="98">
        <f>SUMPRODUCT((Master!$O$1:Master!$Q$560=$A21)*(Master!$I$1:Master!$I$560=""))</f>
        <v>11</v>
      </c>
      <c r="H21" s="99">
        <f t="shared" si="2"/>
        <v>11</v>
      </c>
      <c r="I21" s="100">
        <f>SUMPRODUCT((Master!$O$1:Master!$Q$560=$A21)*(Master!$L$1:Master!$L$560="Edito To Do"))</f>
        <v>0</v>
      </c>
      <c r="J21" s="101">
        <f>SUMPRODUCT((Master!$O$1:Master!$Q$560=$A21)*(Master!$L$1:Master!$L$560="Done"))</f>
        <v>0</v>
      </c>
      <c r="K21" s="102" t="s">
        <v>99</v>
      </c>
      <c r="L21" s="103" t="s">
        <v>38</v>
      </c>
      <c r="M21" s="87" t="str">
        <f>IF(B21=H21,"Open","In-Proc")</f>
        <v>Open</v>
      </c>
      <c r="N21" s="17"/>
      <c r="P21" s="63"/>
      <c r="Q21" s="60"/>
      <c r="R21" s="17"/>
      <c r="S21" s="17"/>
      <c r="T21" s="17"/>
      <c r="U21" s="17"/>
      <c r="V21" s="17"/>
      <c r="W21" s="17"/>
      <c r="X21" s="17"/>
      <c r="Y21" s="17"/>
      <c r="Z21" s="17"/>
      <c r="AA21" s="17"/>
      <c r="AB21" s="17"/>
      <c r="AC21" s="17"/>
    </row>
    <row r="22" spans="1:29" ht="12.75">
      <c r="A22" s="96" t="s">
        <v>25</v>
      </c>
      <c r="B22" s="97">
        <f>COUNTIF(Master!O$2:Master!O$560,A22)</f>
        <v>11</v>
      </c>
      <c r="C22" s="97">
        <f>SUMPRODUCT((Master!$O$1:Master!$Q$560=$A22)*(Master!$I$1:Master!$I$560=C$1))</f>
        <v>8</v>
      </c>
      <c r="D22" s="98">
        <f>SUMPRODUCT((Master!$O$1:Master!$Q$560=$A22)*(Master!$I$1:Master!$I$560=D$1))</f>
        <v>3</v>
      </c>
      <c r="E22" s="98">
        <f>SUMPRODUCT((Master!$O$1:Master!$Q$560=$A22)*(Master!$I$1:Master!$I$560=E$1))</f>
        <v>0</v>
      </c>
      <c r="F22" s="98">
        <f>SUMPRODUCT((Master!$O$1:Master!$Q$560=$A22)*(Master!$I$1:Master!$I$560=F$1))</f>
        <v>0</v>
      </c>
      <c r="G22" s="98">
        <f>SUMPRODUCT((Master!$O$1:Master!$Q$560=$A22)*(Master!$I$1:Master!$I$560=""))</f>
        <v>0</v>
      </c>
      <c r="H22" s="99">
        <f t="shared" si="2"/>
        <v>0</v>
      </c>
      <c r="I22" s="100">
        <f>SUMPRODUCT((Master!$O$1:Master!$Q$560=$A22)*(Master!$L$1:Master!$L$560="Edito To Do"))</f>
        <v>0</v>
      </c>
      <c r="J22" s="101">
        <f>SUMPRODUCT((Master!$O$1:Master!$Q$560=$A22)*(Master!$L$1:Master!$L$560="Done"))</f>
        <v>11</v>
      </c>
      <c r="K22" s="102" t="s">
        <v>43</v>
      </c>
      <c r="L22" s="103" t="s">
        <v>39</v>
      </c>
      <c r="M22" s="87" t="str">
        <f>IF(B22=H22,"Open","In-Proc")</f>
        <v>In-Proc</v>
      </c>
      <c r="N22" s="17"/>
      <c r="P22" s="63"/>
      <c r="Q22" s="60"/>
      <c r="R22" s="17"/>
      <c r="S22" s="17"/>
      <c r="T22" s="17"/>
      <c r="U22" s="17"/>
      <c r="V22" s="17"/>
      <c r="W22" s="17"/>
      <c r="X22" s="17"/>
      <c r="Y22" s="17"/>
      <c r="Z22" s="17"/>
      <c r="AA22" s="17"/>
      <c r="AB22" s="17"/>
      <c r="AC22" s="17"/>
    </row>
    <row r="23" spans="1:29" ht="12.75">
      <c r="A23" s="96" t="s">
        <v>26</v>
      </c>
      <c r="B23" s="97">
        <f>COUNTIF(Master!O$2:Master!O$560,A23)</f>
        <v>3</v>
      </c>
      <c r="C23" s="97">
        <f>SUMPRODUCT((Master!$O$1:Master!$Q$560=$A23)*(Master!$I$1:Master!$I$560=C$1))</f>
        <v>0</v>
      </c>
      <c r="D23" s="98">
        <f>SUMPRODUCT((Master!$O$1:Master!$Q$560=$A23)*(Master!$I$1:Master!$I$560=D$1))</f>
        <v>0</v>
      </c>
      <c r="E23" s="98">
        <f>SUMPRODUCT((Master!$O$1:Master!$Q$560=$A23)*(Master!$I$1:Master!$I$560=E$1))</f>
        <v>0</v>
      </c>
      <c r="F23" s="98">
        <f>SUMPRODUCT((Master!$O$1:Master!$Q$560=$A23)*(Master!$I$1:Master!$I$560=F$1))</f>
        <v>0</v>
      </c>
      <c r="G23" s="98">
        <f>SUMPRODUCT((Master!$O$1:Master!$Q$560=$A23)*(Master!$I$1:Master!$I$560=""))</f>
        <v>3</v>
      </c>
      <c r="H23" s="99">
        <f t="shared" si="2"/>
        <v>3</v>
      </c>
      <c r="I23" s="100">
        <f>SUMPRODUCT((Master!$O$1:Master!$Q$560=$A23)*(Master!$L$1:Master!$L$560="Edito To Do"))</f>
        <v>0</v>
      </c>
      <c r="J23" s="101">
        <f>SUMPRODUCT((Master!$O$1:Master!$Q$560=$A23)*(Master!$L$1:Master!$L$560="Done"))</f>
        <v>0</v>
      </c>
      <c r="K23" s="102" t="s">
        <v>42</v>
      </c>
      <c r="L23" s="103" t="s">
        <v>40</v>
      </c>
      <c r="M23" s="87" t="str">
        <f>IF(B23=H23,"Open","In-Proc")</f>
        <v>Open</v>
      </c>
      <c r="N23" s="17"/>
      <c r="P23" s="63"/>
      <c r="Q23" s="60"/>
      <c r="R23" s="17"/>
      <c r="S23" s="17"/>
      <c r="T23" s="17"/>
      <c r="U23" s="17"/>
      <c r="V23" s="17"/>
      <c r="W23" s="17"/>
      <c r="X23" s="17"/>
      <c r="Y23" s="17"/>
      <c r="Z23" s="17"/>
      <c r="AA23" s="17"/>
      <c r="AB23" s="17"/>
      <c r="AC23" s="17"/>
    </row>
    <row r="24" spans="1:29" ht="12.75">
      <c r="A24" s="96" t="s">
        <v>154</v>
      </c>
      <c r="B24" s="97">
        <f>COUNTIF(Master!O$2:Master!O$560,A24)</f>
        <v>0</v>
      </c>
      <c r="C24" s="97">
        <f>SUMPRODUCT((Master!$O$1:Master!$Q$560=$A24)*(Master!$I$1:Master!$I$560=C$1))</f>
        <v>0</v>
      </c>
      <c r="D24" s="98">
        <f>SUMPRODUCT((Master!$O$1:Master!$Q$560=$A24)*(Master!$I$1:Master!$I$560=D$1))</f>
        <v>0</v>
      </c>
      <c r="E24" s="98">
        <f>SUMPRODUCT((Master!$O$1:Master!$Q$560=$A24)*(Master!$I$1:Master!$I$560=E$1))</f>
        <v>0</v>
      </c>
      <c r="F24" s="98">
        <f>SUMPRODUCT((Master!$O$1:Master!$Q$560=$A24)*(Master!$I$1:Master!$I$560=F$1))</f>
        <v>0</v>
      </c>
      <c r="G24" s="98">
        <f>SUMPRODUCT((Master!$O$1:Master!$Q$560=$A24)*(Master!$I$1:Master!$I$560=""))</f>
        <v>2</v>
      </c>
      <c r="H24" s="99">
        <f t="shared" si="2"/>
        <v>0</v>
      </c>
      <c r="I24" s="100">
        <f>SUMPRODUCT((Master!$O$1:Master!$Q$560=$A24)*(Master!$L$1:Master!$L$560="Edito To Do"))</f>
        <v>0</v>
      </c>
      <c r="J24" s="101">
        <f>SUMPRODUCT((Master!$O$1:Master!$Q$560=$A24)*(Master!$L$1:Master!$L$560="Done"))</f>
        <v>0</v>
      </c>
      <c r="K24" s="102" t="s">
        <v>154</v>
      </c>
      <c r="L24" s="103" t="s">
        <v>154</v>
      </c>
      <c r="M24" s="87" t="str">
        <f>IF(B24=H24,"Open","In-Proc")</f>
        <v>Open</v>
      </c>
      <c r="N24" s="17"/>
      <c r="Q24" s="17"/>
      <c r="R24" s="17"/>
      <c r="S24" s="17"/>
      <c r="T24" s="17"/>
      <c r="U24" s="17"/>
      <c r="V24" s="17"/>
      <c r="W24" s="17"/>
      <c r="X24" s="17"/>
      <c r="Y24" s="17"/>
      <c r="Z24" s="17"/>
      <c r="AA24" s="17"/>
      <c r="AB24" s="17"/>
      <c r="AC24" s="17"/>
    </row>
    <row r="25" spans="1:29" ht="12.75">
      <c r="A25" s="96" t="s">
        <v>154</v>
      </c>
      <c r="B25" s="97">
        <f>COUNTIF(Master!O$2:Master!O$560,A25)</f>
        <v>0</v>
      </c>
      <c r="C25" s="97">
        <f>SUMPRODUCT((Master!$O$1:Master!$Q$560=$A25)*(Master!$I$1:Master!$I$560=C$1))</f>
        <v>0</v>
      </c>
      <c r="D25" s="98">
        <f>SUMPRODUCT((Master!$O$1:Master!$Q$560=$A25)*(Master!$I$1:Master!$I$560=D$1))</f>
        <v>0</v>
      </c>
      <c r="E25" s="98">
        <f>SUMPRODUCT((Master!$O$1:Master!$Q$560=$A25)*(Master!$I$1:Master!$I$560=E$1))</f>
        <v>0</v>
      </c>
      <c r="F25" s="98">
        <f>SUMPRODUCT((Master!$O$1:Master!$Q$560=$A25)*(Master!$I$1:Master!$I$560=F$1))</f>
        <v>0</v>
      </c>
      <c r="G25" s="98">
        <f>SUMPRODUCT((Master!$O$1:Master!$Q$560=$A25)*(Master!$I$1:Master!$I$560=""))</f>
        <v>2</v>
      </c>
      <c r="H25" s="99">
        <f t="shared" si="2"/>
        <v>0</v>
      </c>
      <c r="I25" s="100">
        <f>SUMPRODUCT((Master!$O$1:Master!$Q$560=$A25)*(Master!$L$1:Master!$L$560="Edito To Do"))</f>
        <v>0</v>
      </c>
      <c r="J25" s="101">
        <f>SUMPRODUCT((Master!$O$1:Master!$Q$560=$A25)*(Master!$L$1:Master!$L$560="Done"))</f>
        <v>0</v>
      </c>
      <c r="K25" s="102" t="s">
        <v>154</v>
      </c>
      <c r="L25" s="103" t="s">
        <v>154</v>
      </c>
      <c r="M25" s="87" t="str">
        <f>IF(B25=H25,"Open","In-Proc")</f>
        <v>Open</v>
      </c>
      <c r="N25" s="17"/>
      <c r="P25" s="63"/>
      <c r="Q25" s="60"/>
      <c r="R25" s="17"/>
      <c r="S25" s="17"/>
      <c r="T25" s="17"/>
      <c r="U25" s="17"/>
      <c r="V25" s="17"/>
      <c r="W25" s="17"/>
      <c r="X25" s="17"/>
      <c r="Y25" s="17"/>
      <c r="Z25" s="17"/>
      <c r="AA25" s="17"/>
      <c r="AB25" s="17"/>
      <c r="AC25" s="17"/>
    </row>
    <row r="26" spans="1:13" ht="12.75">
      <c r="A26" s="24" t="s">
        <v>143</v>
      </c>
      <c r="B26" s="25">
        <f aca="true" t="shared" si="3" ref="B26:J26">SUM(B2:B25)</f>
        <v>544</v>
      </c>
      <c r="C26" s="25">
        <f t="shared" si="3"/>
        <v>71</v>
      </c>
      <c r="D26" s="25">
        <f t="shared" si="3"/>
        <v>31</v>
      </c>
      <c r="E26" s="25">
        <f t="shared" si="3"/>
        <v>25</v>
      </c>
      <c r="F26" s="25">
        <f t="shared" si="3"/>
        <v>0</v>
      </c>
      <c r="G26" s="25">
        <f t="shared" si="3"/>
        <v>421</v>
      </c>
      <c r="H26" s="69">
        <f t="shared" si="3"/>
        <v>417</v>
      </c>
      <c r="I26" s="74">
        <f t="shared" si="3"/>
        <v>0</v>
      </c>
      <c r="J26" s="69">
        <f t="shared" si="3"/>
        <v>125</v>
      </c>
      <c r="K26" s="66"/>
      <c r="L26" s="21"/>
      <c r="M26" s="21"/>
    </row>
    <row r="27" ht="12.75"/>
    <row r="28" spans="1:16" ht="12.75">
      <c r="A28" s="18" t="s">
        <v>114</v>
      </c>
      <c r="B28" s="19" t="s">
        <v>115</v>
      </c>
      <c r="F28" s="58" t="s">
        <v>132</v>
      </c>
      <c r="G28" s="19" t="s">
        <v>142</v>
      </c>
      <c r="H28" s="19" t="s">
        <v>63</v>
      </c>
      <c r="J28" s="18" t="s">
        <v>59</v>
      </c>
      <c r="K28" s="83" t="s">
        <v>60</v>
      </c>
      <c r="L28" s="84"/>
      <c r="P28"/>
    </row>
    <row r="29" spans="1:16" ht="12.75">
      <c r="A29" s="23" t="s">
        <v>142</v>
      </c>
      <c r="B29" s="22">
        <f>COUNTA(Master!B$2:Master!B$560)</f>
        <v>546</v>
      </c>
      <c r="C29" s="16"/>
      <c r="F29" s="23" t="s">
        <v>46</v>
      </c>
      <c r="G29" s="22">
        <f aca="true" t="shared" si="4" ref="G29:G34">SUMIF(K$2:K$25,F29,B$2:B$25)</f>
        <v>79</v>
      </c>
      <c r="H29" s="22">
        <f aca="true" t="shared" si="5" ref="H29:H34">SUMIF(K$2:K$25,F29,H$2:H$25)</f>
        <v>41</v>
      </c>
      <c r="J29" s="70">
        <v>0</v>
      </c>
      <c r="K29" s="81" t="s">
        <v>62</v>
      </c>
      <c r="L29" s="82"/>
      <c r="P29"/>
    </row>
    <row r="30" spans="1:16" ht="13.5" thickBot="1">
      <c r="A30" s="23" t="s">
        <v>113</v>
      </c>
      <c r="B30" s="22">
        <f>COUNTIF(Master!F$2:Master!F$560,"T")</f>
        <v>46</v>
      </c>
      <c r="F30" s="23" t="s">
        <v>48</v>
      </c>
      <c r="G30" s="22">
        <f t="shared" si="4"/>
        <v>0</v>
      </c>
      <c r="H30" s="22">
        <f t="shared" si="5"/>
        <v>0</v>
      </c>
      <c r="J30" s="78">
        <v>0</v>
      </c>
      <c r="K30" s="81" t="s">
        <v>61</v>
      </c>
      <c r="L30" s="82"/>
      <c r="P30"/>
    </row>
    <row r="31" spans="1:16" ht="12.75">
      <c r="A31" s="23" t="s">
        <v>140</v>
      </c>
      <c r="B31" s="22">
        <f>COUNTIF(Master!F$2:Master!F$560,"E")</f>
        <v>42</v>
      </c>
      <c r="D31" s="76" t="s">
        <v>121</v>
      </c>
      <c r="F31" s="23" t="s">
        <v>314</v>
      </c>
      <c r="G31" s="22">
        <f t="shared" si="4"/>
        <v>65</v>
      </c>
      <c r="H31" s="22">
        <f t="shared" si="5"/>
        <v>41</v>
      </c>
      <c r="J31" s="79">
        <v>0</v>
      </c>
      <c r="K31" s="81" t="s">
        <v>101</v>
      </c>
      <c r="L31" s="82"/>
      <c r="P31"/>
    </row>
    <row r="32" spans="1:16" ht="12.75">
      <c r="A32" s="23" t="s">
        <v>145</v>
      </c>
      <c r="B32" s="22">
        <f>COUNTIF(Master!I$2:Master!I$560,A32)</f>
        <v>71</v>
      </c>
      <c r="D32" s="77" t="s">
        <v>120</v>
      </c>
      <c r="F32" s="23" t="s">
        <v>99</v>
      </c>
      <c r="G32" s="22">
        <f t="shared" si="4"/>
        <v>139</v>
      </c>
      <c r="H32" s="22">
        <f t="shared" si="5"/>
        <v>111</v>
      </c>
      <c r="J32" s="80">
        <v>0</v>
      </c>
      <c r="K32" s="81" t="s">
        <v>100</v>
      </c>
      <c r="L32" s="82"/>
      <c r="P32"/>
    </row>
    <row r="33" spans="1:16" ht="13.5" thickBot="1">
      <c r="A33" s="23" t="s">
        <v>146</v>
      </c>
      <c r="B33" s="22">
        <f>COUNTIF(Master!I$2:Master!I$560,A33)</f>
        <v>25</v>
      </c>
      <c r="D33" s="75">
        <f>(B26-H26)/B26</f>
        <v>0.23345588235294118</v>
      </c>
      <c r="F33" s="23" t="s">
        <v>7</v>
      </c>
      <c r="G33" s="22">
        <f t="shared" si="4"/>
        <v>87</v>
      </c>
      <c r="H33" s="22">
        <f t="shared" si="5"/>
        <v>81</v>
      </c>
      <c r="J33" s="88">
        <v>0</v>
      </c>
      <c r="K33" s="89" t="s">
        <v>65</v>
      </c>
      <c r="L33" s="90"/>
      <c r="P33"/>
    </row>
    <row r="34" spans="1:16" ht="13.5" thickBot="1">
      <c r="A34" s="23" t="s">
        <v>103</v>
      </c>
      <c r="B34" s="22">
        <f>COUNTIF(Master!I$2:Master!I$560,A34)</f>
        <v>31</v>
      </c>
      <c r="F34" s="23" t="s">
        <v>317</v>
      </c>
      <c r="G34" s="22">
        <f t="shared" si="4"/>
        <v>91</v>
      </c>
      <c r="H34" s="22">
        <f t="shared" si="5"/>
        <v>91</v>
      </c>
      <c r="J34" s="22">
        <v>0</v>
      </c>
      <c r="K34" s="81" t="s">
        <v>66</v>
      </c>
      <c r="L34" s="82"/>
      <c r="P34"/>
    </row>
    <row r="35" spans="1:16" ht="12.75">
      <c r="A35" s="23" t="s">
        <v>144</v>
      </c>
      <c r="B35" s="22">
        <f>COUNTIF(Master!I$2:Master!I$560,A35)</f>
        <v>0</v>
      </c>
      <c r="D35" s="76" t="s">
        <v>56</v>
      </c>
      <c r="F35" s="23" t="s">
        <v>4</v>
      </c>
      <c r="G35" s="22">
        <f>SUMIF(K$2:K$25,#REF!,B$2:B$25)</f>
        <v>0</v>
      </c>
      <c r="H35" s="22">
        <f>SUMIF(K$2:K$25,#REF!,H$2:H$25)</f>
        <v>0</v>
      </c>
      <c r="J35" s="25">
        <f>SUM(J29:J34)</f>
        <v>0</v>
      </c>
      <c r="K35" s="81" t="s">
        <v>142</v>
      </c>
      <c r="L35" s="82"/>
      <c r="P35"/>
    </row>
    <row r="36" spans="1:16" ht="12.75">
      <c r="A36" s="23" t="s">
        <v>88</v>
      </c>
      <c r="B36" s="22">
        <f>COUNTA(Master!K$2:Master!K$560)</f>
        <v>19</v>
      </c>
      <c r="D36" s="77" t="s">
        <v>57</v>
      </c>
      <c r="F36" s="23" t="s">
        <v>5</v>
      </c>
      <c r="G36" s="22">
        <f>SUMIF(K$2:K$25,F35,B$2:B$25)</f>
        <v>41</v>
      </c>
      <c r="H36" s="22">
        <f>SUMIF(K$2:K$25,F35,H$2:H$25)</f>
        <v>22</v>
      </c>
      <c r="K36" s="15"/>
      <c r="P36"/>
    </row>
    <row r="37" spans="1:16" ht="12.75">
      <c r="A37" s="23" t="s">
        <v>147</v>
      </c>
      <c r="B37" s="22">
        <f>COUNTIF(Master!L$2:Master!L$560,"Editor To Do")</f>
        <v>0</v>
      </c>
      <c r="D37" s="85">
        <f>(SUMPRODUCT((Master!$K$1:Master!$K$560&lt;&gt;"")*(Master!$I$1:Master!$I$560=F$1)))+(SUMPRODUCT((Master!$K$1:Master!$K$560&lt;&gt;"")*(Master!$I$1:Master!$I$560="")))</f>
        <v>4</v>
      </c>
      <c r="F37" s="23" t="s">
        <v>43</v>
      </c>
      <c r="G37" s="22">
        <f>SUMIF(K$2:K$25,F36,B$2:B$25)</f>
        <v>28</v>
      </c>
      <c r="H37" s="22">
        <f>SUMIF(K$2:K$25,F36,H$2:H$25)</f>
        <v>27</v>
      </c>
      <c r="K37" s="15"/>
      <c r="P37"/>
    </row>
    <row r="38" spans="1:16" ht="13.5" thickBot="1">
      <c r="A38" s="23" t="s">
        <v>55</v>
      </c>
      <c r="B38" s="22">
        <f>COUNTIF(Master!L$2:Master!L$560,"Done")</f>
        <v>125</v>
      </c>
      <c r="D38" s="86">
        <f>D37/H26</f>
        <v>0.009592326139088728</v>
      </c>
      <c r="F38" s="23" t="s">
        <v>42</v>
      </c>
      <c r="G38" s="22">
        <f>SUMIF(K$2:K$25,F37,B$2:B$25)</f>
        <v>11</v>
      </c>
      <c r="H38" s="22">
        <f>SUMIF(K$2:K$25,F37,H$2:H$25)</f>
        <v>0</v>
      </c>
      <c r="K38" s="15"/>
      <c r="P38"/>
    </row>
    <row r="39" spans="1:16" ht="12.75">
      <c r="A39" s="23" t="s">
        <v>111</v>
      </c>
      <c r="B39" s="22">
        <f>COUNTIF(Master!I$2:Master!I$560,"")</f>
        <v>432</v>
      </c>
      <c r="C39" s="54"/>
      <c r="D39" s="15"/>
      <c r="G39" s="22">
        <f>SUMIF(K$2:K$25,F38,B$2:B$25)</f>
        <v>3</v>
      </c>
      <c r="H39" s="22">
        <f>SUMIF(K$2:K$25,F38,H$2:H$25)</f>
        <v>3</v>
      </c>
      <c r="K39" s="15"/>
      <c r="P39"/>
    </row>
    <row r="40" spans="1:16" ht="12.75">
      <c r="A40" s="106"/>
      <c r="B40" s="31"/>
      <c r="C40" s="54"/>
      <c r="D40" s="15"/>
      <c r="F40" s="23" t="s">
        <v>154</v>
      </c>
      <c r="G40" s="22">
        <f>SUMIF(K$2:K$25,F40,B$2:B$25)</f>
        <v>0</v>
      </c>
      <c r="H40" s="22">
        <f>SUMIF(K$2:K$25,F40,H$2:H$25)</f>
        <v>0</v>
      </c>
      <c r="K40" s="15"/>
      <c r="P40"/>
    </row>
    <row r="41" spans="1:16" ht="12.75">
      <c r="A41" s="106"/>
      <c r="B41" s="31"/>
      <c r="C41" s="54"/>
      <c r="D41" s="15"/>
      <c r="F41" s="23" t="s">
        <v>44</v>
      </c>
      <c r="G41" s="22">
        <f>SUMIF(K$2:K$25,F41,B$2:B$25)</f>
        <v>0</v>
      </c>
      <c r="H41" s="22">
        <f>SUMIF(K$2:K$25,F41,H$2:H$25)</f>
        <v>0</v>
      </c>
      <c r="K41" s="15"/>
      <c r="P41"/>
    </row>
    <row r="42" spans="6:16" ht="12.75">
      <c r="F42" s="59" t="s">
        <v>143</v>
      </c>
      <c r="G42" s="25">
        <f>SUM(G29:G41)</f>
        <v>544</v>
      </c>
      <c r="H42" s="25">
        <f>SUM(H29:H41)</f>
        <v>417</v>
      </c>
      <c r="P42"/>
    </row>
    <row r="74" spans="1:6" ht="12.75">
      <c r="A74" s="27" t="s">
        <v>148</v>
      </c>
      <c r="B74" s="28"/>
      <c r="C74" s="28"/>
      <c r="D74" s="72"/>
      <c r="E74" s="72"/>
      <c r="F74" s="29"/>
    </row>
    <row r="75" spans="1:6" ht="12.75">
      <c r="A75" s="30" t="s">
        <v>58</v>
      </c>
      <c r="B75" s="31"/>
      <c r="C75" s="31"/>
      <c r="D75" s="71"/>
      <c r="E75" s="71"/>
      <c r="F75" s="32"/>
    </row>
    <row r="76" spans="1:6" ht="12.75">
      <c r="A76" s="33" t="s">
        <v>81</v>
      </c>
      <c r="B76" s="31"/>
      <c r="C76" s="31"/>
      <c r="D76" s="71"/>
      <c r="E76" s="71"/>
      <c r="F76" s="32"/>
    </row>
    <row r="77" spans="1:6" ht="12.75">
      <c r="A77" s="30" t="s">
        <v>78</v>
      </c>
      <c r="B77" s="31"/>
      <c r="C77" s="31"/>
      <c r="D77" s="71"/>
      <c r="E77" s="71"/>
      <c r="F77" s="32"/>
    </row>
    <row r="78" spans="1:6" ht="12.75">
      <c r="A78" s="34" t="s">
        <v>118</v>
      </c>
      <c r="B78" s="31"/>
      <c r="C78" s="31"/>
      <c r="D78" s="71"/>
      <c r="E78" s="71"/>
      <c r="F78" s="32"/>
    </row>
    <row r="79" spans="1:6" ht="12.75">
      <c r="A79" s="34" t="s">
        <v>119</v>
      </c>
      <c r="B79" s="31"/>
      <c r="C79" s="31"/>
      <c r="D79" s="71"/>
      <c r="E79" s="71"/>
      <c r="F79" s="32"/>
    </row>
    <row r="80" spans="1:6" ht="12.75">
      <c r="A80" s="35" t="s">
        <v>82</v>
      </c>
      <c r="B80" s="31"/>
      <c r="C80" s="31"/>
      <c r="D80" s="71"/>
      <c r="E80" s="71"/>
      <c r="F80" s="32"/>
    </row>
    <row r="81" spans="1:6" ht="12.75">
      <c r="A81" s="30" t="s">
        <v>71</v>
      </c>
      <c r="B81" s="31"/>
      <c r="C81" s="31"/>
      <c r="D81" s="71"/>
      <c r="E81" s="71"/>
      <c r="F81" s="32"/>
    </row>
    <row r="82" spans="1:6" ht="12.75">
      <c r="A82" s="34" t="s">
        <v>80</v>
      </c>
      <c r="B82" s="31"/>
      <c r="C82" s="31"/>
      <c r="D82" s="71"/>
      <c r="E82" s="71"/>
      <c r="F82" s="32"/>
    </row>
    <row r="83" spans="1:6" ht="12.75">
      <c r="A83" s="34" t="s">
        <v>76</v>
      </c>
      <c r="B83" s="31"/>
      <c r="C83" s="31"/>
      <c r="D83" s="71"/>
      <c r="E83" s="71"/>
      <c r="F83" s="32"/>
    </row>
    <row r="84" spans="1:6" ht="12.75">
      <c r="A84" s="34" t="s">
        <v>77</v>
      </c>
      <c r="B84" s="31"/>
      <c r="C84" s="31"/>
      <c r="D84" s="71"/>
      <c r="E84" s="71"/>
      <c r="F84" s="32"/>
    </row>
    <row r="85" spans="1:6" ht="12.75">
      <c r="A85" s="36" t="s">
        <v>79</v>
      </c>
      <c r="B85" s="37"/>
      <c r="C85" s="37"/>
      <c r="D85" s="73"/>
      <c r="E85" s="73"/>
      <c r="F85" s="38"/>
    </row>
    <row r="86" ht="12.75">
      <c r="A86" s="13"/>
    </row>
    <row r="87" spans="1:6" ht="12.75">
      <c r="A87" s="27" t="s">
        <v>51</v>
      </c>
      <c r="B87" s="28"/>
      <c r="C87" s="28"/>
      <c r="D87" s="72"/>
      <c r="E87" s="72"/>
      <c r="F87" s="29"/>
    </row>
    <row r="88" spans="1:6" ht="12.75">
      <c r="A88" s="30" t="s">
        <v>67</v>
      </c>
      <c r="B88" s="31"/>
      <c r="C88" s="31"/>
      <c r="D88" s="71"/>
      <c r="E88" s="71"/>
      <c r="F88" s="32"/>
    </row>
    <row r="89" spans="1:6" ht="12.75">
      <c r="A89" s="30" t="s">
        <v>68</v>
      </c>
      <c r="B89" s="31"/>
      <c r="C89" s="31"/>
      <c r="D89" s="71"/>
      <c r="E89" s="71"/>
      <c r="F89" s="32"/>
    </row>
    <row r="90" spans="1:6" ht="12.75">
      <c r="A90" s="34" t="s">
        <v>73</v>
      </c>
      <c r="B90" s="31"/>
      <c r="C90" s="31"/>
      <c r="D90" s="71"/>
      <c r="E90" s="71"/>
      <c r="F90" s="32"/>
    </row>
    <row r="91" spans="1:6" ht="12.75">
      <c r="A91" s="34" t="s">
        <v>72</v>
      </c>
      <c r="B91" s="31"/>
      <c r="C91" s="31"/>
      <c r="D91" s="71"/>
      <c r="E91" s="71"/>
      <c r="F91" s="32"/>
    </row>
    <row r="92" spans="1:6" ht="12.75">
      <c r="A92" s="34" t="s">
        <v>74</v>
      </c>
      <c r="B92" s="31"/>
      <c r="C92" s="31"/>
      <c r="D92" s="71"/>
      <c r="E92" s="71"/>
      <c r="F92" s="32"/>
    </row>
    <row r="93" spans="1:6" ht="12.75">
      <c r="A93" s="30" t="s">
        <v>75</v>
      </c>
      <c r="B93" s="31"/>
      <c r="C93" s="31"/>
      <c r="D93" s="71"/>
      <c r="E93" s="71"/>
      <c r="F93" s="32"/>
    </row>
    <row r="94" spans="1:6" ht="12.75">
      <c r="A94" s="30" t="s">
        <v>71</v>
      </c>
      <c r="B94" s="31"/>
      <c r="C94" s="31"/>
      <c r="D94" s="71"/>
      <c r="E94" s="71"/>
      <c r="F94" s="32"/>
    </row>
    <row r="95" spans="1:6" ht="12.75">
      <c r="A95" s="34" t="s">
        <v>70</v>
      </c>
      <c r="B95" s="31"/>
      <c r="C95" s="31"/>
      <c r="D95" s="71"/>
      <c r="E95" s="71"/>
      <c r="F95" s="32"/>
    </row>
    <row r="96" spans="1:6" ht="12.75">
      <c r="A96" s="34" t="s">
        <v>69</v>
      </c>
      <c r="B96" s="31"/>
      <c r="C96" s="31"/>
      <c r="D96" s="71"/>
      <c r="E96" s="71"/>
      <c r="F96" s="32"/>
    </row>
    <row r="97" spans="1:6" ht="12.75">
      <c r="A97" s="34" t="s">
        <v>76</v>
      </c>
      <c r="B97" s="31"/>
      <c r="C97" s="31"/>
      <c r="D97" s="71"/>
      <c r="E97" s="71"/>
      <c r="F97" s="32"/>
    </row>
    <row r="98" spans="1:6" ht="12.75">
      <c r="A98" s="34" t="s">
        <v>77</v>
      </c>
      <c r="B98" s="31"/>
      <c r="C98" s="31"/>
      <c r="D98" s="71"/>
      <c r="E98" s="71"/>
      <c r="F98" s="32"/>
    </row>
    <row r="99" spans="1:6" ht="12.75">
      <c r="A99" s="36" t="s">
        <v>79</v>
      </c>
      <c r="B99" s="37"/>
      <c r="C99" s="37"/>
      <c r="D99" s="73"/>
      <c r="E99" s="73"/>
      <c r="F99" s="38"/>
    </row>
  </sheetData>
  <sheetProtection/>
  <printOptions/>
  <pageMargins left="0.75" right="0.75" top="1" bottom="1" header="0.5" footer="0.5"/>
  <pageSetup horizontalDpi="600" verticalDpi="600" orientation="landscape" r:id="rId4"/>
  <headerFooter alignWithMargins="0">
    <oddHeader>&amp;LSeptember 2007&amp;C&amp;A&amp;Rdoc.: IEEE 802.11-07/2481r2</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zoomScalePageLayoutView="0" workbookViewId="0" topLeftCell="B1">
      <selection activeCell="C6" sqref="C6"/>
    </sheetView>
  </sheetViews>
  <sheetFormatPr defaultColWidth="9.140625" defaultRowHeight="12.75"/>
  <cols>
    <col min="1" max="1" width="9.140625" style="15" customWidth="1"/>
    <col min="2" max="2" width="12.7109375" style="0" customWidth="1"/>
    <col min="3" max="3" width="52.28125" style="0" customWidth="1"/>
    <col min="5" max="5" width="10.57421875" style="0" customWidth="1"/>
    <col min="6" max="6" width="32.421875" style="0" customWidth="1"/>
  </cols>
  <sheetData>
    <row r="1" spans="1:7" ht="25.5">
      <c r="A1" s="20" t="s">
        <v>116</v>
      </c>
      <c r="B1" s="19" t="s">
        <v>108</v>
      </c>
      <c r="C1" s="18" t="s">
        <v>84</v>
      </c>
      <c r="D1" s="18" t="s">
        <v>109</v>
      </c>
      <c r="E1" s="18" t="s">
        <v>87</v>
      </c>
      <c r="F1" s="18" t="s">
        <v>133</v>
      </c>
      <c r="G1" s="92" t="s">
        <v>117</v>
      </c>
    </row>
    <row r="2" spans="1:7" ht="12.75">
      <c r="A2" s="93">
        <v>0</v>
      </c>
      <c r="B2" s="94" t="s">
        <v>533</v>
      </c>
      <c r="C2" s="94" t="s">
        <v>83</v>
      </c>
      <c r="D2" s="94" t="s">
        <v>151</v>
      </c>
      <c r="E2" s="95">
        <v>39343</v>
      </c>
      <c r="F2" s="94" t="s">
        <v>152</v>
      </c>
      <c r="G2" s="94" t="s">
        <v>534</v>
      </c>
    </row>
    <row r="3" spans="1:7" ht="12.75">
      <c r="A3" s="93">
        <v>1</v>
      </c>
      <c r="B3" s="94" t="s">
        <v>533</v>
      </c>
      <c r="C3" s="94" t="s">
        <v>338</v>
      </c>
      <c r="D3" s="94" t="s">
        <v>151</v>
      </c>
      <c r="E3" s="95">
        <v>39344</v>
      </c>
      <c r="F3" s="94"/>
      <c r="G3" s="94"/>
    </row>
    <row r="4" spans="1:7" ht="51">
      <c r="A4" s="93">
        <v>2</v>
      </c>
      <c r="B4" s="94"/>
      <c r="C4" s="94" t="s">
        <v>323</v>
      </c>
      <c r="D4" s="94" t="s">
        <v>151</v>
      </c>
      <c r="E4" s="95">
        <v>39357</v>
      </c>
      <c r="F4" s="94" t="s">
        <v>324</v>
      </c>
      <c r="G4" s="94" t="s">
        <v>534</v>
      </c>
    </row>
    <row r="5" spans="1:7" ht="25.5">
      <c r="A5" s="93">
        <v>3</v>
      </c>
      <c r="B5" s="94" t="s">
        <v>367</v>
      </c>
      <c r="C5" s="94" t="s">
        <v>336</v>
      </c>
      <c r="D5" s="94" t="s">
        <v>151</v>
      </c>
      <c r="E5" s="95">
        <v>39380</v>
      </c>
      <c r="F5" s="94" t="s">
        <v>337</v>
      </c>
      <c r="G5" s="94" t="s">
        <v>534</v>
      </c>
    </row>
    <row r="6" spans="1:7" ht="38.25">
      <c r="A6" s="93">
        <v>4</v>
      </c>
      <c r="B6" s="94" t="s">
        <v>368</v>
      </c>
      <c r="C6" s="94" t="s">
        <v>369</v>
      </c>
      <c r="D6" s="94" t="s">
        <v>151</v>
      </c>
      <c r="E6" s="95">
        <v>39388</v>
      </c>
      <c r="F6" s="94" t="s">
        <v>370</v>
      </c>
      <c r="G6" s="94" t="s">
        <v>534</v>
      </c>
    </row>
    <row r="7" spans="1:7" ht="12.75">
      <c r="A7" s="93">
        <v>5</v>
      </c>
      <c r="B7" s="94"/>
      <c r="C7" s="94"/>
      <c r="D7" s="94"/>
      <c r="E7" s="95"/>
      <c r="F7" s="94"/>
      <c r="G7" s="94"/>
    </row>
    <row r="8" spans="1:7" ht="12.75">
      <c r="A8" s="93">
        <v>6</v>
      </c>
      <c r="B8" s="94"/>
      <c r="C8" s="94"/>
      <c r="D8" s="94"/>
      <c r="E8" s="95"/>
      <c r="F8" s="94"/>
      <c r="G8" s="94"/>
    </row>
    <row r="9" spans="1:7" ht="12.75">
      <c r="A9" s="93">
        <v>7</v>
      </c>
      <c r="B9" s="94"/>
      <c r="C9" s="94"/>
      <c r="D9" s="94"/>
      <c r="E9" s="95"/>
      <c r="F9" s="94"/>
      <c r="G9" s="94"/>
    </row>
    <row r="10" spans="1:7" ht="12.75">
      <c r="A10" s="93">
        <v>8</v>
      </c>
      <c r="B10" s="94"/>
      <c r="C10" s="94"/>
      <c r="D10" s="94"/>
      <c r="E10" s="95"/>
      <c r="F10" s="94"/>
      <c r="G10" s="94"/>
    </row>
    <row r="11" spans="1:7" ht="12.75">
      <c r="A11" s="93">
        <v>9</v>
      </c>
      <c r="B11" s="94"/>
      <c r="C11" s="94"/>
      <c r="D11" s="94"/>
      <c r="E11" s="95"/>
      <c r="F11" s="94"/>
      <c r="G11" s="94"/>
    </row>
    <row r="12" spans="1:7" ht="12.75">
      <c r="A12" s="93">
        <v>10</v>
      </c>
      <c r="B12" s="94"/>
      <c r="C12" s="94"/>
      <c r="D12" s="94"/>
      <c r="E12" s="95"/>
      <c r="F12" s="94"/>
      <c r="G12" s="94"/>
    </row>
    <row r="13" spans="1:7" ht="12.75">
      <c r="A13" s="93">
        <v>11</v>
      </c>
      <c r="B13" s="94"/>
      <c r="C13" s="94"/>
      <c r="D13" s="94"/>
      <c r="E13" s="95"/>
      <c r="F13" s="94"/>
      <c r="G13" s="94"/>
    </row>
    <row r="14" spans="1:7" ht="12.75">
      <c r="A14" s="93">
        <v>12</v>
      </c>
      <c r="B14" s="94"/>
      <c r="C14" s="94"/>
      <c r="D14" s="94"/>
      <c r="E14" s="95"/>
      <c r="F14" s="94"/>
      <c r="G14" s="94"/>
    </row>
    <row r="15" spans="1:7" ht="12.75">
      <c r="A15" s="93">
        <v>13</v>
      </c>
      <c r="B15" s="94"/>
      <c r="C15" s="94"/>
      <c r="D15" s="94"/>
      <c r="E15" s="95"/>
      <c r="F15" s="94"/>
      <c r="G15" s="94"/>
    </row>
    <row r="16" spans="1:7" ht="12.75">
      <c r="A16" s="93">
        <v>14</v>
      </c>
      <c r="B16" s="94"/>
      <c r="C16" s="94"/>
      <c r="D16" s="94"/>
      <c r="E16" s="95"/>
      <c r="F16" s="94"/>
      <c r="G16" s="94"/>
    </row>
    <row r="17" spans="1:7" ht="12.75">
      <c r="A17" s="93">
        <v>15</v>
      </c>
      <c r="B17" s="94"/>
      <c r="C17" s="94"/>
      <c r="D17" s="94"/>
      <c r="E17" s="95"/>
      <c r="F17" s="94"/>
      <c r="G17" s="94"/>
    </row>
    <row r="18" spans="1:7" ht="12.75">
      <c r="A18" s="93">
        <v>16</v>
      </c>
      <c r="B18" s="94"/>
      <c r="C18" s="94"/>
      <c r="D18" s="94"/>
      <c r="E18" s="95"/>
      <c r="F18" s="94"/>
      <c r="G18" s="94"/>
    </row>
    <row r="19" spans="1:7" ht="12.75">
      <c r="A19" s="93">
        <v>17</v>
      </c>
      <c r="B19" s="94"/>
      <c r="C19" s="94"/>
      <c r="D19" s="94"/>
      <c r="E19" s="95"/>
      <c r="F19" s="94"/>
      <c r="G19" s="94"/>
    </row>
    <row r="20" spans="1:7" ht="12.75">
      <c r="A20" s="93">
        <v>18</v>
      </c>
      <c r="B20" s="94"/>
      <c r="C20" s="94"/>
      <c r="D20" s="94"/>
      <c r="E20" s="95"/>
      <c r="F20" s="94"/>
      <c r="G20" s="94"/>
    </row>
    <row r="21" spans="1:7" ht="12.75">
      <c r="A21" s="93">
        <v>19</v>
      </c>
      <c r="B21" s="94"/>
      <c r="C21" s="94"/>
      <c r="D21" s="94"/>
      <c r="E21" s="95"/>
      <c r="F21" s="94"/>
      <c r="G21" s="94"/>
    </row>
    <row r="22" spans="1:7" ht="12.75">
      <c r="A22" s="93">
        <v>20</v>
      </c>
      <c r="B22" s="94"/>
      <c r="C22" s="94"/>
      <c r="D22" s="94"/>
      <c r="E22" s="95"/>
      <c r="F22" s="94"/>
      <c r="G22" s="94"/>
    </row>
    <row r="23" spans="1:7" ht="12.75">
      <c r="A23" s="93">
        <v>21</v>
      </c>
      <c r="B23" s="94"/>
      <c r="C23" s="94"/>
      <c r="D23" s="94"/>
      <c r="E23" s="95"/>
      <c r="F23" s="94"/>
      <c r="G23" s="94"/>
    </row>
    <row r="24" spans="1:7" ht="12.75">
      <c r="A24" s="93">
        <v>22</v>
      </c>
      <c r="B24" s="94"/>
      <c r="C24" s="94"/>
      <c r="D24" s="94"/>
      <c r="E24" s="95"/>
      <c r="F24" s="94"/>
      <c r="G24" s="94"/>
    </row>
    <row r="25" spans="1:7" ht="12.75">
      <c r="A25" s="93">
        <v>23</v>
      </c>
      <c r="B25" s="94"/>
      <c r="C25" s="94"/>
      <c r="D25" s="94"/>
      <c r="E25" s="95"/>
      <c r="F25" s="94"/>
      <c r="G25" s="94"/>
    </row>
    <row r="26" spans="1:7" ht="12.75">
      <c r="A26" s="93">
        <v>24</v>
      </c>
      <c r="B26" s="94"/>
      <c r="C26" s="94"/>
      <c r="D26" s="94"/>
      <c r="E26" s="95"/>
      <c r="F26" s="94"/>
      <c r="G26" s="94"/>
    </row>
    <row r="27" spans="1:7" ht="12.75">
      <c r="A27" s="93">
        <v>25</v>
      </c>
      <c r="B27" s="94"/>
      <c r="C27" s="94"/>
      <c r="D27" s="94"/>
      <c r="E27" s="95"/>
      <c r="F27" s="94"/>
      <c r="G27" s="94"/>
    </row>
  </sheetData>
  <sheetProtection/>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Ad-hoc1, Ad-hoc2, Ad-hoc2, Ad-hoc3, Ad-hoc4"</formula1>
    </dataValidation>
  </dataValidations>
  <printOptions/>
  <pageMargins left="0.75" right="0.75" top="1" bottom="1" header="0.5" footer="0.5"/>
  <pageSetup horizontalDpi="600" verticalDpi="600" orientation="portrait" r:id="rId1"/>
  <headerFooter alignWithMargins="0">
    <oddHeader>&amp;LSeptember 2007&amp;C&amp;A&amp;Rdoc.: IEEE 802.11-07/2481r2</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130</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&amp;LSeptember 2007&amp;C&amp;A&amp;Rdoc.: IEEE 802.11-07/2481r2</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110 Comment Resolution</dc:title>
  <dc:subject>Comment Resolution</dc:subject>
  <dc:creator>Wayne Fisher</dc:creator>
  <cp:keywords/>
  <dc:description>November 2007   Master Spreadsheet</dc:description>
  <cp:lastModifiedBy>Wayne Fisher</cp:lastModifiedBy>
  <cp:lastPrinted>2007-10-16T13:00:11Z</cp:lastPrinted>
  <dcterms:created xsi:type="dcterms:W3CDTF">2004-07-14T16:37:20Z</dcterms:created>
  <dcterms:modified xsi:type="dcterms:W3CDTF">2007-11-06T19:08:35Z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