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Master" sheetId="2" r:id="rId2"/>
    <sheet name="Stats" sheetId="3" r:id="rId3"/>
    <sheet name="References" sheetId="4" r:id="rId4"/>
  </sheets>
  <definedNames>
    <definedName name="_xlnm._FilterDatabase" localSheetId="1" hidden="1">'Master'!$A$1:$M$835</definedName>
  </definedNames>
  <calcPr fullCalcOnLoad="1"/>
</workbook>
</file>

<file path=xl/sharedStrings.xml><?xml version="1.0" encoding="utf-8"?>
<sst xmlns="http://schemas.openxmlformats.org/spreadsheetml/2006/main" count="2034" uniqueCount="894">
  <si>
    <t>7/27/2006 - telecon attendees agree in principle, but awaiting a proposal; this would also resolve comment ID 49.  Note: proposal should also address multiple antenna systems in the "SISO" case.</t>
  </si>
  <si>
    <t>7/27/2006 - Will change item to state: "High repeatability and reproducibility of RF channel"</t>
  </si>
  <si>
    <t>289, 235</t>
  </si>
  <si>
    <t>7/27/2006 - Resolved by 235</t>
  </si>
  <si>
    <t>236, 36</t>
  </si>
  <si>
    <t>7/27/2006 - Had discussion but could not agree on new text.</t>
  </si>
  <si>
    <t>7/27/2006 - started discussion, but can't agree on exactly what issue needs to be solved here or how.  Could refer partially to calibration, but also to some manufacturer specs taken as "gospel".  Also, suggested spec attenuator range is test specific.  Not discussed: specs on traffic generator, traffic analyzer.  This is also needed.</t>
  </si>
  <si>
    <t>Need a discussion of measurement uncertainty and adjustment of all sections to use appropriate terminology and references.</t>
  </si>
  <si>
    <t>Add such a section</t>
  </si>
  <si>
    <t>Statement "High repeatability of test results (±3%) over time and location." is unsupported and inconsistent with needed uncertainty discussion.</t>
  </si>
  <si>
    <t>Change to uncertainty related terminology (i.e. "Good repeatability/reproducibility") and eliminate unsubstantiated and out of context 3% statement.</t>
  </si>
  <si>
    <t>Item a) Is the intention to remove obstacles due to multipath?  Even indoors, that can't be avoided.  Or is the intention to remove obstacles such that it doesn't impair the direct wave?  Ie:  No first Fresnel Zone obstructions.  It appears the latter is the case.  Note:  At some distance there may be an obstruction from the floor due to the height of the devices and typically the Fresnel Zone is not considered for indoor environments.</t>
  </si>
  <si>
    <t>Recommend specifying no obstructions within the first Fresnel Zone between the WLCP and the DUT.  This can be explicitly calcuated for the frequency under test and the linear distance between the devices.   This provides for an unambiguios meaning in the standard regarding vicinity.</t>
  </si>
  <si>
    <t>Why is there not figure for this environment? Should there be? It may be helpful to have some kind of block diagram</t>
  </si>
  <si>
    <t>As seen from Figure 2, the wired and RF interfaces of the DUT are connected to traffic generators and analyzers capable of generating and gathering 802.11 traffic at the desired attenuation. The whole system should be properly isolated from external interference and other unwanted signals.</t>
  </si>
  <si>
    <t>Is the wording actually good to have a statement saying you need generators and analyzers to gather data at the desired attn? Would it be better to mention sensitivity of the modulation schemes and bands? I know we have some issues that cards do well at 12 and 6 but do not have good sensitivity at 9mbps and miss packets no matter what. So if I was to use this setup to test fixed rates, this may not matter the path loss. Also, the clause to mention properly isolated from interference and unwanted signals. This is too generic perhaps we should recommend something to isolate Xdb from freq A to Z taking into account bands being tested...saying 95 across the board may not work ...since some shielding may not be that great at A band frequencies nor is it needed. Again should it be driven by the sensitivity of the device? Xdb below the recommended sensitivity of band B/G and A?</t>
  </si>
  <si>
    <t>5.2.2.1</t>
  </si>
  <si>
    <t>5.2.2.3</t>
  </si>
  <si>
    <t>5.2.2.2</t>
  </si>
  <si>
    <t>5.2.3.1</t>
  </si>
  <si>
    <t>5.2.3.1.2</t>
  </si>
  <si>
    <t>5.2.3.2</t>
  </si>
  <si>
    <t>5.2.3.3.1</t>
  </si>
  <si>
    <t>5.2.3.3.2</t>
  </si>
  <si>
    <t>5.2.3.3.3</t>
  </si>
  <si>
    <t>5.2.3.3.4</t>
  </si>
  <si>
    <t>5.3.1</t>
  </si>
  <si>
    <t>Statement about modeling real life is inconsistent with "LOS environment" definition in 3.2.24.  A Rician channel has a random component associated with the random phase and amplitude of signals received in addition to the LOS component.  Perhaps it is true it is Rician if the K factor is extremely large, but this is contrived.  The environment does model a smple WGN channel very well, since there are no channel-induced amplitude variations.</t>
  </si>
  <si>
    <t>3/23/06 telecon: will resubmit comment as comment on definition 3.2.24</t>
  </si>
  <si>
    <t>5.3.2.2</t>
  </si>
  <si>
    <t>5.3.3.1</t>
  </si>
  <si>
    <t>5.3.3.2</t>
  </si>
  <si>
    <t>5.3.4</t>
  </si>
  <si>
    <t>5.3.5</t>
  </si>
  <si>
    <t>5.4.2.3</t>
  </si>
  <si>
    <t>5.6.2.3</t>
  </si>
  <si>
    <t>5.7.2.1</t>
  </si>
  <si>
    <t>5.7.2.3</t>
  </si>
  <si>
    <t>I have the same comments for this clause as 5.4.2.1</t>
  </si>
  <si>
    <t>Same recommendations as 5.4.2.1</t>
  </si>
  <si>
    <t>I have the same comments for this clause as 5.4.2.3</t>
  </si>
  <si>
    <t>Same recommendations as 5.4.2.3</t>
  </si>
  <si>
    <t>I have the same comments for this clause as 5.2.3.3.2</t>
  </si>
  <si>
    <t>Same recommendations as 5.2.3.3.2</t>
  </si>
  <si>
    <t>Same recommendations as 5.4.2.1 and 5.2.3.2</t>
  </si>
  <si>
    <t>I have the same comments for this clause as 5.4.2.1 and 5.2.3.2 - specifically in regards to items a and b.</t>
  </si>
  <si>
    <t>6.2.3.4</t>
  </si>
  <si>
    <t>6.3.2.1</t>
  </si>
  <si>
    <t>6.3.3.3.1</t>
  </si>
  <si>
    <t>6.3.3.4</t>
  </si>
  <si>
    <t>6.4.2.1</t>
  </si>
  <si>
    <t>6.4.2.4</t>
  </si>
  <si>
    <t>6.4.3.2</t>
  </si>
  <si>
    <t>6.4.3.4</t>
  </si>
  <si>
    <t>I have the same comments for this clause as 6.3.2.1</t>
  </si>
  <si>
    <t>Same recommendations as 6.3.2.1</t>
  </si>
  <si>
    <t>I have the same comments regarding isolation as 6.3.2.1</t>
  </si>
  <si>
    <t>Same recommendation regarding isolation as 6.3.2.1</t>
  </si>
  <si>
    <t>The turn table requirement is ambiguous</t>
  </si>
  <si>
    <t>Recommend specifying the clause - 5.7.2.3 test parameter 4 - that stipulates turn table spin rates</t>
  </si>
  <si>
    <t>6.5.3.2</t>
  </si>
  <si>
    <t>6.5.3.3</t>
  </si>
  <si>
    <t>6.5.3.4</t>
  </si>
  <si>
    <t>6.6.2.1</t>
  </si>
  <si>
    <t>6.6.3.2</t>
  </si>
  <si>
    <t>6.6.3.4</t>
  </si>
  <si>
    <t>Although the authors intend to show a superset test, a figure for the baseline would clarify the intent of receiver ACI.  It is only really necessary, and much easier to collect results if one receiver ACI is tested per test run and not multiple recievers.  Provide clear detail / direction for modifiers.</t>
  </si>
  <si>
    <t>6.7.2.3 / 6.7.3.3.1</t>
  </si>
  <si>
    <t>6.7.3.1.2.f</t>
  </si>
  <si>
    <t>6.7.3.3.2</t>
  </si>
  <si>
    <t>6.7.2.4</t>
  </si>
  <si>
    <t>6.7.3.4</t>
  </si>
  <si>
    <t>6.7.3.2</t>
  </si>
  <si>
    <t>6.7.3.3.2.f</t>
  </si>
  <si>
    <t>6.7.3.1.1.e</t>
  </si>
  <si>
    <t>6.7</t>
  </si>
  <si>
    <t>5.4.1.2.3</t>
  </si>
  <si>
    <t>5.5.2.2.3 (5.5.2.1?)</t>
  </si>
  <si>
    <t>Table 1, item 3: The DUT should be placed in test locations such that its positioning is repeatable run-to-run/day-to-day within an area represented by a circle centered at the intended test point, and with a radius of 1.5cm (for 2.4 GHz testing) and 0.75cm (for 5 GHz testing), as measured from a consistent reference point on the DUT base (e.g., back left hand corner of the DUT). This requirement is intended to keep the DUT positioned within less than ¼ wave length run-to-run/day-to-day as one of the factors necessary in presenting a consistent multipath condition to the device. Location marking, fixturing, or some other robust method should be utilized to ensure adherence to this requirement.</t>
  </si>
  <si>
    <t>9/20/2006 - We need to do a bit of work to trace down what this comment is referring to.  10/14/2006 - commenter withdraws the comment.</t>
  </si>
  <si>
    <t>11/14/06 - Change text of item f to "repeat steps (d) and (e), using different out-of-band interferer powers until the FER limit for the PHY In operation as specified in IEEE Std. 802.11 is determined."  Change item e to state "Measure and report the FER for each out-of-band interferer power"</t>
  </si>
  <si>
    <t>11/14/06 - A Recommended Practice emphasizes the word "should", not "shall"</t>
  </si>
  <si>
    <t>11/14/06 - Insert a new subclause after 6.8.1 and 6.9.1 containing the following text: "This metric is expected to be useful in the latency sensitive usage cases, such as packet voice over wireless networks, or for any other usage case where interruption of network service due to roaming potentially degrades the user experience."</t>
  </si>
  <si>
    <t>11/14/06 - C. Wright bring in a proposal to resolve this comment</t>
  </si>
  <si>
    <t>11/14/06 - awaiting a submission addressig this comment.  Related to comment 160</t>
  </si>
  <si>
    <t>11/14/06 - awaiting a submission addressig this comment.  Related to comment 162</t>
  </si>
  <si>
    <t>11/14/06 - Editor is aware of the problem and will make all the diagrams consistent and according to the IEEE style guide</t>
  </si>
  <si>
    <t>11/14/06 - TG would benefit from specific examples.  Calibration procedures are likely different for each metric, so the suggested remedy is too general to act on.  TG is willing to entertain specific contributions that address this issue.</t>
  </si>
  <si>
    <t>11/14/06 - Most of the suggestions have already been incorporated in the draft.  Others are viewed as out of scope.</t>
  </si>
  <si>
    <t>11/14/06 - addressed with resolution of CID # 147</t>
  </si>
  <si>
    <t>11/14/06 - should be resolved along with CID 160, 162</t>
  </si>
  <si>
    <t>11/14/06 - ongoing discussion in the task group.</t>
  </si>
  <si>
    <t>Total Tech. Resolved</t>
  </si>
  <si>
    <t>9/7/06 - The intent of the description is that the AP  remain fixed while the STA moves, regardless of which one we call the DUT.  The suggested remedy is not what was intended.  N. Sharma to provide clarifying text to that effect. 11/15/06 - comment resolved by 11-06/1770r0.</t>
  </si>
  <si>
    <t>9/7/06 - The AP heights specified were for example only.  These will be removed from the draft and text added stating that the AP height is according to the tester's purpose and must be recorded with the test results.  Figures (starting with Fig. 7) shall also be updated to remove specific numbers, but will include measurement reference points.  N. Sharma to supply text. 11/15/06 - comment resolved by 11-06/1770r0.</t>
  </si>
  <si>
    <t>9/7/06 - Comment is addressed by resolution for #243.  "WLCP" and "DUT" should be replaced with "AP" and "STA"; which device is the DUT depends on the purpose of the tester.  11/15/06 - comment resolved by 11-06/1770r0.</t>
  </si>
  <si>
    <t xml:space="preserve">9/7/06 - Change text in Table 1, Item 2 to say "This requirement is applicable only to devices that have an integral display whose viewing angle is adjustable" (replace existing last sentence).  </t>
  </si>
  <si>
    <t>9/7/06 - Comment is addressed by resolution for #243.  Handheld devices are addressed in Section 5.4.2.  (note: section 5.4.2 may need updating to reflect that the DUT could be the AP or the client, but we must get clarification on intent first).  N. Sharma to follow-up. 11/15/06 - comment resolved by 11-06/1770r0.</t>
  </si>
  <si>
    <t>9/19/2006 - Make item 1 in all tables (5.4, 5.5, 5.6) reflect a +/- 1.5 cm tolerance. 11/15/06 - comment resolved by 11-06/1770r0 which implements this in many other places.</t>
  </si>
  <si>
    <t>9/19/2006 - Make tables 1 item 5 , 2 item 7, 3 item 5, 4 item 6,  6 item 5 (5.4, 5.5, 5.6, 5.7) reflect a +/- 1.5 cm tolerance. (Item number in comment refers to a previous revision of the draft) 11/15/06 - comment resolved by 11-06/1770r0, which implements this in the Figures</t>
  </si>
  <si>
    <t>9/19/2006 - Change caption of figure 7 to say "WLCP height and orientation as viewed from the direction of the DUT".  Make same change to Figure 10. 11/15/06 - comment resolved by 11-06/1770r0, which points out other places where this is not implemented.</t>
  </si>
  <si>
    <t>9/19/2006 - Remove the word "optional" from Item e in 5.4.1.2.1.  Furthermore, add sentence to B.3: "Test equipment should be calibrated as per manufacturer's specifications" 11/15/06 - comment resolved by 11-06/1770r0 which makes this change in all other similar places</t>
  </si>
  <si>
    <t>9/20/2006 - Replace contents of 5.6.5 with "The composition of the floor, ceiling and walls should be recorded." 11/15/06 - comment resolved by 11-06/1770r0, which makes this change in many other places.</t>
  </si>
  <si>
    <t>9/20/2006 - Change text to state "The range should allow placing the DUT at a distance of at least 70 meters..." 11/15/06 - comment resolved by 11-06/1770r0, which makes then change in other related places</t>
  </si>
  <si>
    <t>9/21/2006 - S. Tolpin and M. Kobayashi to work together to implement comment and bring a proposed revision to the group. 11/15/06 - comment resolved by 11-06/1768r0.</t>
  </si>
  <si>
    <t>11/02/2006 - S. Tolpin and M. Kobayashi to work together on crafting text that consolidates mtrics in 6.2 and 6.5 and possibly others, if appropriate.  Suggestion to make the environments different test conditions. 11/15/06 - comment resolved by 11-06/1768r0.</t>
  </si>
  <si>
    <t>doc.: IEEE 802.11-06/0872r21</t>
  </si>
  <si>
    <t>9/19/2006 - Awaiting a presentation from P. Visuri/S. Tolpin that addresses this and other comments 11/15/06 - comment resolved by 11-06/799r2.</t>
  </si>
  <si>
    <t>9/19/2006 - Awaiting a presentation from P. Visuri/S. Tolpin that addresses this and other comments. 11/15/06 - comment resolved by 11-06/799r2.</t>
  </si>
  <si>
    <t>07/19/2006 - proposal 11-06-0760/r1 stiill under discussion. 11/15/06 - comment resolved by 11-06/1756r1.</t>
  </si>
  <si>
    <t xml:space="preserve"> 11/15/06 - comment resolved by 11-06/1756r1.</t>
  </si>
  <si>
    <t>07/20/2006 - group believes existing text is sufficiently clear, given a definition of far field in clause 3 added by resolution of comment 17 11/15/06 - comment accepted by 11-06/1756r1.</t>
  </si>
  <si>
    <t>07/20/2006 - Change text "...however, the test procedure should use the calibrated path loss measured during the calibration procedure
in 5.2.3.3.2." to "…using the calibrated path loss measured during the calibration procedure
in 5.2.3.3.2". 11/15/06 - comment resolved by 11-06/1756r1.</t>
  </si>
  <si>
    <t>7/27/2006 - Seems to be an issue with the template format begin forced on the environments - refer to comment ID 161. 11/15/06 - comment resolved by 11-06/1756r1.</t>
  </si>
  <si>
    <t>07/19/2006 - resolution depends on other propposal(s) in the works 11/15/06 - comment resolved by 11-06/1756r1.</t>
  </si>
  <si>
    <t>07/19/2006 - proposal 11-06-0760/r1 stiill under discussion 11/15/06 - comment resolved by 11-06/1756r1.</t>
  </si>
  <si>
    <t>9/19/2006 - Pending resolution of comment 252. 11/15/06 - comment resolved by 11-06/1770r0.</t>
  </si>
  <si>
    <t>9/19/2006 - Pending resolution of comment 252.  11/15/06 - comment resolved by 11-06/1770r0.</t>
  </si>
  <si>
    <t>9/20/2006 - We need to do a bit of work to trace down what this comment is referring to.11/15/06 - comment resolved by 11-06/1770r0.</t>
  </si>
  <si>
    <t>9/20/2006 - Same resolution as CID 58.  11/15/06 - comment resolved by 11-06/779r2.</t>
  </si>
  <si>
    <t>9/20/2006 - Awaiting a submission that would supply text to describe these special reporting requirements suggested by the commenter.  11/15/06 - comment resolved by 11-06/1770r0.</t>
  </si>
  <si>
    <t>9/20/2006 - We need to do a bit of work to trace down what this comment is referring to.  11/15/06 - resolve in the same fashion as comment 54</t>
  </si>
  <si>
    <t>Recommend using the receive reference antenna as the point of measurement with the Spectrum Analyzer - it is consistent with the test set up.  Further recommend that specific Span, Resolution BW, Video BW, and type of measuremennt - Peak Power, Band Power, over a specified time frame with peak hold be incorporated to verify the environment.</t>
  </si>
  <si>
    <t xml:space="preserve">Item b) a minimum distance should be a requirement.  Individuals testing and those receiving results may not know the difference or implications of near versus far field.  </t>
  </si>
  <si>
    <t>Recommend requirement for minimum distance.  If the minimum distance is expressed in wavelengths, then the method for calculating that distance should also be included - ie:  10* 300 / F (MHz) using the lowest frequency under test in the band.</t>
  </si>
  <si>
    <t>Item c) The RF Quiet Zone has not been previously defined</t>
  </si>
  <si>
    <t>A standard has a responsibility to be complete, such that implementers can easily determine what is required to implement the standard. In this case, a set of resources are specified, but there are no specifications for the properties of each resource. For example, what is the required resolution, accuracy, amplitude flatness and phase flatness of the attenuators (and over what frequency bands)? This applies to subclauses 5.4.1.2.1, 5.4.2.2.1, 5.5.1.2.1, 5.5.2.2.1, 5.6.2.1, 5.7.2.1 as well. Without specifications for the resources, it is not possible for a user of this recommended practice to implement these environments and metrics, because the test procedures make a number of assumptions about these resources that are not explained.</t>
  </si>
  <si>
    <t>Provide all the necessary specifications. For example: "attenuators should have a range of 0-100 dB and a resolution of +/- 0.5 dB, accuracy of +/- 0.1 dB, amplitude flatness of +/- 0.05 dB and phase flatness of +/- 0.5 degrees over the frequency range from 2 GHz to 6 GHz."</t>
  </si>
  <si>
    <t>Subclauses 5.4, 5.5 and 5.6 do not specify any calibration and monitoring requirements. All of the other environment subclauses provide this information.</t>
  </si>
  <si>
    <t>Duplicate the calibration and monitoring requirements from the appropriate one of the other subclauses.</t>
  </si>
  <si>
    <t>The definition of "TCP" is insufficient to reproduce the test. It is well known that modern implementations of TCP have many features and options that materially change its performance, particularly with respect to offered load and goodput.</t>
  </si>
  <si>
    <t>Suggest that "lasers" isn't descriptive enough - user may select a device that is unsuitable for intended purpose.</t>
  </si>
  <si>
    <t>Replace "lasers" with "laser pointing and alignment device" or some other similar appropriately descriptive term.  Note that "lasers" appears in several places.</t>
  </si>
  <si>
    <t>"Characterized transmit/receive antennas" refers to which antennas?  DUT antennas or test antennas?</t>
  </si>
  <si>
    <t>Clarify intent.  I'm assuming you mean the reference and test antennas - antennas that are part of the test setup.</t>
  </si>
  <si>
    <t>Agree with editor's note, but would further clarify</t>
  </si>
  <si>
    <t>Instead of "in the band used for the test", say "in the band or bands used for the test"</t>
  </si>
  <si>
    <t>What is meant by "…are within +/- 1 dB of desired metric"?  What if the metric is not measured in dB?  Is +/- 1 dB the right tolerance in all cases?</t>
  </si>
  <si>
    <t>I can only guess on a recommended change, since I don't understand what this means.</t>
  </si>
  <si>
    <t>Suggest a rewording of this item, something to the effect of modeling an AWGN scenario, useful for baseline performance benchmarking.</t>
  </si>
  <si>
    <t>Technical</t>
  </si>
  <si>
    <t>Editorial</t>
  </si>
  <si>
    <t>Blank</t>
  </si>
  <si>
    <t>Total Comments</t>
  </si>
  <si>
    <t>Resolved</t>
  </si>
  <si>
    <t>Withdrawn</t>
  </si>
  <si>
    <t>Equation 2 in this section is merely the mathematical expression for an average (i.e., the average of N data points is the sum of all the data points divided by N). It is unnecessary to make a special fuss over this equation, especially as the average is routinely referenced elsewhere in this document without any equations.</t>
  </si>
  <si>
    <t>Remove the equation, and simply state that the average efficiency over n measurement points is calculated and reported.</t>
  </si>
  <si>
    <t>The specification of minimum and maximum attenuation is confusing. Can one have, for example, an attenuation range of 50 dB to 100 dB, and then an attenuation range of 70 dB to 80 dB? The wording does not make it clear what the actual range is supposed to be. Also, attenuation cannot be specified in dBm; it should be specified in dB.</t>
  </si>
  <si>
    <t>Delete both items d) and e) and specify instead a single item, as follows: "RF input power range (for each antenna): -50 dBm to -80 dBm, -60 dBm to -90 dBm, -70 dBm to -100 dBm</t>
  </si>
  <si>
    <t>6.4.2.3</t>
  </si>
  <si>
    <t>The placement of the power meter relative to the rest of the chain produces considerable inaccuracy in the measurements. The power meter is placed near the traffic source, but there are two attenuators and a divider cascaded between the source and each antenna. The error is likely to be quite high.</t>
  </si>
  <si>
    <t>Specify instead two power meters, placed at the two antenna terminals of the DUT. Each power meter thus measures the actual RF power delivered to the respective antenna terminal of the DUT.</t>
  </si>
  <si>
    <t>An RF power level of -100 dBm is rather unrealistic. The output power level of a typical AP is around +17 dBm. This has to be attenuated by 117 dB in order to reach the -100 dBm mark. (For comparison, high-quality microwave coaxial cables have a shielding effectiveness of under 110 dB.) To get down to this level of power is neither simple nor necessary.</t>
  </si>
  <si>
    <t>Omit the -70 dBm to -100 dBm range.</t>
  </si>
  <si>
    <t>6.7.3.1</t>
  </si>
  <si>
    <t>The "basic PER test parameters" have not been defined or described.</t>
  </si>
  <si>
    <t>Either specify the "basic PER test parameters", whatever they are, or remove this sentence.</t>
  </si>
  <si>
    <t>6.8.4.3</t>
  </si>
  <si>
    <t>The diagrams in this subclause are much too detailed, and form protocol specifications in their own right. (For example, Figure 32 seems to define an EAP-MSCHAPv2 exchange, but does not explicitly state what protocol it really is.) Providing protocol specifications in a test standard is a bad idea; for example, Figure 32 cannot be used in connection with EAP-TLS - there is no certificate exchange. Even IEEE 802.11i does not try to duplicate protocol exchanges outside of its specifications in its figures. For instance, see Figure 11b of IEEE 802.11i, subclause 5.9.2.1; the entire EAP handshake is represented by a single arrow labeled "EAP Authentication Protocol Exchange". Why does 802.11.2 try to provide protocol details that even 802.11i does not?</t>
  </si>
  <si>
    <t>Substantially simplify Figures 29, 30, 31 and 32. The intent of these figures is to provide the user with references for the time steps Tprobe, Topen, Tassoc, etc. These figures should not try to specify the components of a probe handshake, authentication handshake, association handshake, etc. - that is left to the relevant 802.11 standards. Instead, a single arrow labeled "Probe handshake" (and so on) can be used, with the times indicated on the left as Tprobe, etc. This will also fix the issue in the caption of Figure 32, which shows what looks like an MSCHAPv2 handshake but claims to represent all kinds of EAP authentication methods.</t>
  </si>
  <si>
    <t>Suggest placing the Channel characteristic requirement under section 5.2.3.2 and better defining the test conditions.</t>
  </si>
  <si>
    <t>07/20/2006 - accepted; need to change 5.1 item a as well as name of clause 5.2</t>
  </si>
  <si>
    <t>07/20/2006 - accept editors's note: "measurements should be taken to verify a flat channel characteristic"</t>
  </si>
  <si>
    <t>07/20/2006 - resolution depends on resolution of comment 161</t>
  </si>
  <si>
    <t>Document lacks a "Radio Frequency Testing Introduction"</t>
  </si>
  <si>
    <t>Incorporate "Radio Frequency Testing Introduction" from 11-05/1044r1 in an appropriate place (possibly the Framework section)</t>
  </si>
  <si>
    <t>07/20/2006 - incorporate document 11-05/1044r1 in the following manner: "Terms/Definitions" placed in clause 3, Section X placed in Annex A (bibliography), Section Y.1 placed in clause 3, Section Y.2 placed in Annex B (normative) and remove "Suggested" from title; add sentences to end of 5.1 and 6.1, stating: "Test equipment used by the procedures of this clause should adhere to the requirements of Annex B"</t>
  </si>
  <si>
    <t>07/20/2006 - waits for Clause 4 reorganization</t>
  </si>
  <si>
    <t>07/20/2006 - move last sentence of 5.2.3.2 to the end of 5.2.3.3.1, after applying comment ID 19</t>
  </si>
  <si>
    <t xml:space="preserve">07/20/2006 - general agreement that we need this in the draft, can be addresses by appropriate references to IEEE Std 299-1997, "IEEE Standard Method for Measuring the Effectiveness of Electromagnetic Shielding Enclosures" plus some further explanatory text. Awaiting a proposal that addresses this need. </t>
  </si>
  <si>
    <t>07/20/2006 - resolved in conjunction with comment 21; need an agreed methodology for verifying environment is adequately free of interference</t>
  </si>
  <si>
    <t>21,22</t>
  </si>
  <si>
    <t>Recommend that either or both:  The RF Quiet Zone be clearly defined, or reword such that the SUT can be placed in the isolated environment / chamber.  This comment applies to subsequent clauses that reference quiet zone.</t>
  </si>
  <si>
    <t>07/20/2006 - a definition will be provided</t>
  </si>
  <si>
    <t>07/20/2006 - appears to refer to text no longer present</t>
  </si>
  <si>
    <t>07/20/2006 - agree with terminology issue: should refer to "SUT" antennas in this clause</t>
  </si>
  <si>
    <t>07/20/2006 - 11-06/760r1 deals with this issue but has not yet been accepted into the draft</t>
  </si>
  <si>
    <t>07/20/2006 - 11-06/760r1 deals with the issue of quiet zone (which we believe is what this comment is really about), but has not yet been accepted into the draft</t>
  </si>
  <si>
    <t>07/20/2006 - a Recommended Practice emphasises the word "should" and is not permitted to use the word "shall"</t>
  </si>
  <si>
    <t>Item a)  The purpose of outlining the test and calibration proceedure is to use a known environment.  Using the calibrated path loss measured during the calibration proceedure of 5.2.3.3.2 must be a requirement and not a suggestions</t>
  </si>
  <si>
    <t>F. Mlinarsky</t>
  </si>
  <si>
    <t>Table 4, Item 5 &amp; other like tables in Section 5.  I thought there was a motion to change the the requirement to 1 RPM +/- 1RPM and not 1 - 10 RPM +/- 10 % ?</t>
  </si>
  <si>
    <t>Can we investigate if this is correct, as it was a motion that should have been recorded in the minutes for the July 2005 Plenary session</t>
  </si>
  <si>
    <t>Table 4, Item 8:  How is -100dbm defined?  Over what bandwidth (note at room temp -174dbm in a 1 Hz BW is the thermal noise floor in a 16MHz Channel it is ~ -102dbm)?  What settings are used on the Spec An - Span, RBW, VBW, peak power, band power, continous scan or peak hold for X time period?  What type of antenna is to be used, along with associated cable / connector losses?  Maximum / Minimum Antenna gain?  Where is the measurement taken on the range WRT to the WLCP and / or DUT?  Without more specific requirements on the test set up end-users will never be able to decipher data from different sources.</t>
  </si>
  <si>
    <t>6.10</t>
  </si>
  <si>
    <t>Generic References are made in this test methodology to "IEEE Std 802.11"  Each reference should be explicit and clear for the desired methodology / metric under test</t>
  </si>
  <si>
    <t>Revise 6.10 to provide specific references - Standard, Amemdment, Clause, Sub-Clause as applicable.  This will also eliminate the need for editorial notes.</t>
  </si>
  <si>
    <t>6.10.1</t>
  </si>
  <si>
    <t>Agree with editor comments regarding "real life environment."</t>
  </si>
  <si>
    <t>Remove real life environment and replace with environmental references from within the recommended practice.</t>
  </si>
  <si>
    <t>6.10.2.1</t>
  </si>
  <si>
    <t>85db of chamber isolation is required, but there still lacks any metric with which to test / verify the actual isolation of the test environment</t>
  </si>
  <si>
    <t>The recommended practice should provide either a methodology, or a specific normative reference for validating appropriate isolation of test environments.</t>
  </si>
  <si>
    <t>6.10.2.5</t>
  </si>
  <si>
    <t>Suggest rewording tolerance of temperature measuring apparatus</t>
  </si>
  <si>
    <t>The phrase is poorly written.  The intent is to provide for a specific amount of accuracy of the measurement apparatus.  Suggest:  "Temperature measurements shall have an accuracy of +/- 2 C across the temperature range of -40 to +85 C."</t>
  </si>
  <si>
    <t>6.10.3.3.2</t>
  </si>
  <si>
    <t>Proceedure (d) should specify a minimum &amp; maximum number of data packets and/or minimum &amp; maximum test duration to insure greater consistency across test platforms.</t>
  </si>
  <si>
    <t>The +/- 3% number for repeatability of test results is stated without either supporting requirements placed upon the equipment and procedures, or without any proof that the equipment and procedures inherently provide exactly this level of repeatability. For example, will an implementer continue to get +/- 3% repeatability if all of his/her cables have internal short-circuits? What if combiners with an amplitude flatness of +/-10 dB over 0-3 GHz were to be used - will the repeatability continue to be +/- 3%?</t>
  </si>
  <si>
    <t>It is probably unnecessary to specify any number for repeatability, since the rest of the environment has no numbers, equipment requirements, or calibration procedures. The +/- 3% claim should be deleted.</t>
  </si>
  <si>
    <t>The test controller is marked here as required, but is marked in the corresponding description of the environment in 5.3.2.1 as being optional. Why is a test controller required in this situation?</t>
  </si>
  <si>
    <t>Mark the test controller as being an optional piece of equipment.</t>
  </si>
  <si>
    <t>Remaining Items:  Not having been involved in early discussions, perhaps this has been previously addressed?  Wouldn't it be more accurate and consistent to measure the path loss with the antennas under test, instead of replacing one antenna with a "calibrated" or reference antenna? Does this statement imply replacing both antennas in the Wireless system with a reference since the sysetm was removed?  Per previoius comments how does one perform a correlation between the test and "calibrated" antennas - what data is used and how does it map to the environment under test to insure consistency across platforms?  In addition to previous comments regarding Network Analzyer specs, additional information should be provided to insure accurate data - At what point in the chain are the analyzers calibrated - at the connection point of the antenna feedline? What output should be provided in the report - Smith Chart, log / lin, etc.. same for scales.  Defining these variables will place all SUTs at the same level and allow users to better interpret and compare data.</t>
  </si>
  <si>
    <t>Recommend measuring path loss with the antennas under test.  Recommend defining both end-point antennas and more clearly defining the meaning of transmit and receive antenna.  Recommend more clearly defining at what point(s) in the system the path loss and channel characteristics are to be measured and recorded.  Recommend defining a consistent presentation of the data.</t>
  </si>
  <si>
    <t>4/20/06 telecon: change sentence to say "Equipment can be inserted in place of or along with the attenuator to simulate multipath effects"  Note: It would be helpful to add text to address the need to make sure calibration and signal levels are maintain with any modifiers to the baseline (specifically, with other equipment replacing baseline components).  This probably applies across all environments and should be put in a more general section.</t>
  </si>
  <si>
    <t>Comment is resolved by resolution of comment 49</t>
  </si>
  <si>
    <t>Since a system is under test, isn't there more than one antenna and one device being replaced?  If the comments above are considered, this entire step could be removed?  In the case of integral antennas, and units needed to be replaced would it simplify the test to provide accurate location markings?  If not, what type of tolerance are you allowing for placement in the XYZ plane - As engineers measurements are never precise and it makes sense to allow for a tolerance band.</t>
  </si>
  <si>
    <t>Recommend clarification if one or more devices in the system have been removed, characterized,and replaced.  Recommend allowance for a small tolerance such as less than 1/4 wavelength be considered.  If not, there's no accounting for measurement equipment tolerances and these should be specified.</t>
  </si>
  <si>
    <t>This section is worded as a suggestion and not a requirement.  If this section is not a requirement, there's no guarantee that testers will actually follow the proceedure so therefore is this clause actually necessary?</t>
  </si>
  <si>
    <t>If there are items that the authors / TG believe are imperative to the performance test, these should become requirements and not suggestions by using the word shall instead of should.  There's no way to insure consistency across tests, vendors, or test locations.</t>
  </si>
  <si>
    <t>Recommend changing the statement requiring that the test use the calibrated test environment / path loss.</t>
  </si>
  <si>
    <t>5.4, 5.5, 5.6</t>
  </si>
  <si>
    <t xml:space="preserve">The tables in OTA testcases that have been created for PC External antenna and PDA handhed devices and for almost identical LOS, NLOS and Outdoor LOS environments are very repetitive and confusing in the way they are laid out. </t>
  </si>
  <si>
    <t xml:space="preserve">A better way would be to describe once the parameters that are common to all tests and then create a table including only the attributes that differ between the various DUTs and a second table showing the differences between LOS and NLOS and Outdoor.  The text woudl be shorter and the reasons for teh differences woudl be ovious to the reader. </t>
  </si>
  <si>
    <t>The definitions of "streaming media usage case" and "streaming traffic" are cross-linked and form a loop.</t>
  </si>
  <si>
    <t>Remove the definition of "streaming traffic" (it is not used anywhere else within the document). The definition of "streaming media usage case" can then stand alone, as it provides examples for streaming traffic that should be sufficient to allow it to be understood.</t>
  </si>
  <si>
    <t>4.2.2</t>
  </si>
  <si>
    <t>The tables that cross-reference the various metrics and usage cases need to be provided. This is an issue in 4.2.3 and 4.2.4 as well.</t>
  </si>
  <si>
    <t>Provide the tables.</t>
  </si>
  <si>
    <t>Subclause 4.3 needs to be either filled out with examples, or removed completely.</t>
  </si>
  <si>
    <t>Remove subclause 4.3.</t>
  </si>
  <si>
    <t>Subclauses 5.2.2.2 and 5.2.2.3 and date from an early period where we had no template for environments, and thus the contributions used the template for metrics instead. They are redundant.</t>
  </si>
  <si>
    <t>Delete 'em.</t>
  </si>
  <si>
    <t>In item c), change wording to indicate that cable length simulates phase differences and attenuators simulate amplitude variations.</t>
  </si>
  <si>
    <t>Do so.</t>
  </si>
  <si>
    <t>There should be an introductory section that provides an introduction and explanation of the use cases addressed by the draft</t>
  </si>
  <si>
    <t>Figures 22 &amp; 23 are confusing and its difficult to discern the baseline test set up.</t>
  </si>
  <si>
    <t>4/20/06 telecon: Add a section after 4, "Common Test Practices"</t>
  </si>
  <si>
    <t>If portions of the test set up in Figures 22 &amp; 23 are used for a superset with mulitple ports, then unused ports must be clearly shown for that equipment</t>
  </si>
  <si>
    <t>Allow used of multi-port devices for the baseline, that have ports unused for the baseline, but required for the modifier.  The unused ports for any test must be terminated in to a 50 ohm load and shown as such</t>
  </si>
  <si>
    <t>A Mux is shown with no details / specifications for the device.</t>
  </si>
  <si>
    <t>Provide explicit specifications for the depicted MUX.  If this is a multi-port combiner, specify as such.  All unused ports must be terminated in to a 50 ohm load.</t>
  </si>
  <si>
    <t>Circulator shown is actually an Isolator</t>
  </si>
  <si>
    <t>10/19/2006 - depends on resolution to CID # 86</t>
  </si>
  <si>
    <t>10/11/2006 - D.Victor and S. Tolpin to work on agreeable figure.</t>
  </si>
  <si>
    <t>10/19/2006 - should be resolved along with CID #167</t>
  </si>
  <si>
    <t>10/19/2006 - Placing power meter at the DUT in this case means that the power meter needs to be extremely sensitive.  Furthermore, characterization of the loss between the WLCP and the DUT is easily performed without using WLAN signals, and can be subtracted from a power measurement to obtain power received at DUT.  CID #159 will address calibrating path losses in the test setup.</t>
  </si>
  <si>
    <t>10/19/2006 - Resolved by newly-created annex B.3, "calibrated according to the manufacturer's specifications"</t>
  </si>
  <si>
    <t>10/19/2006 - resolved along with resolution to CID#84</t>
  </si>
  <si>
    <t>84, 286</t>
  </si>
  <si>
    <t>84, 89</t>
  </si>
  <si>
    <t>10/19/2006 - Add to end of item (c) of 6.4.3.2, "…with attenuation sweep function according to 6.8.3.4"</t>
  </si>
  <si>
    <t>10/19/2006 - telecon attendees felt that 10 seconds was not too short for steady state condition to be reached.</t>
  </si>
  <si>
    <r>
      <t xml:space="preserve">10/19/2006 - Add to 6.4.2.1(e), "DUT antenna attenuators should not provide more than 30 dB attenuation", also change 6.4.3.2(d) to "min attenuation (max RF input power)" to "max RF input (min attenuation)", likewise for 6.4.3.2(e), </t>
    </r>
    <r>
      <rPr>
        <i/>
        <sz val="10"/>
        <rFont val="Arial"/>
        <family val="2"/>
      </rPr>
      <t>mutatis mutandis</t>
    </r>
  </si>
  <si>
    <t>Item b) Shouldn't the "precise" location of the transmit and the receive antenna be known since a system is under test and not a device?  Since WLAN is bi-directional, should the wording be considered different since both antennas in a system are used for transmitting and receiving?</t>
  </si>
  <si>
    <t>Precisely note the location of both antennas in the system.  Please see comments below regarding path loss / channel characterization.</t>
  </si>
  <si>
    <t>In addition to editor's comment - Should test equipment radiated emissions be considered?  Part 15 compliance may not insure an interference free environment, although there is a measurement requirement later in the test environment specification.</t>
  </si>
  <si>
    <t>Recommend specifying that there shall be no active RF devices in the band / bands under test.</t>
  </si>
  <si>
    <t>Item 1) Should the height of the DUT actually be the height of the platform that the DUT sits on with no modifications to the DUT?</t>
  </si>
  <si>
    <t>Recommend clarifying height parameter for consistency and better ease of measurement / construction.  The figure should better clarify the intention or the words in the requirement better clarify the reference points</t>
  </si>
  <si>
    <t>Item 2)  Measuring an LCD Screen is not easy.  Should the measurement / reference points be more clearly defined such as the center line of the horizontal surface or the top / bottom?  Same for the screen or is the angle between the top surface and the front surface of the screen be the measurment parameters?  Is a 1 degree tolerance too difficult to maintain?</t>
  </si>
  <si>
    <t>Recommend providing more precise reference points / locations / surfaces on the DUT to provide for consistent measurement across DUT platforms / devices.  The figure should provide more clarification, or the statement should be more precise.</t>
  </si>
  <si>
    <t xml:space="preserve">Rate Dependent data </t>
  </si>
  <si>
    <t>Rate dependent sensitivity standard and clause should be referenced</t>
  </si>
  <si>
    <t>5.7 - All</t>
  </si>
  <si>
    <t>In &amp; Out of "Band" Signals</t>
  </si>
  <si>
    <t>Signals are charcterized / defined as  "in-band" or "out-of-band."  Should be worded as desired and interfering channel.  They are all in the same band.</t>
  </si>
  <si>
    <t>Allows Multiple measurement methods</t>
  </si>
  <si>
    <t>Be specific and consistent so all results are tested in an identical manner.  If two methods are desired, then require a report for each method, even though guidance is given for +/- 5db different receivers may behave differently and having each set of data for the type of test is important and honest.</t>
  </si>
  <si>
    <t>How are the WLCP Jammers configured?</t>
  </si>
  <si>
    <t>Simply Beacon / Management frames, data frames to a STA, etc..  At Layer 1, the test is only valid when both the desired and the interfering devices are transmitting simultaneously.  A possible suggestions is to configure the Jammer to use multicast to some client as that traffic does not require an ACK?</t>
  </si>
  <si>
    <t>There are no further references below</t>
  </si>
  <si>
    <t>A placeholder?</t>
  </si>
  <si>
    <t>2005-09-20</t>
  </si>
  <si>
    <t>IEEE 802.11-05/868r0, now obsolete</t>
  </si>
  <si>
    <t>3.2.11</t>
  </si>
  <si>
    <t>I don't understand the point of the 3.2.10 definition in the context of this one.</t>
  </si>
  <si>
    <t>Please clarify during the comment resolution process.</t>
  </si>
  <si>
    <t>3.2.12</t>
  </si>
  <si>
    <t>Do we really need this definition when "test environment" is defined?</t>
  </si>
  <si>
    <t>Delete this definition</t>
  </si>
  <si>
    <t>Final paragraph about test controller - as stated in previous comment, the functionality of the controller should be defined in an abstract way.  The "ability" items in the list should be specified only in specific test methodologies.  As stated here, they are irrelevant to the test setup.  We are not standardizing a piece of test equipment with specific capabilities.  We want to standardize the abstract functional requirements of the test.</t>
  </si>
  <si>
    <t>Delete this last paragraph</t>
  </si>
  <si>
    <t>10/11/2006 - Implement as suggested</t>
  </si>
  <si>
    <t>10/11/2006 - Similar to CID#159.   Follow suggested remedy of CID #159.</t>
  </si>
  <si>
    <t>10/11/2006 - Suggestion to change to say the same thing as 6.2.3.2 (b), but strong disagreement with this resolution.</t>
  </si>
  <si>
    <t>10/11/2006 - UDP is allowed as stated in 6.3.3.2 (d).  The remainder of the comment is resolved with resolution to CID #286.</t>
  </si>
  <si>
    <t>10/11/2006 - "shall" is not a word to use in a Recommended Practice.  Add text to clause 6.2.3.4 to paragraph 4, stating, "All test conditions should be reported with each throughput vs. attenuation report."</t>
  </si>
  <si>
    <t>10/11/2006 - Believed to refer to CID # 82 &amp; 83 from 11-05/1024r7 (original issues list).  CID # 82 is similar to CID#159.   Follow suggested remedy of CID #159; CID #83 also noticed an inconsistency in shielded enclosure requirements.  Suggestion to move isolation requirement to environment section.  Waiting for proposals solving these issues.</t>
  </si>
  <si>
    <t>a summary indicating what tests are applicable for a given application is missing.</t>
  </si>
  <si>
    <t>Section 6.5 should be modified to include testing in the prescribed OTA environment but also to include the COAT environment as well</t>
  </si>
  <si>
    <t>Add COAT environment as another testing methodology in section 6.5</t>
  </si>
  <si>
    <t>metric and measurement section should include tests which utilize the COAT test environment</t>
  </si>
  <si>
    <t>Add COAT environment as another testing methodology in section 6.5 as a minimum</t>
  </si>
  <si>
    <t>Issues related to Editor's notes needed to be clarified and if action needed, these issues should be administered to</t>
  </si>
  <si>
    <t>Fix Editor's notes based on consesus in Task Group</t>
  </si>
  <si>
    <t>Diagrams throughout the document should have a consistent look and feel to them. This will make the document more readable.</t>
  </si>
  <si>
    <t>Make all diagrams utilize similar style throughout</t>
  </si>
  <si>
    <t>Throughout the document need to have calibration steps layed out where missing. This will guarantee that results can be validated by others</t>
  </si>
  <si>
    <t>Make sure that calibration procedures are called out throughout the document and results of calibration recorded in results</t>
  </si>
  <si>
    <t>For Throughput testing, a basic procedure should be developed and then desired modifications should be pointed out to cover the various scenarios covered in section 6.2, 6.5 and 6.6</t>
  </si>
  <si>
    <t>Combine sections 6.2, 6.5 and 6.6 into one section making changes such that the one section covers the required modifications while not being redundant in other sections</t>
  </si>
  <si>
    <t>A usage case of AP testing, etc.. Should be defined to capture the relevance of tests 6.11, 6.12, 6.14, 6.15</t>
  </si>
  <si>
    <t>Create new usage case to cover AP testing area in section 4.2</t>
  </si>
  <si>
    <t>Section 6.1 should cover the minimum requirements for reporting</t>
  </si>
  <si>
    <t>9/20/2006 - The height parameter specified is an example and is not unrepresentative of what can be used in a home environment.</t>
  </si>
  <si>
    <t>Airgain’s experimental study shows that the typical “safe rotation speed” is about 0.2-0.5 rpm. So, it makes sense to specify that the rate of the DUT spinning shouldn’t exceed 0.2-0.25 rpm. It should be stipulated that before using continuously rotating turntable a testmust be made to make sure teh motion does not effect thet test.</t>
  </si>
  <si>
    <t xml:space="preserve">tables 1,2,3 and 4 The run accuracy of +/-10% (assuming that it relates to the DUT spinning rate) doesn’t affect measurements as soon as the DUT spinning rate doesn’t exceed 0.2-0.25 rpm. What is important is to perform measurements within integer number of full rotations. </t>
  </si>
  <si>
    <t>It may make sense to specify a linear displacement of the DUT after the test relative to that at the beginning of the test (+/-1 cm).</t>
  </si>
  <si>
    <t>tables 1,2,3 and 4  A WLCP here is clearly described as an AP, which is inconsistent with the section 5.2.1.2.1 (p.28) where it is stated that the WLCP may be a reference AP or a STA.</t>
  </si>
  <si>
    <t xml:space="preserve">9. The specified accuracy of the WLCP’s height (+/- 2cm) is inconsistent with that specified for the DUT (see the comment #5 above). </t>
  </si>
  <si>
    <t xml:space="preserve">It may make sense to specify the same accuracy (+/-1 cm) for the WLCP height and for the DUT X-Y-Z displacement. </t>
  </si>
  <si>
    <t xml:space="preserve">tables 1,2,3 and 4. For the performance testing it is important to provide the in-band quiet environment for both DUT and WLCP. </t>
  </si>
  <si>
    <t xml:space="preserve"> The requirement to keep people by at least 50 meters away from the direct line of connectivity between the DUT and WLCP seems to be difficult to implement practice.12. In the NLOS environment the DUT may communicate with the WLCP via a reflected beam, which can be far from direct line between them. In this case the requirement to keep people away from the direct line between the DUT and WLCP doesn’t make sense.</t>
  </si>
  <si>
    <t>Relax the requirement for people and just state that the environment nees to be the same between tests that are compared</t>
  </si>
  <si>
    <t xml:space="preserve">15. The requirement to place the DUT at the maximum distance of 70 meters in the LOS indoor environment may be too strict. In the LOS environment some DUTs can show the maximum performance even at the distances exceeding 70 meters. </t>
  </si>
  <si>
    <t>Remove the max distance. It is not needed.</t>
  </si>
  <si>
    <t xml:space="preserve">Include AP as a DUT </t>
  </si>
  <si>
    <t>Figure 2: Should show the minimum set of equipment required to do tests in this environment rather than the superset.</t>
  </si>
  <si>
    <t>6.2.2.3</t>
  </si>
  <si>
    <t>Figure 13: Should show the minimum set of equipment required to do tests rather than the superset.</t>
  </si>
  <si>
    <t>6.3.2.3</t>
  </si>
  <si>
    <t>Figure 15: Should show the minimum set of equipment required to do tests rather than the superset.</t>
  </si>
  <si>
    <t>Figure 17: Should show the minimum set of equipment required to do tests rather than the superset.</t>
  </si>
  <si>
    <t>6.7.2.3</t>
  </si>
  <si>
    <t>Figure 23: Should show the minimum set of equipment required to do tests rather than the superset.</t>
  </si>
  <si>
    <t>6.7.3.3.1</t>
  </si>
  <si>
    <t>Figure 24: Should show the minimum set of equipment required to do tests rather than the superset.</t>
  </si>
  <si>
    <t>6.10.2.3</t>
  </si>
  <si>
    <t>Figure 39: Should show the minimum set of equipment required to do tests rather than the superset.</t>
  </si>
  <si>
    <t>Compiled Comments from Internal Review</t>
  </si>
  <si>
    <t>Resolution Text</t>
  </si>
  <si>
    <t>Same As</t>
  </si>
  <si>
    <t>Assigned To</t>
  </si>
  <si>
    <t>Category</t>
  </si>
  <si>
    <t>Resolution Document</t>
  </si>
  <si>
    <t>Accepted</t>
  </si>
  <si>
    <t>Counter</t>
  </si>
  <si>
    <t>Declined</t>
  </si>
  <si>
    <t>Recommend providing detailed &amp; scaled drawings of the test site to include wall materials and thicknesses, floor/ Ceiling materials, heights, thickness etc. Other obstructions such as cubicle walls, book shelves large plants, cabinets, etc.  Location of WLCP and DUT, antenna type (manufacturer model # at minimum) and antenna orientation.</t>
  </si>
  <si>
    <t>Recommend requiring a spectrum analyzer, and as in previous comments above provide some minimum specifications including a NIST traceable calibration certificate.</t>
  </si>
  <si>
    <t>Item c)  Modiifiers are allowed under clause 5.2.3.1.2 - Shouldn't Clause 5.2.3.1.2 explicilty state that calibration is required prior to changing bands, orientation or other factors?  This section seems to contradict clause 5.2.3.1.2</t>
  </si>
  <si>
    <t>Recommend removing item c, and including requirements / steps in clause 5.2.3.1.2</t>
  </si>
  <si>
    <t>7/27/2006 - Change to "The number of points reported should be sufficient to give a frequency resolution of 100 kHz or less."</t>
  </si>
  <si>
    <t>6.16.2.1a</t>
  </si>
  <si>
    <t>6.17.1</t>
  </si>
  <si>
    <t>Client_Jammer</t>
  </si>
  <si>
    <t>STA_Jammer</t>
  </si>
  <si>
    <t>6.17.2.1a</t>
  </si>
  <si>
    <t>6.17.2-3.4</t>
  </si>
  <si>
    <t>L. Green</t>
  </si>
  <si>
    <t>The Framework section describes principal usage cases including streaming media. However, streaming media metrics are missing in the draft. This is the reason why I consider the draft is not ready.</t>
  </si>
  <si>
    <t xml:space="preserve">Accept Video Performance submission and include into the draft. Add the section 4.5 "Video Quality Metrics" similar to 4.4  into "4. General Examples" and make a reference to new "Video Performance" section  </t>
  </si>
  <si>
    <t>S. Tolpin</t>
  </si>
  <si>
    <t>COAT methodology is not an environment.  This text was split out of an early submission and is not harmonious with the rest of the document as written</t>
  </si>
  <si>
    <t>Adopt 11-06-0760/r1 as updated and harmonized description of the Calibrated OTA environment.</t>
  </si>
  <si>
    <t>There are no quantitative individual device metrology metrics for total device performance such as TRP/TIS metrics proposed during development of the PAR.</t>
  </si>
  <si>
    <t>Adopt 11-06-0906/r0 for TRP/TIS and related metrics and methodologies.</t>
  </si>
  <si>
    <t>3.2.2</t>
  </si>
  <si>
    <t xml:space="preserve">Y </t>
  </si>
  <si>
    <t xml:space="preserve">Calibration implies correction of the metric or the independent variable the metric depends upon (in the case of metrics like throughput vs. range loss).  Numbers aren't just "noted".  </t>
  </si>
  <si>
    <t>Definition should be modified to reflect proper meaning of calibration and to be consistent with new COTA environment description.</t>
  </si>
  <si>
    <t>3.2.35-36</t>
  </si>
  <si>
    <t>These definitions aren't consistent with typical terms used when discussing uncertainty</t>
  </si>
  <si>
    <t>Recommend the use of repeatability (same test repeated in same location) and reproducibility (same test repeated in different location by different people, etc.)</t>
  </si>
  <si>
    <t>CON is not an acronym, and should not be needed as an abreviation.</t>
  </si>
  <si>
    <t>Replace all instances of CON with conducted.</t>
  </si>
  <si>
    <t>8/10/2006 - Change first line to "The following resources are typically required to carry out tests in this environment".  Change item b to "A set of controllable and/or fixed attenuators"</t>
  </si>
  <si>
    <t>Remove controller block and associated signal wires from Figure 1.  Remove "A Test Controller" from list in 5.3.2.1</t>
  </si>
  <si>
    <t>8/10/2006 - Figure authors not present on call for discussion.</t>
  </si>
  <si>
    <t>8/10/2006 - Replace first line with "The (optional) test controller may be employed to control any of the devices in the test setup." and delete the rest of the paragraph.</t>
  </si>
  <si>
    <t>8/10/2006 - Editor will delete "(splitter)".  Furthermore, editor will search the rest of the draft for similar mistakes.</t>
  </si>
  <si>
    <t>8/10/2006 - Will request commenter to clarify intent of suggested remedy.</t>
  </si>
  <si>
    <t xml:space="preserve">Per comments above, specific isolation requirements should be outlined in 5.3.2.1 with minimum standards. </t>
  </si>
  <si>
    <t>8/10/2006 - Change "It should be ensured…" to "the isolation should be sufficient to ensure..."</t>
  </si>
  <si>
    <t>5.3.2.1</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</si>
  <si>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</si>
  <si>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Recommend adding more specific detail wrt to test equipment and measurement of actual losses in the RF path.</t>
  </si>
  <si>
    <t>Throughput is generically specified.  Suggest more formal definition of the traffic type such as TCP.</t>
  </si>
  <si>
    <t>Recommend clarifying traffic type - If UDP is allowed / specified further recommend same steps as above for determining UDP bandwidth and using the UDP error rate in calculating the average efficiency.</t>
  </si>
  <si>
    <t xml:space="preserve">Recommend developing a table of minimum values and allow optional modifiers at the testers discretion.  Throughput shold be expanded based on traffic type </t>
  </si>
  <si>
    <t>5.4.2.1</t>
  </si>
  <si>
    <t>Calibration  or equipment used for self calibration should be NIST traceable.</t>
  </si>
  <si>
    <t>Recommend adding requirement for NIST tracebility</t>
  </si>
  <si>
    <t>Recommend clarifying traffic type</t>
  </si>
  <si>
    <t>Suggest specifying a ramp during the transition time - ie: db/ sec for each dwell time or some other parameter for consistency</t>
  </si>
  <si>
    <t>Recommend specifying consistent attenuation rate during the transition time. This should include step size(s) allowed during the attenuation ramp up / down.</t>
  </si>
  <si>
    <t>Depending on the traffic type a dwell time of 10 seconds may not be sufficient for steady state to occur</t>
  </si>
  <si>
    <t>Recommend removing 10 seconds as a valid dwell time if the desire is to transition after reaching a steady state condition.</t>
  </si>
  <si>
    <t>Same comments regarding minimum and maximum times of throughput testing and traffic types.</t>
  </si>
  <si>
    <t>Same recommendations related to test duration and traffic types as previous comments</t>
  </si>
  <si>
    <t>5.6.2.1</t>
  </si>
  <si>
    <t xml:space="preserve">Why are there multiple references?  </t>
  </si>
  <si>
    <t>Recommend providing a single reference instead of a reference to a reference within the standard.</t>
  </si>
  <si>
    <t>D. Ward</t>
  </si>
  <si>
    <t>3.2.9</t>
  </si>
  <si>
    <t>I don't understand the point of this definition or why it is needed.</t>
  </si>
  <si>
    <t>Remove definition</t>
  </si>
  <si>
    <t>Submission</t>
  </si>
  <si>
    <t>Venue Date:</t>
  </si>
  <si>
    <t>IEEE P802.11 Wireless LANs</t>
  </si>
  <si>
    <t>Abstract:</t>
  </si>
  <si>
    <t>Subject:</t>
  </si>
  <si>
    <t>"Adjacent channel interference test methodology" inconsistent title</t>
  </si>
  <si>
    <t xml:space="preserve">Change to "Adjacent channel interference" </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</si>
  <si>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</si>
  <si>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</si>
  <si>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</si>
  <si>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5.3.2.1-2</t>
  </si>
  <si>
    <t xml:space="preserve">"The following equipment is necessary to carry out tests using this environment:"  5.3.1 describes a class of test environment and mentions describing the building blocks for different ways of using the environment.  This requirement, and the following sections, are inconsistent with generically applying a conducted environment to a variety of tests.  </t>
  </si>
  <si>
    <t>These sections should describe some typical test equipment that may be used in conjunction with a conducted test environment, and provide building blocks to be used in defining a given conducted test.</t>
  </si>
  <si>
    <t>5.4-5.6</t>
  </si>
  <si>
    <t>There is much redundant information in these environment descriptions</t>
  </si>
  <si>
    <t>Would be good to combine the discussion into one general classification with sub-classes for the different LOS/NLOS/Outdoor configurations.</t>
  </si>
  <si>
    <t>There are no specifications on the positioning table and location of test equipment, etc.  Repeatability/reproducibility and even DUT performance as a whole will be very dependent on the arrangement and construction/materials of things around the DUT.  Without better specification, tests may not provide realistic results even if they are repeatable.</t>
  </si>
  <si>
    <t>Enhance the specs related to support and location of the DUT/WLCP and objects in proximity to those devices.</t>
  </si>
  <si>
    <t>Table 1, item 5: APs used for performance testing should be placed such that their antennas are pointing up (straight) and perpendicular to the ground, with the base of the antennas at a fixed height (e.g. 150cm ± 2 cm) above the ground. This  requirement is intended to define a consistent
antenna orientation, and to adhere to the WLCP manufacturers recommendation to mount the WLCP as high as possible. Fixturing is recommended to provide consistent WLCP placement</t>
  </si>
  <si>
    <t>Table 1, item 10: During testing, people on the test range shall be kept to a minimum, and no person should be located within 50 meters of the line of sight between the DUT and the WLCP</t>
  </si>
  <si>
    <t>Figure 7: Figure of WLCP</t>
  </si>
  <si>
    <t>M. Kobayashi</t>
  </si>
  <si>
    <t>Part of Not Ready?</t>
  </si>
  <si>
    <t>6.5</t>
  </si>
  <si>
    <t>all</t>
  </si>
  <si>
    <t>6.2,6.5,6.6</t>
  </si>
  <si>
    <t>6.11,6.12,6.14,6.15</t>
  </si>
  <si>
    <t>6.1</t>
  </si>
  <si>
    <t>6.2.3.4,  6.4.3.4, 6.8.4.4, 6.9.4.4, 6.10.3.4, 6.11.4.4, 6.12.4.4, 6.13.4.4, 6.14.4.4, 6.15.4.4, 6.16.3.4, 6.18.2.7, 6.19.3.7, 6.20.3.7</t>
  </si>
  <si>
    <t xml:space="preserve">A </t>
  </si>
  <si>
    <t>Y</t>
  </si>
  <si>
    <t>In summary form, explain which test environment is applicable to what metric and measurement</t>
  </si>
  <si>
    <t>Create a table listing all test environments on one axis and all Metrics and measurements on the other axis and indicate which test environment is applicable to each test</t>
  </si>
  <si>
    <t>07/19/2006 - M.Foegelle works with Visuri and Pirzada to edit the environment description so that it technically provides relevant information (eg adding absorber etc), then the environments are renumbered so that the shielded OTA env belongs to the same class as the calibrated OTA</t>
  </si>
  <si>
    <t xml:space="preserve">7/19/2006 - Replace "lasers" with "laser pointing and alignment device" </t>
  </si>
  <si>
    <t xml:space="preserve">07/19/2006 - accepted </t>
  </si>
  <si>
    <t>07/19/2006 - accept in principle; document 11-05/1044r1 looks to be the solution.  Will come back to this after reviewing offline</t>
  </si>
  <si>
    <t>A baseline must be established first before introducing any modifier.  I'm unable to comment further until 5.2.3.1 is reworded.  I believe a consistent baseline configuration should be defined to allow comparison of various systems across at least one "standard" test set up.</t>
  </si>
  <si>
    <t>07/19/2006 - this will be resolved when comment ID 161 is resolved</t>
  </si>
  <si>
    <t>07/19/2006 - change text to say "in the RF channel or channels being used for the test"</t>
  </si>
  <si>
    <t>11-06/964r1</t>
  </si>
  <si>
    <t>7/19/06 - Submission accepted by group</t>
  </si>
  <si>
    <t>8/24/2006 - Various members agree to work together to reorganize this test environment section.  This and the other test environment sections suffer from following the test template meant for metrics, which was not a requirement for test environments.  The other sections await volunteers to address this issue.</t>
  </si>
  <si>
    <t>M. Foegelle, S. Tolpin, D. Victor</t>
  </si>
  <si>
    <t>8/24/2006 - Could be some wording improvements, but overall it's more or less ok…  Is this a training document or a document for someone who has experience?  Change text "Prior to beginning the specific test, the instrumentation described above should be in calibration.   Losses in the measurement path due to cables, couplers, etc. should be accounted for as needed by the specific test.  All test software should be verified. The test setup may be monitored during the test to ensure that the test conditions do not change unintentionally."  Add definition of "measurement path" to Clause 3 (Measurement Path: an RF signal path the attenuation or gain of which affects the resulting measured quantity.), and update metrics sections to include a statement of what the measurement path is for the specific metric.</t>
  </si>
  <si>
    <t>8/24/2006 - group agrees, awaiting a specific proposal.  This is related to a previous comment (which one?)</t>
  </si>
  <si>
    <t>8/24/2006 - accepted, but will likely be removed with resolution from CID 49</t>
  </si>
  <si>
    <t>Variations to the baseline as outlined in Figure 2 must be explicity documented in any test report, especially in the case where multiple cables, attenuators, etc. are in use as identified in the previous comment</t>
  </si>
  <si>
    <t xml:space="preserve">8/24/2006 - agree in principle, but the suggested change really applies to specific tests, not a generic section describing a test environment. </t>
  </si>
  <si>
    <t>8/24/2006 - Do not agree with the comment.  Furthermore, suggested remedy would not solve the problem.</t>
  </si>
  <si>
    <t>3/23/06 telecon: Some agreement to change the names; some volunteers for the task of writing some background in the framework.</t>
  </si>
  <si>
    <t>3/23/06 telecon: Resolved by accepting comment to #3</t>
  </si>
  <si>
    <t>3/23/06 telecon: proposed solution: remove it and no damage is done, if it's needed it can be added later.</t>
  </si>
  <si>
    <t>Again for consistency, especially for end users, the reporting requirement should stipulate the minimum amount of data using the word shall.</t>
  </si>
  <si>
    <t>In the Aug 25 Call, we agreed to change 5.1 (a) to environment</t>
  </si>
  <si>
    <t>Notes a) and b) - How do these correlate to the previous fixed accuracy requirements?  The measurement accuracy consider all the test cases to accurate equipment and calculations in all situations</t>
  </si>
  <si>
    <t>Remove these statements and refine, if necessary, the measurement accuracy of Voltage and Current to provide for ample power measurement accuracy.  In this case the Power accuracy is +/- 5uW.</t>
  </si>
  <si>
    <t>6.16.3.1.1</t>
  </si>
  <si>
    <t>Baseline temperature should have some value of error associated with it  / accuracy of temp measurement as in Clause 6.10</t>
  </si>
  <si>
    <t>Suggest Temp accuracy of +/- 2 C</t>
  </si>
  <si>
    <t>6.16.3.3.1</t>
  </si>
  <si>
    <t>The measurement sample rate is not specified / recommended.</t>
  </si>
  <si>
    <t>A mimium sample rate should be specified to allow accruate and consistent measurements across test platforms.</t>
  </si>
  <si>
    <t>Author(s):</t>
  </si>
  <si>
    <t>Company</t>
  </si>
  <si>
    <t>Address</t>
  </si>
  <si>
    <t xml:space="preserve">Phone: </t>
  </si>
  <si>
    <t xml:space="preserve">Fax: </t>
  </si>
  <si>
    <t xml:space="preserve">email: </t>
  </si>
  <si>
    <t>Name(s)</t>
  </si>
  <si>
    <t>First Author:</t>
  </si>
  <si>
    <t>Designator:</t>
  </si>
  <si>
    <t>References:</t>
  </si>
  <si>
    <t>Full Date:</t>
  </si>
  <si>
    <t>ID</t>
  </si>
  <si>
    <t>Commenter</t>
  </si>
  <si>
    <t>Clause</t>
  </si>
  <si>
    <t>T or E</t>
  </si>
  <si>
    <t>Comment</t>
  </si>
  <si>
    <t>Suggested Remedy</t>
  </si>
  <si>
    <t>Resolution</t>
  </si>
  <si>
    <t>E</t>
  </si>
  <si>
    <t>T</t>
  </si>
  <si>
    <t>General</t>
  </si>
  <si>
    <t>There should be a section in the draft that describes e.g., minimum test equipment capability, calibration or measurement techniques, generic standard specifications for test equipment, subjects such as guaranteeing chamber isolation, how you guarantee you've met the requirements of the test methodology</t>
  </si>
  <si>
    <t>F. Pirzada</t>
  </si>
  <si>
    <t>1. These sections are about absolute measurements as opposed to relative measurements. Absolute measurements in the indoor environments are affected by too many factors to provide meaningful results if we want to compare one unit against another.</t>
  </si>
  <si>
    <t>So, the LCD angle should be specified for such cases too.</t>
  </si>
  <si>
    <t>Write all of the specificatons so that the DUT can be an AP, laptop or a handheld device</t>
  </si>
  <si>
    <t xml:space="preserve">The text should be changed to read: “Prior to beginning the test, the test equipment described above should be calibrated, and all test software verified. The test setup may be monitored during the test to ensure that the test conditions do not change. In addition to uncertainty caused by systematic errors, multipath fading causes random uncertainty as explained in Addendum XX. This uncertainty is already reduced in the test procedure by using the turntable to effectively average across multiple locations and orientations at one end of the link. It can further be reduced by including different locations and orientations of the device in the other end of the link. The method for calculating this uncertainty is presented in the Addendum XX” The addendum referred to was presented in document 802.11-06/0160r0  “Multipath Fading in OTA Tests” </t>
  </si>
  <si>
    <t>6.6.2.4</t>
  </si>
  <si>
    <t>6.6.3.3</t>
  </si>
  <si>
    <t>Reference to Table 1 is cut and paste error</t>
  </si>
  <si>
    <t>Should refer to Table 6</t>
  </si>
  <si>
    <t>6.8.4.1.1</t>
  </si>
  <si>
    <t>Table 6 already used elsewhere in document</t>
  </si>
  <si>
    <t>Need to renumber tables</t>
  </si>
  <si>
    <t>6.2.1, 6.3.1, 6.4.1, 6.5.1, 6.6.1, 6.16.1, 6.17.1</t>
  </si>
  <si>
    <t>In clause 4.2, it states that each metric will refer to a usage case within that section.  But this metric does not refer to a usage case.</t>
  </si>
  <si>
    <t>Add text identifying the usage case(s) to which this metric applies, or create a new use case.  A subclause such as 6.11.2 is one possibility.</t>
  </si>
  <si>
    <t>6.8.1, 6.9.1</t>
  </si>
  <si>
    <t>Add text in 6.8.1 at line 48, to say: "This metric is expected to be useful, for example, to planners of packet voice over wireless networks, or for any other usage case where interruption of network service due to roaming potentially degrades the user experience." to "This metric is expected to be useful in the latency sensitive usage cases, such as packet voice over wireless networks, or for any other usage case where interruption of network service due to roaming potentially degrades the user experience."  Another alternative is to state the use case separately in a subclause, such as 6.11.2.</t>
  </si>
  <si>
    <t>This section is empty and there appears to be nothing to put in it.</t>
  </si>
  <si>
    <t>Delete the section.  Or, if this is section is useful, let's start brainstorming on what we mean by "general examples"</t>
  </si>
  <si>
    <t>Some of the metrics in Clause 6 do not have any tie-ins to the framework.</t>
  </si>
  <si>
    <t>The metrics would appear to be useful, so there should be some text in Clause 4 to support them.  Need to revamp this clause.</t>
  </si>
  <si>
    <t>This clause is supposed to pull many things together.  However, as it is currently written, it does not reflect a coherent view of the contents of the Recommended Practice.</t>
  </si>
  <si>
    <t>A higher level organization that might work is suggested by the PAR Scope.  We have metrics, methodologies and test conditions addressed by Clauses 5 and 6.  Perhaps Clause 4 should describe the organization in terms of "WLAN devices and networks at the component and application level"?  That would yield a section discussing application metrics (usage cases) and another one discussing component metrics (not currently present).  Additional sections would discuss the ideas of device metrics and network metrics.</t>
  </si>
  <si>
    <t>The conducted environment lacks a well-defined modifier for testing under simulated multipath conditions.</t>
  </si>
  <si>
    <t>A test duration min / max would insure greater consistency across devices and platforms as well.  Suggest 15 - 30 Seconds.  Suggest a commensurate # of packets within that time frame for the conditions of the test (OFDM w/ protection, CCK, OFDM, etc..).</t>
  </si>
  <si>
    <t>6.10.3.4</t>
  </si>
  <si>
    <t>Figure 40 should be more specific regarding misc. losses in the test sytem due to interconnects, combiners, splitters, cable, etc..</t>
  </si>
  <si>
    <t>Add a note in the table with Attenuation that clearly states it is the summation of all losses including fixed attenuation, or add a new column to account for additional losses.</t>
  </si>
  <si>
    <t>6.16</t>
  </si>
  <si>
    <t>Although an informative and useful test, I don't believe that this test belongs in a network standard that relates to performance at Layer 1 and Layer 2 of the OSI model.</t>
  </si>
  <si>
    <t>Suggest removing the entire test methodology as it does not conform to the scope of IEEE 802 standards.</t>
  </si>
  <si>
    <t>6.16.1</t>
  </si>
  <si>
    <t>A DSO is not the only method to measure power consumption from a DUT.  This test should not restrict measurments to only a DSO</t>
  </si>
  <si>
    <t>Allow the use of a Data Acquistion System with comparable measurement accuracy.</t>
  </si>
  <si>
    <t>6.16.2.1</t>
  </si>
  <si>
    <t>The DSO must measure average Voltage and Current - not just average Current</t>
  </si>
  <si>
    <t>Add the requirement for average voltage.</t>
  </si>
  <si>
    <t>6.16.2.4</t>
  </si>
  <si>
    <t>Figure 55 does not exist - incorrect reference</t>
  </si>
  <si>
    <t>Should reference Figure 54</t>
  </si>
  <si>
    <t>6.16.2.6</t>
  </si>
  <si>
    <t>There is no accuracy given in regard to "Zeroing" of a Hall Effect Sensor.  The sensor must be calibrated - zeroed prior to the start of any measurement.  How is this factored in to the current measurement accuracy?</t>
  </si>
  <si>
    <t>More detail should be provided that stipulates that if a Hall Effect probe is used for current measurements that the accuracy also includes any offset affects of the probe, and that the probe must be "zeroed" prior to use.</t>
  </si>
  <si>
    <t>Accuracy is generally a value above and below a reference level.  The accuracy should be stipulated as +/- 10mV &amp; +/- 0.5mA.  As written it infers only error in one direction</t>
  </si>
  <si>
    <t>Add +/- to the measurement accuracy.</t>
  </si>
  <si>
    <t>All of the parameters for DUT height, its LCD angle and WLCP height are based on the tests case of testing laptop DUTs in an indoor office environment, even though the text in the introduction claims that DUTcan be a STAor an AP</t>
  </si>
  <si>
    <t>252, 253, 254</t>
  </si>
  <si>
    <t>9/19/2006 - Text would appear to already address the concern raised by the comment.  Commenter is referred to, e.g., Table 1 item 7.</t>
  </si>
  <si>
    <t>9/19/2006 - table 3, item 10, add the sentence, "No person should be within 50 meters of the DUT or WLCP"</t>
  </si>
  <si>
    <t>9/19/2006 - need to ask commenter to clarify the comment</t>
  </si>
  <si>
    <t>9/19/2006 - DUT x-y accuracy is already well specified in Table 1, item 3.  Commenter should clarify any further issues with this text</t>
  </si>
  <si>
    <t>9/19/2006 - WLCP x-y accuracy is already well specified in Table 1, item 5.  Commenter should clarify any further issues with this text</t>
  </si>
  <si>
    <t>9/19/2006 - This comment was addressed by the resolution to comment ID 257.</t>
  </si>
  <si>
    <t>5.4.1.2.1</t>
  </si>
  <si>
    <t>9/19/2006 - Item 7 of table 1 sufficiently takes care of this issue</t>
  </si>
  <si>
    <t>9/19/2006 - Add to Table 1, Item 9, "The condition of the ground between the DUT and WLCP should be recorded.".  Add same thing to Table 2, item 11.</t>
  </si>
  <si>
    <t>9/19/2006 - Resolved by resolution comment ID 52</t>
  </si>
  <si>
    <t>9/19/2006 - Commenter can't remember why he made the comment.</t>
  </si>
  <si>
    <t>9/19/2006 - TG believes the current text is sufficiently clear.</t>
  </si>
  <si>
    <t>9/19/2006 - TG believes the current text is sufficiently clear.  Also, TG believes the 1 degree requirement is not unreasonable.</t>
  </si>
  <si>
    <t>Correct Figures 22 &amp; 23 - An Isolator is a specific case of a Circulator.</t>
  </si>
  <si>
    <t>Jammer at Node C is providing two inputs to MUX.</t>
  </si>
  <si>
    <t>Clarify Figures 22 &amp; 23.  What is  the purpose of the varioius inputs from the jammer to the MUX</t>
  </si>
  <si>
    <t>Jammer at Node E is providing tow inputs to MUX</t>
  </si>
  <si>
    <t>As depicted, with minimum attenuation, some WLCP receiver front ends will be overloaded and could be damaged</t>
  </si>
  <si>
    <t>Guidance should be provided to set attenuators at levels that come near the desired levels necessary to conform with the requirement for the desired and interfering channel receiver input levels for the DUT.</t>
  </si>
  <si>
    <t>ACI should only be performed in a conducted environment.</t>
  </si>
  <si>
    <t>In order to derive consistent results across platforms the most repeatable test is a conducted environment.  There is little guidance provided in the test for other than a conducted test, and as such results and methodologies will be open to much interpretation.</t>
  </si>
  <si>
    <t xml:space="preserve">It's good RF practice to use combiners / splitters instead of direct connections to isolate the circuits.  Direct connections are only used in very specific circumstances with specific feedline lengths - typically with antenna phasing / feedlines.  </t>
  </si>
  <si>
    <t>As depicted there could be any number of unpredictable reflections and impedance mismatches that will certainly skew the results.  Hybrid combiners are by far the best practice and provide the most stability to the test environment.  Simple magnitude S21 measurements provide insufficeint detail regarding the test environment.</t>
  </si>
  <si>
    <t>The prescribed procedure is vague</t>
  </si>
  <si>
    <t>The actual steps, including the formulas / calculations referenced to the diagrams must be shown and followed for each test / path when using such a complex diagram.</t>
  </si>
  <si>
    <t>How was the margin of error +/- 1 db derived?</t>
  </si>
  <si>
    <t>Equipment parameters dictate margin of error, as such to achieve +/- 1db exact test equipment parameters / dependencies must be specified.</t>
  </si>
  <si>
    <t>Reported results are worded as a suggestion, not a requirement</t>
  </si>
  <si>
    <t>should be a minimum reporting requirement</t>
  </si>
  <si>
    <t>Tom is correct, how is PER being measured?</t>
  </si>
  <si>
    <t>There should be limitations / specifications around this.  Do the MAC processors have this capability and is it limited in use / availability?  Does this then require unique data files / training sequences at the data generation side?</t>
  </si>
  <si>
    <t>5.7.3.2</t>
  </si>
  <si>
    <t>Table 5 is inconsistent</t>
  </si>
  <si>
    <t>Designators should be all Upper or Lower case</t>
  </si>
  <si>
    <t>9/20/2006 - Replace all instances of "in-band" with "co-channel".  Replace the two instances of "out-of-band" with "non-co-channel"</t>
  </si>
  <si>
    <t>Add a section that describes standard reporting requirements.  should cover recording equipment being used (model numbers) as a minimum</t>
  </si>
  <si>
    <t>9/20/2006 - Add subclause 6.2, "General Test Equipment Requirements".  Move last sentence from 6.1 into 6.2.  Add sentence, "All test equipment used by the procdures in this clause should be reported along with the test results."</t>
  </si>
  <si>
    <t>9/20/2006 - Task Group did not understand whether the commenter was referring to calibration of test equipment, ior of specific calibration of a test setup.  Awaiting clarification from commenter.</t>
  </si>
  <si>
    <t>Suggest something to the effect of "Ensure that external interference and other unwanted signals are better than 10 dB (e.g.) below the sensitivity of any receiver in the test system"</t>
  </si>
  <si>
    <t>Item d of outdoor range requirements is vague.  What level should the "external interference and other unwanted signals" be relative to the desired signals?</t>
  </si>
  <si>
    <t>Total Deferred</t>
  </si>
  <si>
    <t>There is no specification as to the type of material composing or conductivity of the ground.  Is this damp or dry grass?  Is astroturf acceptable?  What about material under the astroturf?</t>
  </si>
  <si>
    <t>Please specify in the outdoor range requirements, or justify why this should not be in the requirements.</t>
  </si>
  <si>
    <t>3/23/06 telecon: started discussion, 4/6/06 telecon: further discussion on the diagram, no agreement</t>
  </si>
  <si>
    <t>4/6/06 telecon: comment is linked with #40 and should be resolved with it</t>
  </si>
  <si>
    <t>4/6/06 telecon: editorial change to "2-way splitter/combiner"</t>
  </si>
  <si>
    <t>4/6/06 telecon: original text author agrees with intent of improving text and welcomes specific proposals for its enhancement along these lines.</t>
  </si>
  <si>
    <t>Table 1, item 1 and others - refers to "floor", yet test is specified to be conducted outside.</t>
  </si>
  <si>
    <t>"floor" -&gt; "ground"</t>
  </si>
  <si>
    <t>Table 1, item 2 - the requirement addresses only client devices.  Are there specific recommendations for APs?</t>
  </si>
  <si>
    <t>Clarify the requirement.</t>
  </si>
  <si>
    <t>Table 1, item 4.  Are there any further requirements on the length of a specific run, relative to the rate of spinning the DUT? I.e., if a 60 sec run is long enough for a 10 RPM spin rate, should the run be 600 sec for a 1 RPM spin rate?</t>
  </si>
  <si>
    <t>Table 1, item 10.  Does this item intend to have a single person push the test station cart?</t>
  </si>
  <si>
    <t>Indoor NLOS range requriements - why is home situation specified as "combination of metal framing and window glass"?  This sounds like an office building to me</t>
  </si>
  <si>
    <t>Was this chosen based on the dominant construction methods for homes?  Please explain rationale or change requirement to something more like a wood frame house.</t>
  </si>
  <si>
    <t>Item d of range requirements is vague.  What level should the "extraneous signals" be relative to the desired signals?</t>
  </si>
  <si>
    <t>Suggest something to the effect of "Ensure that extraneous signals are better than 10 dB (e.g.) below the sensitivity of any receiver in the test system"</t>
  </si>
  <si>
    <t>Table 2 - item 5, is the 2.75 meter height intended to be appropriate for the home situation as well as enterprise?</t>
  </si>
  <si>
    <t>Please justify this choice.</t>
  </si>
  <si>
    <t>There is no specification as to the type of material composing or conductivity of the ground.  Is this concrete and linoleum?  Will rebar matter?</t>
  </si>
  <si>
    <t>Please specify in the range requirements, or justify why this should not be in the requirements.</t>
  </si>
  <si>
    <t>C. Wright</t>
  </si>
  <si>
    <t>Charles Wright, Azimuth Systems, Inc.</t>
  </si>
  <si>
    <t>Charles Wright</t>
  </si>
  <si>
    <t>Azimuth Systems</t>
  </si>
  <si>
    <t>31 Nagog Park, Acton, MA 01720</t>
  </si>
  <si>
    <t>978-263-6610</t>
  </si>
  <si>
    <t>978-264-5352</t>
  </si>
  <si>
    <t>charles_wright@azimuthsystems.com</t>
  </si>
  <si>
    <t>Change methodology to environment</t>
  </si>
  <si>
    <t>There should be an explicit reference to the physical location of the traffic generator.  These devices produce extensive radiated emissions and FCC Part 15 approval is insufficient to insure a noise free environment during testing.</t>
  </si>
  <si>
    <t>The traffic generator should be placed outside the shielded enclosure and the data / traffic provided to the SUT / WLCP via an isolated interface that meet or exceed the isolation requiremetns for the enclosure.</t>
  </si>
  <si>
    <t>In the Aug 25 Call, we agreed to add the text "reference" before antennas.  In addition, what is considered a high degree of accuracy?  Does this imply that vendor data sheets are accurate, or that independent measurements are to be made on the reference antennas</t>
  </si>
  <si>
    <t>Suggest defining in more explicit detail the intention of high degree of accuracy for antenna characteristics.  Provide guidance if a data sheet is sufficient, or if independent range measurements are required.</t>
  </si>
  <si>
    <t>More detail should be provided to insure that the equipment used meets minimum standards, without providing any vendor name or model.  Providing minimum standards insures more accurate data amongst test locations</t>
  </si>
  <si>
    <t>Provide minimum analyzer specifications - frequency, bandwidth, noise figure, etc..</t>
  </si>
  <si>
    <t>Agree with Editors recommendation</t>
  </si>
  <si>
    <t>Remove clause</t>
  </si>
  <si>
    <t>As discussed in Aug 25 call - this clause did not make sense and suggest a reword to better convey the author's intent in the clause</t>
  </si>
  <si>
    <t>Reword</t>
  </si>
  <si>
    <t>Recommendation to be provided upon agreeement of 4.2.3.1</t>
  </si>
  <si>
    <t>This clause is a double standard.  The first sentence states no test conditions, and the second states that channel ripple is a condition</t>
  </si>
  <si>
    <t>Recommend defining the conditions for the test environment</t>
  </si>
  <si>
    <t>Given the discussion at the Aug 25 Call, this may be unresolved - However, since chamber isolation is a requirement and there's discussion on that - should there be a test condition regarding environemnt noise and in-band signals?  It's possible, but unlikely that a 20dbm transmitter may be outside the chamber - this case could skew test results</t>
  </si>
  <si>
    <t>Recommend adding isolation and/or extranious noise / signal measurement in the chamber.  Perhaps taken from the reference receive antenna?</t>
  </si>
  <si>
    <t>Item a)  In light of comments above, this can be simplified to insure that the test condition is implied with.  However, the antenna type on the spectrum analyzer, and what exactly is measured should be better defined.</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</si>
  <si>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It should not be recommended to use an unqualified shielded environment (i.e. without specifying some level of lossy materials, etc. within that environment).  Beyond that, this environment is redundant to the COTA environment.</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</si>
  <si>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</si>
  <si>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</si>
  <si>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Change text to "Both the DUT and the WLCP must be isolated from each other as well as from any extraneous signals by using sheilded enclosures as needed."</t>
  </si>
  <si>
    <t>M. Foegelle</t>
  </si>
  <si>
    <t>The devices that are possible DUT's in OTA tests should include AP's</t>
  </si>
  <si>
    <t>The text now reads: Prior to beginning the test, the test equipment described above should be calibrated, and all test software verified. The test setup may be monitored during the test to ensure that the test conditions do not change. The expected error margin for the test results is ±5% of the throughput measured at the shortest range, and ±15%of the throughput measured at the longest range.”  There is no basis given nor does any exist to suggest that the expected error margin should be as suggested</t>
  </si>
  <si>
    <t>This procedure is repeated max_value times for each configuration tested. The percentage variability between these runs is calculated according to Equation 3. Prcentage variability = (maximum throughput - minimum throughput) / average throughput (3)The measured data are reported as the results for the baseline DUT configuration. The variability between the three test runs is reported for each configuration tested.Editor’s Note: In the above, “max_value” is not defined. (It doesn’t make sense for the number of trials to be equal to the maximum value of attenuation.) Also, the percentage variability is calculated but not used or reported.</t>
  </si>
  <si>
    <t xml:space="preserve">•Should be replaced by: This procedure is repeated M times using different locations and orientations of the device (DUT or WLCP) that is not placed on a turntable, where M can be determined based on the chosen acceptable level of uncertainty in the test result using generally known statistical methods that are described in Addendum XX. The addendum referred to was presented in document 802.11-06/0160r0  “Multipath Fading in OTA Tests” </t>
  </si>
  <si>
    <t>This is difficult to achieve to get an accurate position doing outside testing. The land "dirt what have you" is likely to change as days of rain and vegetation occurs. So the ground bounce "multipath parasitics" is hard to make repeatible. If the test area is cement or some kind of level non-erouding anacohic material that would be best. but to get 1.5cm Az and elev for 2.5 and .75 is almost impossible to achieve. I dont have any other suggestions here for this...</t>
  </si>
  <si>
    <t>This seems to have a simular requirement as item 3 does. By the representiting figure. It seems that the same imposed position requirements should be imposed on the WLCP as well. And the same difficulty will be present in this configuration as well.</t>
  </si>
  <si>
    <t>remove the Line Of Sight from this wording</t>
  </si>
  <si>
    <t>Should a 3 dimensional figure be done here to ensure that the AP isnt tilted forward or sideways?</t>
  </si>
  <si>
    <t>C. Warren</t>
  </si>
  <si>
    <t>Supply appropriate figure</t>
  </si>
  <si>
    <t>5.2.3.4</t>
  </si>
  <si>
    <t>Totals</t>
  </si>
  <si>
    <t>November 2006</t>
  </si>
  <si>
    <t>11/02/2006 - discussed but there are deeper issues.  Start here next week. (deffered in Monday ad hoc 11/13/06)</t>
  </si>
  <si>
    <t>11/13/06 - related to CID 169, should be resolved with that one.</t>
  </si>
  <si>
    <t>11/13/06 - much discussion about this comment and the draft.  Source proposal is 11-05-0758r1 (slide 5).  Many questions: what is the purpose of the Mux? How does the usage of the MUX correlate with the modifiers (6.7.3.1.2)? What is the purpose of the attenuator connecting the WLCP (inband) to the WLCP (jammer)?  Sentiment that at least 3 figures, each showing only the equipment needed for each measurement (and text instructions), would be very helpful.  Awaiting a proposal to resolve this comment.</t>
  </si>
  <si>
    <t>11/13/06 - each node in the figure presumably implies a splitter of some sort, but there is no guidance as to how they should be connected (for reactive), or whether they should be resistive or reactive.  Awaiting proposal that would resolve this comment</t>
  </si>
  <si>
    <t>11/13/06 - Change "The expected error margins…" sentence to state: "the calibration procedure described in clause 6.7.3.3.1 should be performed in such a manner to produce error margins no greater than +/- 1 dB."</t>
  </si>
  <si>
    <t>11/13/06 - Change this sentence to state "This methodology uses the receiver sensitivity measurement methodology described in Clause 6.10, with frame lengths and target FER as defined for the PHY layer under test in the 802.11 standard."</t>
  </si>
  <si>
    <t>11/13/06 - Group present could not agree on whether an OTA version of the ACI test was or was not useful, even after ruling out OTA setups that eliminated uncertainty in the signal level at the DUT receiver.</t>
  </si>
  <si>
    <t>11/13/06 - Change draft as follows: show only a single PHY rate in the table to show the calculations required (also eliminate paragraph on CCK), state it is an example, state that test should be performed over all PHY rates of interest (depending on the device capabilities).  Note: as a matter of policy, TGT should not make explicit references into the 802.11 standard.</t>
  </si>
  <si>
    <t>1/13/06 - Current draft is deficient in specification of interference traffic for baseline configuration.  Modifiers are also incompletely specified.  Awaiting proposal to address this need.</t>
  </si>
  <si>
    <t>11/13/06 - Resolved along with CID # 169</t>
  </si>
  <si>
    <t>11/13/06 - Should be resolved along with CID # 107.  While the group did figure out what calculations should be done, it could use clarification, and CID 107 addresses the same sorts of issues</t>
  </si>
  <si>
    <t>11/13/06 - Resolved with CID # 295; the questions asked in this suggested remedy are moot given we have the metric of clause 6.10.</t>
  </si>
  <si>
    <t>Dallas</t>
  </si>
  <si>
    <t>T/E</t>
  </si>
  <si>
    <t>Part of no</t>
  </si>
  <si>
    <t>T &amp;&amp; Resolved</t>
  </si>
  <si>
    <t>Total Tech. Unresolved</t>
  </si>
  <si>
    <t>The terms WPA and WPA2 are trademarked by the WiFi Alliance and cannot be used in this document unless a suitable copyright release is obtained from the WiFi Alliance. Further, the WPA and WPA2 specifications are not openly available standards (only members of the WiFi Alliance have access to them) and thus cannot be normatively referenced in ANSI/IEEE standards documents. In any case the 802.11 group already has a superseding standard (802.11i) that is publicly available, and a suitable term (RSNA) that is not trademarked; these should be used instead. Finally, WPA2 is not the same as IEEE 802.11i.</t>
  </si>
  <si>
    <t>Remove all references to "WPA-PSK". Replace "WPA2" and "WPA2 (IEEE Std 802.11i)" with "RSNA" wherever they occur. This also applies to all of subclause 6.9.</t>
  </si>
  <si>
    <t>IEEE 802.1X is not EAP! Nor does IEEE 802.1X define EAP!</t>
  </si>
  <si>
    <t>Replace all references to "IEEE Std 802.1X EAP" or "EAP (IEEE 802.1X)" with "EAP". Further, change "T802.1x" to be "TEAP" (subscripted). This also applies to all of subclause 6.9.</t>
  </si>
  <si>
    <t>What is a "QoS exchange"?</t>
  </si>
  <si>
    <t>Replace all instances of "QoS exchange" with "IEEE 802.11e handshakes" in 6.8 and 6.9. Replace all instances of "QoS messages" with "IEEE 802.11e messages".</t>
  </si>
  <si>
    <t>Replace "real life environment" with "open-air environment".</t>
  </si>
  <si>
    <t>6.2.3.1.1</t>
  </si>
  <si>
    <t>The format of these configuration parameter and test condition specifications is inconsistent throughout this clause. Some subclauses use lists, some subclauses use tables, some subclauses use lists in one place and tables in another.</t>
  </si>
  <si>
    <t>Tables appear cleanest and most readable - see 6.7.3.2 and 6.8.4.1.1 - so convert all lists of configuration parameters and test conditions throughout this clause into tables, in the format of 6.8.4.1.1.</t>
  </si>
  <si>
    <t>Many DUTs will not allow multicast traffic to pass without IGMP being supported.</t>
  </si>
  <si>
    <t>Add a note indicating that the test equipment may have to support IGMP in order to enable the DUT to pass multicast traffic.</t>
  </si>
  <si>
    <t>T. Alexander</t>
  </si>
  <si>
    <t>If more strict equipment set up and test parameters are specified in previous clauses, it may not be necessary to suggest a RBW &lt; 100kHz.  In addition, if discussing RBW - what results other than path-loss, noise, and isolation are reported in a frequency domain format?  See my comment on line 20 above.</t>
  </si>
  <si>
    <t>Recommned more precisely defining measurement standards / set up and adding clarification to what data should be reported in the frequency domain.</t>
  </si>
  <si>
    <t>Suggest specific equipment requirements be outlined in this clause rather than general references.  This provides minimum standards and simplifies the standard, such that specific equipment requirement are in one location as it applies to a particular test procedure.</t>
  </si>
  <si>
    <t>Recommend clarifying requirements for power meters to be of type that measure average packet power, and not average continious carrier average power as well as forward power instead of reflected power.  Recommend adding specific chamber isolation requirements.  Recommend including isolation requirements for equipment and cabling that traverse the chamber boundry.  Recommend including any other specifics deemed necessary by the TG.</t>
  </si>
  <si>
    <t>If "TCP" traffic is specified, it is further necessary to specify the following: the MSS used, the maximum window sizes (i.e., receive and transmit buffer sizes), whether the MTU is configured (and, if so, what it is) or if Path MTU discovery is used, whether slow start is used, whether duplicate ACKs are enabled, whether delayed ACKs are in effect, whether fast retransmission is enabled, whether the timestamp option is enabled, whether SACK is in effect, and whether Nagle's algorithm is being used. Otherwise, the results will differ materially from test setup to test setup, and will not be reproducible.</t>
  </si>
  <si>
    <t>For tests involving a single trial, there is no such thing as "average throughput". (For a definition of throughput, see RFC 1242 section 3.17 and also RFC 2544 section 26.1.)</t>
  </si>
  <si>
    <t>Change "Average Throughput" to "Throughput".</t>
  </si>
  <si>
    <t>6.3.3.2</t>
  </si>
  <si>
    <t>The test conditions are only specified in qualitative terms; for example, what does "minimum attenuation" mean?</t>
  </si>
  <si>
    <t>Specify numeric values for the test conditions.</t>
  </si>
  <si>
    <t>Specify modifiers to include channel emulation using standard models (11a and 11n models).  The 11n models should come from 11-03/940r4.  I am currently researching the appropriate 11a models.</t>
  </si>
  <si>
    <t>P. Visuri</t>
  </si>
  <si>
    <t>Figure 1 - no need to show test controller if methodology describes functions performed in the test set in an abstract manner.  The controller will be implied by the functionality described, and when present in the diagram, clutters it as well as mandates it.</t>
  </si>
  <si>
    <t>Normative references are required to be referenced in a normative way within the body of the standard or recommended practice. That is, specific portions of each normative reference should be required (and called out) in order to implement the standard/recommended practice. However, the following standards are not referenced normatively: 802.11-1999, 802.11e-2005, 802.11i-2004, ITU-T G.107</t>
  </si>
  <si>
    <t>One of two possibilities: (a) move these references to the Bibliography, which is the correct place to put generally-referenced reading material that is useful for understanding a standard; or (b) add normative text within this document that calls out specific portions of these references, and clearly identifies functions or calculations that must be performed according to these portions.</t>
  </si>
  <si>
    <t>6.20.1.1</t>
  </si>
  <si>
    <t>The calculations in 6.20.1.1 mirror those already presented in RFC 3550. It is a bad idea to copy, verbatim, text from external standards that are already referenced normatively. There is both the possibility of confusion (are these calculations somehow different from those in RFC 3550?) as well as conflict (what happens if there is a difference between 6.20.1.1 and RFC 3550? which one takes precedence?). This sort of duplication is almost always the subject of negative votes during sponsor ballot, particularly from the IEEE staff.</t>
  </si>
  <si>
    <t>Remove the body of subclause 6.20.1.1 and replace with the sentence "The interarrival jitter is defined as the mean deviation (smoothed absolute value) of the difference in packet spacing at the receiver, compared to the sender, for a pair of packets. Jitter should be calculated according to section 6.3.1 of RFC 3550."</t>
  </si>
  <si>
    <t>6.12.4.3</t>
  </si>
  <si>
    <t>The word "should" needs to be used when specifying the calculations of throughput, maximum forwarding rate and frame loss rate. Also, relevant specifications for all these exist in RFC 2544 and RFC 2889, and should be referenced normatively.</t>
  </si>
  <si>
    <t>Change the following: a) "The throughput of the DUT is computed (per section 26.1 of RFC 2544)" to "The throughput of the DUT should be computed per section 26.1 of RFC 2544"; b) "The maximum forwarding rate of the DUT is computed" to "The maximum forwarding rate of the DUT should be computed per section 5.6.3.1 of RFC 2889. It is ..."; c) "The frame loss rate is computed" to "The frame loss rate of the DUT should be computed per section 26.3 of RFC 2544. It is ...".</t>
  </si>
  <si>
    <t>6.11.4.3</t>
  </si>
  <si>
    <t>Same issue as for 6.12.4.3</t>
  </si>
  <si>
    <t>Repeat fix as for 6.12.4.3</t>
  </si>
  <si>
    <t>Calculation of multicast forwarding rate is insufficiently normative.</t>
  </si>
  <si>
    <t>Change "The multicast forwarding rate is computed as" to "The multicast forwarding rate should be computed as". Same for the next sentence - change "is found by" to "should be found by".</t>
  </si>
  <si>
    <t>It is time to remove unused definitions.</t>
  </si>
  <si>
    <t>Remove the following definitions: "application layer metric", "canonical set of primary metrics", "correlation", "correlation in different environments", "correlation in same environment", "inference", "interference test signal", "MAC layer metric".</t>
  </si>
  <si>
    <t>The definition of the term "environment" duplicates what is found in a standard dictionary.</t>
  </si>
  <si>
    <t>Either produce an 802.11.2-specific definition of "environment", or remove this from Clause 3.</t>
  </si>
  <si>
    <t>There is no such thing as a "line of site" channel. Same for "Non-line of site".</t>
  </si>
  <si>
    <t>Change to read "line of sight".</t>
  </si>
  <si>
    <t>11/02/2006 - ask commenter to clarify which other comments</t>
  </si>
  <si>
    <t>11/02/2006 - "shall" is not a word to use in a Recommended Practice.  Add text to clause 6.5.3.4 to paragraph 4 (line 8), stating, "All test conditions should be reported with each throughput vs. attenuation report."</t>
  </si>
  <si>
    <t>11/02/2006 - S. Tolpin and M. Kobayashi to work together on crafting text that consolidates mtrics in 6.2 and 6.5 and possibly others, if appropriate.  Suggestion to make the environments different test conditions.</t>
  </si>
  <si>
    <t>175, 155, 150, 151</t>
  </si>
  <si>
    <t>175, 155, 150, 151, 176</t>
  </si>
  <si>
    <t>11/02/2006 - ask commenter to clarify.  Group thinks that this may refer to the last sentence of the subclause, which is redundant since there referred to subclause is dedicated to test setup.  However, there are many such redundancies to be removed.</t>
  </si>
  <si>
    <t>11/02/2006 - deferred pending an acceptable proposal being brought before the group.</t>
  </si>
  <si>
    <t>11/02/2006 - "shall" is not a word to use in a Recommended Practice.  The view of the group isi that only relative trhoughput is important in this test.  Clause 6.2 covers absolute throughput performance.</t>
  </si>
  <si>
    <t>11/02/2006 - change 6.5.3.2 (e) to state "The turn table, if used, is operated under conditions defined in 5.7.2.3 and the speed is reported."</t>
  </si>
  <si>
    <t xml:space="preserve">Add AP's to the table suggested in the previous comment </t>
  </si>
  <si>
    <t>The specified heights for the devices WLCP and DUT reflect only typical (ceiling mount) office envronment. The common height for the AP is 80 cm not  275cm</t>
  </si>
  <si>
    <t>The height and placement should be specified to be suitable for representing typical use and required to be reported. If desired recommended heights for different environments should be given</t>
  </si>
  <si>
    <t>P. Visuri and O. Abramov</t>
  </si>
  <si>
    <t>5.4,5.5,5.6, 6.5, 6.6</t>
  </si>
  <si>
    <t>Write a specific section about the value and relevance of comparative measurements that covers all OTA tests. This can be either in the sections 5.4-5.6 or in the 6.5 and 6.6</t>
  </si>
  <si>
    <t>5.4,5.5,5.6</t>
  </si>
  <si>
    <t xml:space="preserve">Tables 1 and  3, Item #2. The LCD angle may affect measurements even if the antennas are not in the lid/LCD. For instance, if the DUT is a USB 802.11 stick connected to the USB port on the back side of a laptop, the laptop’s LCD will affect the directional pattern of the stick’s antenna and the, hence, will affect the results of measurements. </t>
  </si>
  <si>
    <t>4. It may be understood from this item of the tables 1 and 3 that a DUT always is a laptop, which is not always the case (e.g. the DUT could be an AP).</t>
  </si>
  <si>
    <t xml:space="preserve">5. It isn’t clear why the specified accuracy of a DUT X-Y placement (+/-1.5 cm) is different from that of the DUT height (+/-1cm), specified in the Item #1 of the tables. </t>
  </si>
  <si>
    <t>To be consistent, it would make sense to specify the same accuracy for the DUT X-Y-Z placement (+/-1 cm).</t>
  </si>
  <si>
    <t xml:space="preserve">tables 1,2,3 and 4: The proposed rate of the DUT spinning (1-10 rpm) is too high for the throughput measurements because at this rotation speed the inertia of the rate management mechanism, which is implemented in the DUT and WLCP, greatly affects the results of measurements. </t>
  </si>
  <si>
    <t>A combiner and splitter are two different passive devices</t>
  </si>
  <si>
    <t>Recommend removing the statement:  (splitter) after combiner.</t>
  </si>
  <si>
    <t>Recommend providing more explicit direction - As an example:  The DUT's / SUT shall be configured as outlined in Figure X.   Remove the second sentence.</t>
  </si>
  <si>
    <t>Shouldn't the losses be measured rather than inferred?  What about the addiditive effects of insertsion losses?  The stack up from data sheet tolerances could be larger than the nominal insertion loss.  Same for insertion losses of the unidirectional couplers and measured power tolerances?  The measured losses and equipment tolerances must be known and recorded.  Otherwise more explicit requirements should be placed on the type(s) of equipment used.</t>
  </si>
  <si>
    <t>Recommend requiring loss measurements, documenting equipment tolerances, and explicity stating that test equipment such as power meters have a valid NIST traceable validation certificate.  If self-calibration is used for other equpment, those calibration steps / proceedures should be documented and submitted with any test report data.</t>
  </si>
  <si>
    <t>Multipath tests / simulations are not trivial.  If it is intended to be a modifier suggest providing specific guidance for the multi-path test set up.</t>
  </si>
  <si>
    <t>Recommend providing more specific guidance for a suggested multi-path test environment such as fraction wavelength cables that include velocity factor of the cable / all coaxial cable shall have the same velocity factor.  The phase and magnitude affects of additional elements must also be factored.  Recommend stipulating that measured data  phase and amplitude parameters of each path be included in the test report</t>
  </si>
  <si>
    <t>Recommend adding the requirement that any variation from the baseline set up per Figure X be documenting with an explanation of the purpose of the test variation and what function / feature is under test.</t>
  </si>
  <si>
    <t>If noise measurements are a requirement and a spectrum analyzer is referenced as the measurement tool, shouldn't then the spectrum analyzer be a required piece of equipment?</t>
  </si>
  <si>
    <t xml:space="preserve">Recommend modifying the WLCP only be of a type with integral antennas / or antenna type.  If using an external antenna with an RF cable minor clarifications can be made to the requirement to insure accurate antenna placement as opposed to DUT placement. </t>
  </si>
  <si>
    <t>9/19/2006 - TG believes there is no particular reason for restricting the WLCP to have integral antennas.</t>
  </si>
  <si>
    <t>9/19/2006 - Comment status is now "resolved" due to document 11-06/1484r0, accepted into the draft</t>
  </si>
  <si>
    <t>San Diego</t>
  </si>
  <si>
    <t>Telecons</t>
  </si>
  <si>
    <t>Melbourne</t>
  </si>
  <si>
    <t>9/19/2006 - Change "over the entire frequency band" to " over the occupied 3-dB bandwidth of the modulation of interest (16.6 MHz for OFDM, 22 MHz for DSSS-CCK)</t>
  </si>
  <si>
    <t>9/20/2006 - Awaiting a contribution that would address this issue</t>
  </si>
  <si>
    <t>9/20/2006 - Change text: "combination of metal framing, cubical walls and window glass" to "combination of wood framing and window glass".</t>
  </si>
  <si>
    <t>9/20/2006 - Duplicate resolution as for CID 63</t>
  </si>
  <si>
    <t>I have the same comments for this clause as 5.4.1.2.1</t>
  </si>
  <si>
    <t>68, 122</t>
  </si>
  <si>
    <t>9/20/2006 - Same resolution as CID 63</t>
  </si>
  <si>
    <t>63, 123</t>
  </si>
  <si>
    <t>5.5.1.2.3</t>
  </si>
  <si>
    <t>9/20/2006 - We need to do a bit of work to trace down what this comment is referring to.</t>
  </si>
  <si>
    <t>5.5</t>
  </si>
  <si>
    <t>9/20/2006 - Suggested remedy is: Replace the sentence, "‘Vicinity’ in this context refers to obstructions or reflectors within line of sight between the DUT and the WLCP." with "‘Vicinity’ in this context refers to obstructions or reflectors within the second Fresnel zone of the path between the DUT and the WLCP." (some in group need to think about this first)</t>
  </si>
  <si>
    <t>see also 165 resolution</t>
  </si>
  <si>
    <t xml:space="preserve">Item 5) Should a restriction be placed such that theWLCP can only be of a type with integral antennas?  This is inferred but not specified.  Would it simplify the statement to say that the antennas must be verticaly polarzied?   What about cases where the WLCP has antennas integrated in the device and not </t>
  </si>
  <si>
    <t>Item 7) How is -100dbm defined?  Over what bandwidth (note at room temp -174dbm in a 1 Hz BW is the thermal noise floor in a 16MHz Channel it is ~ -102dbm)?  What settings are used on the Spec An - Span, RBW, VBW, peak power, band power, continous scan or peak hold for X time period?  What type of antenna is to be used, along with associated cable / connector losses?  Maximum / Minimum Antenna gain?  Where is the measurement taken on the rang WRT to the WLCP and / or DUT?  Without more specific requirements on the test set up end-users will never be able to decipher data from different sources.</t>
  </si>
  <si>
    <t xml:space="preserve">Recommend adding more specific detail wrt to measurements, equipment, and location of measurements on the range.  </t>
  </si>
  <si>
    <t>Unless the testers report the type of environment under test this environment is highly subjective.</t>
  </si>
  <si>
    <t xml:space="preserve">2 </t>
  </si>
  <si>
    <t xml:space="preserve">3.2 </t>
  </si>
  <si>
    <t xml:space="preserve">3.3 </t>
  </si>
  <si>
    <t xml:space="preserve">4 </t>
  </si>
  <si>
    <t xml:space="preserve">4.3 </t>
  </si>
  <si>
    <t xml:space="preserve">4.4 </t>
  </si>
  <si>
    <t xml:space="preserve">5 </t>
  </si>
  <si>
    <t xml:space="preserve">5.2 </t>
  </si>
  <si>
    <t xml:space="preserve">5.3 </t>
  </si>
  <si>
    <t xml:space="preserve">5.4 </t>
  </si>
  <si>
    <t xml:space="preserve">5.7 </t>
  </si>
  <si>
    <t>Deferred</t>
  </si>
  <si>
    <t>7/18/06 - Fahd has ideas for resolving this in progress</t>
  </si>
  <si>
    <t>Fill in sections 4.3</t>
  </si>
  <si>
    <t>editor, F. Pirzada</t>
  </si>
  <si>
    <t>R. Fernald</t>
  </si>
  <si>
    <t>7/18/06 discussion - no template for Environments, but Environments seem to try to follow the template.  Need to clean this up.</t>
  </si>
  <si>
    <t>147, 148, 280</t>
  </si>
  <si>
    <t>149, 267, 281</t>
  </si>
  <si>
    <t>7/18/06 - Demote section 4.4 to a subsection of 4.3, as well as add further subsections for data and video metrics.  Contents of new empty subsections to be provided in a contribution</t>
  </si>
  <si>
    <t>Missing a description of the relationship of the test environments to the Metrics and measurements section</t>
  </si>
  <si>
    <t>Add a section/paragraph describing the relationship of test environments to the Metrics and measurement section</t>
  </si>
  <si>
    <t>10/5/2006 - Move item g from list in 6.2.2.1 to a new paragraph in the same section that begins with "The following equipment is optional to carry out this test:"</t>
  </si>
  <si>
    <t>10/5/2006 - Accept in principle; S.Tolpin and D.Victor to work together offline to make an agreeable proposal</t>
  </si>
  <si>
    <t>10/5/2006 - add clarifying text end of item c: "A minimum of 1 minute is needed for a statistically meaningful measurement".</t>
  </si>
  <si>
    <t>10/05/2006 - needs further research, should consider using modifiers to describe different TCP scenarios.  Awaiting proposal with specific values for these parameters under different TCP scenarios.  Should be generic enough to not force use of a specific OS packet generator.</t>
  </si>
  <si>
    <t>Recommend developing a table of minimum values and allow optional modifiers at the testers discretion.  Throughput should be expanded based on traffic type - ie:  either steady state or in reported intervals such as 5 seconds such as TCP throughput and bandwidth.  Same for UDP error rate.  Also recommend that unidirectional and bidirectional traffic be reported in the table with the originator and the receiver clearly identified for unidirectional traffic.</t>
  </si>
  <si>
    <t>10/05/2006 - "shall" is not a word to use in a Recommended Practice.  Add text to clause 6.2.3.4 to paragraph 4, stating, "All test conditions should be reported with each throughput vs. attenuation report."</t>
  </si>
  <si>
    <t>10/5/2006 - remove word "average" from Fig 14 table heading</t>
  </si>
  <si>
    <t>10/5/2006 - Definition of setup path loss omitted from 6.2.  Copy text from 6.5.3.4, para. 2 to 6.2.3.4.  Other clauses referred to in this comment must be examined on a case-by-case basis.  Attendees at this telecon agreed to examine these other clauses for similar omissions.</t>
  </si>
  <si>
    <t>9/20/2006 - Where appropriate, remove the reference to the date in the reference to IEEE Std 802.11.  The TG considered adding references to specific clauses in 802.11, but realised this would mean updating the document every time a new phy was added.  The TG feels that the current text explains well enough how to find the appropriate information.</t>
  </si>
  <si>
    <t>9/20/2006 - Replace "real life environment" with "open OTA environment".  Add definition in clause 3 for "Open OTA Environment"</t>
  </si>
  <si>
    <t>9/20/2006 - Quoth T. Alexander: "we're not in the business of devising metrics to test our test equipment"</t>
  </si>
  <si>
    <t>9/20/2006 - comment is anachronistic, refers to an old version of the draft.</t>
  </si>
  <si>
    <t>9/20/2006 - TG considered the comment and believes that procedure (d) does not have issues with consistency.</t>
  </si>
  <si>
    <t>9/20/2006 - 6.10.3.3.2 already covers this.</t>
  </si>
  <si>
    <t>9/20/2006 - The usage cases will be provided in subclause 4.3 as per comment 149.</t>
  </si>
  <si>
    <t>9/20/2006 -Editor to implement resolution of comment 273</t>
  </si>
  <si>
    <t>9/20/2006 -Editor to implement suggested remedy</t>
  </si>
  <si>
    <t>9/20/2006 - "ESS" is defined in IEEE Std. 802.11 and should not be redefined in this recommended practice</t>
  </si>
  <si>
    <t>9/20/2006 - TG was so aghast at the commenter's attitude they are unable to respond civilly.</t>
  </si>
  <si>
    <t>9/21/2006 - comment is obsolete; issue has been taken care of in a new revision of the draft</t>
  </si>
  <si>
    <t>9/21/2006 - Editor to implement suggested remedy: 6.16.2.1, item d, and 6.16.3.3.1, item a</t>
  </si>
  <si>
    <t>9/21/2006 - user must leanr to use all test equipment properly, why single out this one measurement device?</t>
  </si>
  <si>
    <t>9/21/2006 - comment no longer applies to the draft text</t>
  </si>
  <si>
    <t>9/21/2006 - No change in draft needed; comment has already been implemented</t>
  </si>
  <si>
    <t>9/21/2006 - Change item I to "Ambient tempterature of 25 C +/- 2 C"</t>
  </si>
  <si>
    <t>9/21/2006 - no longer applies because draft now refers to measuring average current and voltage</t>
  </si>
  <si>
    <t>9/21/2006 -  commenter asks to have time to remember why the comment was made</t>
  </si>
  <si>
    <t>9/21/2006 - remove "during a 1 second period" from the sentence in question.</t>
  </si>
  <si>
    <t>9/21/2006 - agreed in principle, but awaits a submission to implement.  Connected with work being done by F. Pirzada in clause 4.</t>
  </si>
  <si>
    <t>Hours spent</t>
  </si>
  <si>
    <t>Resolved per Hr</t>
  </si>
  <si>
    <t>Section 6.1 should cover the minimum requirements for calibration</t>
  </si>
  <si>
    <t>Add a section that describes standard calibration procedure and recording of these results</t>
  </si>
  <si>
    <t>Measured Test system loss should be noted in addition to measurements called out</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</si>
  <si>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</si>
  <si>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</si>
  <si>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</si>
  <si>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Decide on needed sub-sections within each Test environment and get rid of unnecessary or non-relevant sub-sections</t>
  </si>
  <si>
    <t>Maintain the tone of each test environments but get rid of sub-sections within each that do not make sense and are more applicable to the metrics and measurement outline</t>
  </si>
  <si>
    <t>N</t>
  </si>
  <si>
    <t>Include a section describing test measurement uncertainty</t>
  </si>
  <si>
    <t>include a section describing test measurement uncertainty</t>
  </si>
  <si>
    <t>D. Victor</t>
  </si>
  <si>
    <t>6.2.1</t>
  </si>
  <si>
    <t>6.2.3.2</t>
  </si>
  <si>
    <t>6.6</t>
  </si>
  <si>
    <t>6.12</t>
  </si>
  <si>
    <t>6.18</t>
  </si>
  <si>
    <t>Do we really need to include Webster’s definition for Environment?</t>
  </si>
  <si>
    <t>Remove 3.2.12</t>
  </si>
  <si>
    <t>Pare down test setup to minimum set of equipment required for test/environment.</t>
  </si>
  <si>
    <t>y</t>
  </si>
  <si>
    <t>Page 46, Line2: why specify 1 second</t>
  </si>
  <si>
    <t>Include justification or use number of packets or other mesaure of period</t>
  </si>
  <si>
    <t>Why specifiy minimum of 1 minute?  Makes for long test-time if many attenuation points are to measured</t>
  </si>
  <si>
    <t>Specify in terms of number of packets or some shorter time interval based on logical justification</t>
  </si>
  <si>
    <t>Why do we have a section devoted to Throughput versus Attenuation in an OTA environment when Throughput versus Attenuation and the OTA environement are already defined within the draft?</t>
  </si>
  <si>
    <t>Remove Section 6.5</t>
  </si>
  <si>
    <t>Why do we have a section devoted to Throughput versus Range in and OTA environment when throughput testing and OTA environment are already defined in the draft?</t>
  </si>
  <si>
    <t>Remove Section 6.6</t>
  </si>
  <si>
    <t>ESS should be defined in Acronym section</t>
  </si>
  <si>
    <t>Add ESS to acronym section</t>
  </si>
  <si>
    <t>Isn't packet loss covered by Section 6.10, Receiver Sensitivity?</t>
  </si>
  <si>
    <t>Remove Section 6.18</t>
  </si>
  <si>
    <t>(withdrawn by commenter)</t>
  </si>
  <si>
    <t>(Resolved?)</t>
  </si>
  <si>
    <t>(Potentially resolved)</t>
  </si>
  <si>
    <t>client, (Table 6 )</t>
  </si>
  <si>
    <t>Change to STA</t>
  </si>
  <si>
    <t>6.1m,n</t>
  </si>
  <si>
    <t>Client</t>
  </si>
  <si>
    <t>STA</t>
  </si>
  <si>
    <t>wireless clients</t>
  </si>
  <si>
    <t>6.2.2.1</t>
  </si>
  <si>
    <t>reference client</t>
  </si>
  <si>
    <t>reference STA</t>
  </si>
  <si>
    <t>6.5.2.1</t>
  </si>
  <si>
    <t>6.6.1</t>
  </si>
  <si>
    <t>BSS client, IBSS client</t>
  </si>
  <si>
    <t>BSS STA, IBSS STA</t>
  </si>
  <si>
    <t>6.7.2.1</t>
  </si>
  <si>
    <t>reference node</t>
  </si>
  <si>
    <t>6.8.1</t>
  </si>
  <si>
    <t>client station</t>
  </si>
  <si>
    <t>802.11 client station (STA)</t>
  </si>
  <si>
    <t>6.8.3.2</t>
  </si>
  <si>
    <t>wireless client (STA)</t>
  </si>
  <si>
    <t>6.8.3.4</t>
  </si>
  <si>
    <t xml:space="preserve">client STA </t>
  </si>
  <si>
    <t>6.9.1</t>
  </si>
  <si>
    <t>802.11 client STA (DUT)</t>
  </si>
  <si>
    <t>clients (STAs)</t>
  </si>
  <si>
    <t>STAs</t>
  </si>
  <si>
    <t>6.9.3.2</t>
  </si>
  <si>
    <t>6.11.1</t>
  </si>
  <si>
    <t>clients, BSS client, IBSS client</t>
  </si>
  <si>
    <t>STAs, BSS STA, IBSS STA</t>
  </si>
  <si>
    <t>6.11.3.1ab</t>
  </si>
  <si>
    <t>clients</t>
  </si>
  <si>
    <t>6.12.1</t>
  </si>
  <si>
    <t>clients (stations)</t>
  </si>
  <si>
    <t>6.13.1</t>
  </si>
  <si>
    <t>6.13.4.3</t>
  </si>
  <si>
    <t>test clients (minimum of 1 client)</t>
  </si>
  <si>
    <t>test STA (minimum of one STA)</t>
  </si>
  <si>
    <t>6.14</t>
  </si>
  <si>
    <t>client (in title)</t>
  </si>
  <si>
    <t>6.14.1</t>
  </si>
  <si>
    <t>6.14.3.3</t>
  </si>
  <si>
    <t>client (in Figure 49 title)</t>
  </si>
  <si>
    <t>6.14.4.1</t>
  </si>
  <si>
    <t>client (in Table 19 title)</t>
  </si>
  <si>
    <t>6.14.4.1.1</t>
  </si>
  <si>
    <t>client (in Table 20 title)</t>
  </si>
  <si>
    <t>6.14.4.2</t>
  </si>
  <si>
    <t>client (in Table 21 title)</t>
  </si>
  <si>
    <t>6.14.4.3</t>
  </si>
  <si>
    <t>clients, client</t>
  </si>
  <si>
    <t>STAs, STA</t>
  </si>
  <si>
    <t>clients (Figure 50)</t>
  </si>
  <si>
    <t>6.15</t>
  </si>
  <si>
    <t>Client (in title)</t>
  </si>
  <si>
    <t>6.15.1</t>
  </si>
  <si>
    <t>6.15.3.3</t>
  </si>
  <si>
    <t>client (in Figure 51 title)</t>
  </si>
  <si>
    <t>6.15.4.1</t>
  </si>
  <si>
    <t>6.15.4.1.1</t>
  </si>
  <si>
    <t>6.15.4.1.2</t>
  </si>
  <si>
    <t>6.15.4.2</t>
  </si>
  <si>
    <t>6.15.4.3</t>
  </si>
  <si>
    <t>6.15.4.4</t>
  </si>
  <si>
    <t>Client (in Figure 52 title)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</si>
</sst>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s>
  <fonts count="1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i/>
      <sz val="10"/>
      <name val="Arial"/>
      <family val="2"/>
    </font>
  </fonts>
  <fills count="5">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47"/>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0" xfId="19"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2" xfId="0" applyFont="1" applyBorder="1" applyAlignment="1">
      <alignment horizontal="left" vertical="top" wrapText="1"/>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3" xfId="0" applyFont="1" applyBorder="1" applyAlignment="1">
      <alignment/>
    </xf>
    <xf numFmtId="0" fontId="0" fillId="0" borderId="4" xfId="0" applyFont="1" applyBorder="1" applyAlignment="1">
      <alignment horizontal="left" vertical="top" wrapText="1"/>
    </xf>
    <xf numFmtId="0" fontId="0" fillId="0" borderId="0" xfId="0" applyFont="1" applyBorder="1" applyAlignment="1">
      <alignment/>
    </xf>
    <xf numFmtId="0" fontId="0" fillId="0" borderId="3" xfId="0" applyFont="1" applyBorder="1" applyAlignment="1">
      <alignment horizontal="left" vertical="top" wrapText="1"/>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2" xfId="0" applyFont="1" applyFill="1" applyBorder="1" applyAlignment="1">
      <alignment horizontal="left" vertical="top" wrapText="1"/>
    </xf>
    <xf numFmtId="49" fontId="0" fillId="0" borderId="5" xfId="0" applyNumberFormat="1"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2" xfId="0" applyNumberFormat="1" applyFont="1" applyBorder="1" applyAlignment="1">
      <alignment horizontal="left" vertical="top" wrapText="1"/>
    </xf>
    <xf numFmtId="0" fontId="0" fillId="0" borderId="5" xfId="0" applyFont="1" applyFill="1" applyBorder="1" applyAlignment="1" applyProtection="1">
      <alignment horizontal="center" vertical="top" wrapText="1"/>
      <protection locked="0"/>
    </xf>
    <xf numFmtId="0" fontId="0" fillId="0" borderId="5" xfId="0" applyFont="1" applyFill="1" applyBorder="1" applyAlignment="1" applyProtection="1">
      <alignment horizontal="justify" vertical="top" wrapText="1"/>
      <protection locked="0"/>
    </xf>
    <xf numFmtId="49" fontId="0" fillId="0" borderId="8" xfId="0" applyNumberFormat="1" applyFont="1" applyFill="1" applyBorder="1" applyAlignment="1" applyProtection="1">
      <alignment horizontal="left" vertical="top" wrapText="1"/>
      <protection locked="0"/>
    </xf>
    <xf numFmtId="0" fontId="0" fillId="0" borderId="8" xfId="0" applyFont="1" applyFill="1" applyBorder="1" applyAlignment="1" applyProtection="1">
      <alignment horizontal="center" vertical="top" wrapText="1"/>
      <protection locked="0"/>
    </xf>
    <xf numFmtId="0" fontId="0" fillId="0" borderId="8" xfId="0" applyFont="1" applyFill="1" applyBorder="1" applyAlignment="1" applyProtection="1">
      <alignment horizontal="justify" vertical="top" wrapText="1"/>
      <protection locked="0"/>
    </xf>
    <xf numFmtId="0" fontId="0" fillId="0" borderId="0" xfId="0" applyFont="1" applyAlignment="1" applyProtection="1">
      <alignment/>
      <protection locked="0"/>
    </xf>
    <xf numFmtId="0" fontId="0" fillId="0" borderId="5" xfId="0" applyNumberFormat="1" applyFont="1" applyFill="1" applyBorder="1" applyAlignment="1" applyProtection="1">
      <alignment horizontal="justify" vertical="top" wrapText="1"/>
      <protection locked="0"/>
    </xf>
    <xf numFmtId="0" fontId="0" fillId="0" borderId="0" xfId="0" applyFont="1" applyFill="1" applyBorder="1" applyAlignment="1" applyProtection="1">
      <alignment horizontal="center" vertical="top" wrapText="1"/>
      <protection locked="0"/>
    </xf>
    <xf numFmtId="0" fontId="0" fillId="0" borderId="2" xfId="0" applyFont="1" applyFill="1" applyBorder="1" applyAlignment="1" applyProtection="1">
      <alignment horizontal="justify" vertical="top" wrapText="1"/>
      <protection locked="0"/>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0" fillId="0" borderId="0" xfId="0" applyFont="1" applyFill="1" applyAlignment="1">
      <alignment/>
    </xf>
    <xf numFmtId="0" fontId="0" fillId="0" borderId="2" xfId="0" applyFont="1" applyBorder="1" applyAlignment="1">
      <alignment/>
    </xf>
    <xf numFmtId="0" fontId="0" fillId="0" borderId="3"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justify" vertical="top" wrapText="1"/>
      <protection locked="0"/>
    </xf>
    <xf numFmtId="0" fontId="10" fillId="0" borderId="2" xfId="0" applyFont="1" applyFill="1" applyBorder="1" applyAlignment="1">
      <alignment horizontal="left" vertical="top" wrapText="1"/>
    </xf>
    <xf numFmtId="0" fontId="0" fillId="0" borderId="0" xfId="0" applyFont="1" applyAlignment="1">
      <alignment wrapText="1"/>
    </xf>
    <xf numFmtId="49" fontId="10" fillId="0" borderId="9" xfId="0" applyNumberFormat="1" applyFont="1" applyBorder="1" applyAlignment="1">
      <alignment horizontal="left" vertical="top" wrapText="1"/>
    </xf>
    <xf numFmtId="49" fontId="0" fillId="0" borderId="2" xfId="0" applyNumberFormat="1" applyFont="1" applyBorder="1" applyAlignment="1">
      <alignment horizontal="left" vertical="top" wrapText="1"/>
    </xf>
    <xf numFmtId="49" fontId="0" fillId="0" borderId="2" xfId="0" applyNumberFormat="1" applyFont="1" applyBorder="1" applyAlignment="1" applyProtection="1">
      <alignment horizontal="left" vertical="top" wrapText="1"/>
      <protection locked="0"/>
    </xf>
    <xf numFmtId="49" fontId="0" fillId="0" borderId="8" xfId="0" applyNumberFormat="1" applyFont="1" applyFill="1" applyBorder="1" applyAlignment="1" applyProtection="1">
      <alignment horizontal="justify" vertical="top" wrapText="1"/>
      <protection locked="0"/>
    </xf>
    <xf numFmtId="49" fontId="0" fillId="0" borderId="0" xfId="0" applyNumberFormat="1" applyFont="1" applyAlignment="1">
      <alignment/>
    </xf>
    <xf numFmtId="14" fontId="0" fillId="0" borderId="2" xfId="0" applyNumberFormat="1" applyFont="1" applyFill="1" applyBorder="1" applyAlignment="1" applyProtection="1">
      <alignment horizontal="left" vertical="top" wrapText="1"/>
      <protection locked="0"/>
    </xf>
    <xf numFmtId="0" fontId="7" fillId="2" borderId="2" xfId="0" applyFont="1" applyFill="1" applyBorder="1" applyAlignment="1">
      <alignment horizontal="left" vertical="top" wrapText="1"/>
    </xf>
    <xf numFmtId="49" fontId="0" fillId="2" borderId="2" xfId="0" applyNumberFormat="1" applyFont="1" applyFill="1" applyBorder="1" applyAlignment="1" applyProtection="1">
      <alignment horizontal="left" vertical="top" wrapText="1"/>
      <protection locked="0"/>
    </xf>
    <xf numFmtId="0" fontId="0" fillId="2" borderId="2" xfId="0" applyFont="1" applyFill="1" applyBorder="1" applyAlignment="1" applyProtection="1">
      <alignment horizontal="left" vertical="top" wrapText="1"/>
      <protection locked="0"/>
    </xf>
    <xf numFmtId="0" fontId="0" fillId="2" borderId="2" xfId="0" applyFont="1" applyFill="1" applyBorder="1" applyAlignment="1">
      <alignment horizontal="left" vertical="top" wrapText="1"/>
    </xf>
    <xf numFmtId="0" fontId="0" fillId="2" borderId="0" xfId="0" applyFont="1" applyFill="1" applyAlignment="1">
      <alignment/>
    </xf>
    <xf numFmtId="14" fontId="0" fillId="2" borderId="2" xfId="0" applyNumberFormat="1" applyFont="1" applyFill="1" applyBorder="1" applyAlignment="1" applyProtection="1">
      <alignment horizontal="left" vertical="top" wrapText="1"/>
      <protection locked="0"/>
    </xf>
    <xf numFmtId="0" fontId="11" fillId="0" borderId="0" xfId="0" applyFont="1" applyAlignment="1">
      <alignment/>
    </xf>
    <xf numFmtId="0" fontId="11" fillId="0" borderId="0" xfId="0" applyFont="1" applyAlignment="1">
      <alignment horizontal="right"/>
    </xf>
    <xf numFmtId="14" fontId="11" fillId="0" borderId="0" xfId="0" applyNumberFormat="1" applyFont="1" applyAlignment="1">
      <alignment/>
    </xf>
    <xf numFmtId="0" fontId="7" fillId="3" borderId="2" xfId="0" applyFont="1" applyFill="1" applyBorder="1" applyAlignment="1">
      <alignment horizontal="left" vertical="top" wrapText="1"/>
    </xf>
    <xf numFmtId="49" fontId="0" fillId="3" borderId="2" xfId="0" applyNumberFormat="1"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14" fontId="0" fillId="3" borderId="2" xfId="0" applyNumberFormat="1" applyFont="1" applyFill="1" applyBorder="1" applyAlignment="1" applyProtection="1">
      <alignment horizontal="left" vertical="top" wrapText="1"/>
      <protection locked="0"/>
    </xf>
    <xf numFmtId="0" fontId="0" fillId="3" borderId="2" xfId="0" applyFont="1" applyFill="1" applyBorder="1" applyAlignment="1">
      <alignment horizontal="left" vertical="top" wrapText="1"/>
    </xf>
    <xf numFmtId="49" fontId="0" fillId="3" borderId="2" xfId="0" applyNumberFormat="1" applyFont="1" applyFill="1" applyBorder="1" applyAlignment="1">
      <alignment horizontal="left" vertical="top" wrapText="1"/>
    </xf>
    <xf numFmtId="14" fontId="11" fillId="0" borderId="0" xfId="0" applyNumberFormat="1" applyFont="1" applyAlignment="1">
      <alignment horizontal="center"/>
    </xf>
    <xf numFmtId="0" fontId="11" fillId="0" borderId="0" xfId="0" applyFont="1" applyAlignment="1">
      <alignment horizontal="center"/>
    </xf>
    <xf numFmtId="0" fontId="0" fillId="0" borderId="0" xfId="0" applyAlignment="1">
      <alignment horizontal="center"/>
    </xf>
    <xf numFmtId="3" fontId="0" fillId="0" borderId="2" xfId="0" applyNumberFormat="1" applyFont="1" applyFill="1" applyBorder="1" applyAlignment="1" applyProtection="1" quotePrefix="1">
      <alignment horizontal="left" vertical="top" wrapText="1"/>
      <protection locked="0"/>
    </xf>
    <xf numFmtId="165" fontId="11" fillId="0" borderId="0" xfId="0" applyNumberFormat="1" applyFont="1" applyAlignment="1">
      <alignment horizontal="center"/>
    </xf>
    <xf numFmtId="2" fontId="11" fillId="0" borderId="0" xfId="0" applyNumberFormat="1" applyFont="1" applyAlignment="1">
      <alignment horizontal="center"/>
    </xf>
    <xf numFmtId="49" fontId="0" fillId="2" borderId="2" xfId="0" applyNumberFormat="1" applyFont="1" applyFill="1" applyBorder="1" applyAlignment="1">
      <alignment horizontal="left" vertical="top" wrapText="1"/>
    </xf>
    <xf numFmtId="0" fontId="0" fillId="2" borderId="3" xfId="0" applyFont="1" applyFill="1" applyBorder="1" applyAlignment="1" applyProtection="1">
      <alignment horizontal="left" vertical="top" wrapText="1"/>
      <protection locked="0"/>
    </xf>
    <xf numFmtId="0" fontId="0" fillId="2" borderId="2" xfId="0" applyNumberFormat="1" applyFont="1" applyFill="1" applyBorder="1" applyAlignment="1" applyProtection="1">
      <alignment horizontal="left" vertical="top" wrapText="1"/>
      <protection locked="0"/>
    </xf>
    <xf numFmtId="0" fontId="0"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49" fontId="0" fillId="2" borderId="4" xfId="0" applyNumberFormat="1"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lignment horizontal="left" vertical="top" wrapText="1"/>
    </xf>
    <xf numFmtId="0" fontId="0" fillId="2" borderId="2" xfId="0" applyFont="1" applyFill="1" applyBorder="1" applyAlignment="1">
      <alignment/>
    </xf>
    <xf numFmtId="0" fontId="7" fillId="4" borderId="2" xfId="0" applyFont="1" applyFill="1" applyBorder="1" applyAlignment="1">
      <alignment horizontal="left" vertical="top" wrapText="1"/>
    </xf>
    <xf numFmtId="49" fontId="0" fillId="4" borderId="2" xfId="0" applyNumberFormat="1"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2" xfId="0" applyFont="1" applyFill="1" applyBorder="1" applyAlignment="1">
      <alignment horizontal="left" vertical="top" wrapText="1"/>
    </xf>
    <xf numFmtId="0" fontId="0" fillId="4" borderId="0" xfId="0" applyFont="1" applyFill="1" applyAlignment="1">
      <alignment/>
    </xf>
    <xf numFmtId="14" fontId="0" fillId="4" borderId="2" xfId="0" applyNumberFormat="1" applyFont="1" applyFill="1" applyBorder="1" applyAlignment="1" applyProtection="1">
      <alignment horizontal="left" vertical="top" wrapText="1"/>
      <protection locked="0"/>
    </xf>
    <xf numFmtId="14" fontId="11" fillId="4" borderId="0" xfId="0" applyNumberFormat="1" applyFont="1" applyFill="1" applyAlignment="1">
      <alignment horizontal="center"/>
    </xf>
    <xf numFmtId="0" fontId="11" fillId="4" borderId="0" xfId="0" applyFont="1" applyFill="1" applyAlignment="1">
      <alignment horizontal="center"/>
    </xf>
    <xf numFmtId="0" fontId="0" fillId="4" borderId="0" xfId="0" applyFill="1" applyAlignment="1">
      <alignment horizontal="center"/>
    </xf>
    <xf numFmtId="165" fontId="11" fillId="4" borderId="0" xfId="0" applyNumberFormat="1"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TGT Internal Review.  Unresolved comments from 11-05/1024r07 are also incorporated, with their clause number references updated to be accurate with D0.8.
This document contains all comments that have been discussed.  The date of the most recent discussion is shown in the resolution column.
This version was uploaded prior to the November plenary for discussion therein.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rles_wright@azimuthsystem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391</v>
      </c>
    </row>
    <row r="2" ht="18.75">
      <c r="B2" s="1" t="s">
        <v>389</v>
      </c>
    </row>
    <row r="3" spans="1:2" ht="18.75">
      <c r="A3" s="2" t="s">
        <v>460</v>
      </c>
      <c r="B3" s="1" t="s">
        <v>106</v>
      </c>
    </row>
    <row r="4" spans="1:6" ht="18.75">
      <c r="A4" s="2" t="s">
        <v>390</v>
      </c>
      <c r="B4" s="13" t="s">
        <v>624</v>
      </c>
      <c r="F4" s="8"/>
    </row>
    <row r="5" spans="1:2" ht="15.75">
      <c r="A5" s="2" t="s">
        <v>459</v>
      </c>
      <c r="B5" s="9" t="s">
        <v>583</v>
      </c>
    </row>
    <row r="6" s="3" customFormat="1" ht="16.5" thickBot="1"/>
    <row r="7" spans="1:2" s="4" customFormat="1" ht="18.75">
      <c r="A7" s="4" t="s">
        <v>393</v>
      </c>
      <c r="B7" s="10" t="s">
        <v>321</v>
      </c>
    </row>
    <row r="8" spans="1:2" ht="15.75">
      <c r="A8" s="2" t="s">
        <v>462</v>
      </c>
      <c r="B8" s="9" t="s">
        <v>264</v>
      </c>
    </row>
    <row r="9" spans="1:9" ht="15.75">
      <c r="A9" s="2" t="s">
        <v>452</v>
      </c>
      <c r="B9" s="9" t="s">
        <v>458</v>
      </c>
      <c r="C9" s="9" t="s">
        <v>584</v>
      </c>
      <c r="D9" s="9"/>
      <c r="E9" s="9"/>
      <c r="F9" s="9"/>
      <c r="G9" s="9"/>
      <c r="H9" s="9"/>
      <c r="I9" s="9"/>
    </row>
    <row r="10" spans="2:9" ht="15.75">
      <c r="B10" s="9" t="s">
        <v>453</v>
      </c>
      <c r="C10" s="9" t="s">
        <v>585</v>
      </c>
      <c r="D10" s="9"/>
      <c r="E10" s="9"/>
      <c r="F10" s="9"/>
      <c r="G10" s="9"/>
      <c r="H10" s="9"/>
      <c r="I10" s="9"/>
    </row>
    <row r="11" spans="2:9" ht="15.75">
      <c r="B11" s="9" t="s">
        <v>454</v>
      </c>
      <c r="C11" s="9" t="s">
        <v>586</v>
      </c>
      <c r="D11" s="9"/>
      <c r="E11" s="9"/>
      <c r="F11" s="9"/>
      <c r="G11" s="9"/>
      <c r="H11" s="9"/>
      <c r="I11" s="9"/>
    </row>
    <row r="12" spans="2:9" ht="15.75">
      <c r="B12" s="9" t="s">
        <v>455</v>
      </c>
      <c r="C12" s="7" t="s">
        <v>587</v>
      </c>
      <c r="D12" s="9"/>
      <c r="E12" s="9"/>
      <c r="F12" s="9"/>
      <c r="G12" s="9"/>
      <c r="H12" s="9"/>
      <c r="I12" s="9"/>
    </row>
    <row r="13" spans="2:9" ht="15.75">
      <c r="B13" s="9" t="s">
        <v>456</v>
      </c>
      <c r="C13" s="7" t="s">
        <v>588</v>
      </c>
      <c r="D13" s="9"/>
      <c r="E13" s="9"/>
      <c r="F13" s="9"/>
      <c r="G13" s="9"/>
      <c r="H13" s="9"/>
      <c r="I13" s="9"/>
    </row>
    <row r="14" spans="2:9" ht="15.75">
      <c r="B14" s="9" t="s">
        <v>457</v>
      </c>
      <c r="C14" s="14" t="s">
        <v>589</v>
      </c>
      <c r="D14" s="9"/>
      <c r="E14" s="9"/>
      <c r="F14" s="9"/>
      <c r="G14" s="9"/>
      <c r="H14" s="9"/>
      <c r="I14" s="9"/>
    </row>
    <row r="15" ht="15.75">
      <c r="A15" s="2" t="s">
        <v>392</v>
      </c>
    </row>
    <row r="27" spans="1:5" ht="15.75" customHeight="1">
      <c r="A27" s="6"/>
      <c r="B27" s="100"/>
      <c r="C27" s="100"/>
      <c r="D27" s="100"/>
      <c r="E27" s="100"/>
    </row>
    <row r="28" spans="1:5" ht="15.75" customHeight="1">
      <c r="A28" s="4"/>
      <c r="B28" s="5"/>
      <c r="C28" s="5"/>
      <c r="D28" s="5"/>
      <c r="E28" s="5"/>
    </row>
    <row r="29" spans="1:5" ht="15.75" customHeight="1">
      <c r="A29" s="4"/>
      <c r="B29" s="99"/>
      <c r="C29" s="99"/>
      <c r="D29" s="99"/>
      <c r="E29" s="99"/>
    </row>
    <row r="30" spans="1:5" ht="15.75" customHeight="1">
      <c r="A30" s="4"/>
      <c r="B30" s="5"/>
      <c r="C30" s="5"/>
      <c r="D30" s="5"/>
      <c r="E30" s="5"/>
    </row>
    <row r="31" spans="1:5" ht="15.75" customHeight="1">
      <c r="A31" s="4"/>
      <c r="B31" s="99"/>
      <c r="C31" s="99"/>
      <c r="D31" s="99"/>
      <c r="E31" s="99"/>
    </row>
    <row r="32" spans="2:5" ht="15.75" customHeight="1">
      <c r="B32" s="99"/>
      <c r="C32" s="99"/>
      <c r="D32" s="99"/>
      <c r="E32" s="99"/>
    </row>
    <row r="33" ht="15.75" customHeight="1"/>
    <row r="34" ht="15.75" customHeight="1"/>
    <row r="35" ht="15.75" customHeight="1"/>
  </sheetData>
  <mergeCells count="3">
    <mergeCell ref="B29:E29"/>
    <mergeCell ref="B27:E27"/>
    <mergeCell ref="B31:E32"/>
  </mergeCells>
  <hyperlinks>
    <hyperlink ref="C14" r:id="rId1" display="charles_wright@azimuthsystems.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802.11-06/0872r21</oddHeader>
    <oddFooter>&amp;L&amp;"Times New Roman,Regular"&amp;12Submission&amp;C&amp;"Times New Roman,Regular"&amp;12&amp;P&amp;R&amp;"Times New Roman,Regular"&amp;12C. Wright, Azimuth Systems</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C972"/>
  <sheetViews>
    <sheetView tabSelected="1" zoomScale="125" zoomScaleNormal="125" workbookViewId="0" topLeftCell="A1">
      <pane xSplit="2" ySplit="1" topLeftCell="C112" activePane="bottomRight" state="frozen"/>
      <selection pane="topLeft" activeCell="A1" sqref="A1"/>
      <selection pane="topRight" activeCell="C1" sqref="C1"/>
      <selection pane="bottomLeft" activeCell="A16" sqref="A16"/>
      <selection pane="bottomRight" activeCell="H114" sqref="H114"/>
    </sheetView>
  </sheetViews>
  <sheetFormatPr defaultColWidth="9.140625" defaultRowHeight="12.75"/>
  <cols>
    <col min="1" max="1" width="5.00390625" style="46" customWidth="1"/>
    <col min="2" max="2" width="13.421875" style="16" hidden="1" customWidth="1"/>
    <col min="3" max="3" width="10.7109375" style="57" customWidth="1"/>
    <col min="4" max="4" width="6.28125" style="16" customWidth="1"/>
    <col min="5" max="5" width="5.7109375" style="16" customWidth="1"/>
    <col min="6" max="6" width="37.7109375" style="16" customWidth="1"/>
    <col min="7" max="7" width="34.7109375" style="16" customWidth="1"/>
    <col min="8" max="8" width="9.7109375" style="16" customWidth="1"/>
    <col min="9" max="9" width="25.7109375" style="16" customWidth="1"/>
    <col min="10" max="10" width="5.7109375" style="16" customWidth="1"/>
    <col min="11" max="12" width="9.7109375" style="16" customWidth="1"/>
    <col min="13" max="13" width="18.7109375" style="16" customWidth="1"/>
    <col min="14" max="16384" width="9.7109375" style="16" customWidth="1"/>
  </cols>
  <sheetData>
    <row r="1" spans="1:13" s="52" customFormat="1" ht="45">
      <c r="A1" s="51" t="s">
        <v>463</v>
      </c>
      <c r="B1" s="15" t="s">
        <v>464</v>
      </c>
      <c r="C1" s="53" t="s">
        <v>465</v>
      </c>
      <c r="D1" s="15" t="s">
        <v>466</v>
      </c>
      <c r="E1" s="15" t="s">
        <v>411</v>
      </c>
      <c r="F1" s="15" t="s">
        <v>467</v>
      </c>
      <c r="G1" s="15" t="s">
        <v>468</v>
      </c>
      <c r="H1" s="15" t="s">
        <v>469</v>
      </c>
      <c r="I1" s="15" t="s">
        <v>322</v>
      </c>
      <c r="J1" s="15" t="s">
        <v>323</v>
      </c>
      <c r="K1" s="15" t="s">
        <v>324</v>
      </c>
      <c r="L1" s="15" t="s">
        <v>325</v>
      </c>
      <c r="M1" s="15" t="s">
        <v>326</v>
      </c>
    </row>
    <row r="2" spans="1:29" ht="140.25">
      <c r="A2" s="44">
        <v>271</v>
      </c>
      <c r="B2" s="17" t="s">
        <v>654</v>
      </c>
      <c r="C2" s="18" t="s">
        <v>740</v>
      </c>
      <c r="D2" s="19" t="s">
        <v>470</v>
      </c>
      <c r="E2" s="19" t="s">
        <v>801</v>
      </c>
      <c r="F2" s="19" t="s">
        <v>668</v>
      </c>
      <c r="G2" s="19" t="s">
        <v>669</v>
      </c>
      <c r="H2" s="19"/>
      <c r="I2" s="19"/>
      <c r="J2" s="19"/>
      <c r="K2" s="19"/>
      <c r="L2" s="19"/>
      <c r="M2" s="17"/>
      <c r="AC2" s="16" t="s">
        <v>327</v>
      </c>
    </row>
    <row r="3" spans="1:29" ht="89.25">
      <c r="A3" s="44">
        <v>276</v>
      </c>
      <c r="B3" s="17" t="s">
        <v>654</v>
      </c>
      <c r="C3" s="18" t="s">
        <v>741</v>
      </c>
      <c r="D3" s="19" t="s">
        <v>470</v>
      </c>
      <c r="E3" s="19" t="s">
        <v>419</v>
      </c>
      <c r="F3" s="19" t="s">
        <v>681</v>
      </c>
      <c r="G3" s="19" t="s">
        <v>682</v>
      </c>
      <c r="H3" s="19"/>
      <c r="I3" s="19"/>
      <c r="J3" s="19"/>
      <c r="K3" s="19"/>
      <c r="L3" s="19"/>
      <c r="M3" s="17"/>
      <c r="AC3" s="16" t="s">
        <v>328</v>
      </c>
    </row>
    <row r="4" spans="1:29" ht="38.25">
      <c r="A4" s="44">
        <v>277</v>
      </c>
      <c r="B4" s="17" t="s">
        <v>654</v>
      </c>
      <c r="C4" s="18" t="s">
        <v>741</v>
      </c>
      <c r="D4" s="19" t="s">
        <v>470</v>
      </c>
      <c r="E4" s="19" t="s">
        <v>801</v>
      </c>
      <c r="F4" s="19" t="s">
        <v>683</v>
      </c>
      <c r="G4" s="19" t="s">
        <v>684</v>
      </c>
      <c r="H4" s="19"/>
      <c r="I4" s="19"/>
      <c r="J4" s="19"/>
      <c r="K4" s="19"/>
      <c r="L4" s="19"/>
      <c r="M4" s="17"/>
      <c r="AC4" s="16" t="s">
        <v>329</v>
      </c>
    </row>
    <row r="5" spans="1:29" ht="25.5">
      <c r="A5" s="44">
        <v>278</v>
      </c>
      <c r="B5" s="17" t="s">
        <v>654</v>
      </c>
      <c r="C5" s="18" t="s">
        <v>741</v>
      </c>
      <c r="D5" s="19" t="s">
        <v>470</v>
      </c>
      <c r="E5" s="19" t="s">
        <v>801</v>
      </c>
      <c r="F5" s="19" t="s">
        <v>685</v>
      </c>
      <c r="G5" s="19" t="s">
        <v>686</v>
      </c>
      <c r="H5" s="19"/>
      <c r="I5" s="19"/>
      <c r="J5" s="19"/>
      <c r="K5" s="19"/>
      <c r="L5" s="19"/>
      <c r="M5" s="17"/>
      <c r="AC5" s="16" t="s">
        <v>751</v>
      </c>
    </row>
    <row r="6" spans="1:29" ht="102">
      <c r="A6" s="44">
        <v>279</v>
      </c>
      <c r="B6" s="17" t="s">
        <v>654</v>
      </c>
      <c r="C6" s="18" t="s">
        <v>741</v>
      </c>
      <c r="D6" s="19" t="s">
        <v>470</v>
      </c>
      <c r="E6" s="19" t="s">
        <v>801</v>
      </c>
      <c r="F6" s="19" t="s">
        <v>215</v>
      </c>
      <c r="G6" s="19" t="s">
        <v>216</v>
      </c>
      <c r="H6" s="19"/>
      <c r="I6" s="19"/>
      <c r="J6" s="19"/>
      <c r="K6" s="19"/>
      <c r="L6" s="19"/>
      <c r="M6" s="17"/>
      <c r="AC6" s="16" t="s">
        <v>145</v>
      </c>
    </row>
    <row r="7" spans="1:13" ht="25.5">
      <c r="A7" s="44">
        <v>4</v>
      </c>
      <c r="B7" s="17" t="s">
        <v>582</v>
      </c>
      <c r="C7" s="18" t="s">
        <v>266</v>
      </c>
      <c r="D7" s="19" t="s">
        <v>471</v>
      </c>
      <c r="E7" s="19"/>
      <c r="F7" s="19" t="s">
        <v>267</v>
      </c>
      <c r="G7" s="19" t="s">
        <v>268</v>
      </c>
      <c r="H7" s="19"/>
      <c r="I7" s="19"/>
      <c r="J7" s="19"/>
      <c r="K7" s="19"/>
      <c r="L7" s="19"/>
      <c r="M7" s="17"/>
    </row>
    <row r="8" spans="1:13" ht="25.5">
      <c r="A8" s="44">
        <v>5</v>
      </c>
      <c r="B8" s="17" t="s">
        <v>582</v>
      </c>
      <c r="C8" s="18" t="s">
        <v>269</v>
      </c>
      <c r="D8" s="19" t="s">
        <v>471</v>
      </c>
      <c r="E8" s="19"/>
      <c r="F8" s="19" t="s">
        <v>270</v>
      </c>
      <c r="G8" s="19" t="s">
        <v>271</v>
      </c>
      <c r="H8" s="19"/>
      <c r="I8" s="19"/>
      <c r="J8" s="19"/>
      <c r="K8" s="19"/>
      <c r="L8" s="19"/>
      <c r="M8" s="17"/>
    </row>
    <row r="9" spans="1:13" ht="25.5">
      <c r="A9" s="44">
        <v>163</v>
      </c>
      <c r="B9" s="17" t="s">
        <v>804</v>
      </c>
      <c r="C9" s="18" t="s">
        <v>269</v>
      </c>
      <c r="D9" s="19" t="s">
        <v>471</v>
      </c>
      <c r="E9" s="19" t="s">
        <v>419</v>
      </c>
      <c r="F9" s="19" t="s">
        <v>810</v>
      </c>
      <c r="G9" s="19" t="s">
        <v>811</v>
      </c>
      <c r="H9" s="19"/>
      <c r="I9" s="19"/>
      <c r="J9" s="19"/>
      <c r="K9" s="19"/>
      <c r="L9" s="19"/>
      <c r="M9" s="17"/>
    </row>
    <row r="10" spans="1:13" ht="63.75">
      <c r="A10" s="44">
        <v>231</v>
      </c>
      <c r="B10" s="17" t="s">
        <v>611</v>
      </c>
      <c r="C10" s="18" t="s">
        <v>349</v>
      </c>
      <c r="D10" s="19" t="s">
        <v>471</v>
      </c>
      <c r="E10" s="19" t="s">
        <v>350</v>
      </c>
      <c r="F10" s="19" t="s">
        <v>351</v>
      </c>
      <c r="G10" s="19" t="s">
        <v>352</v>
      </c>
      <c r="H10" s="19"/>
      <c r="I10" s="19"/>
      <c r="J10" s="19"/>
      <c r="K10" s="19"/>
      <c r="L10" s="19"/>
      <c r="M10" s="17"/>
    </row>
    <row r="11" spans="1:13" ht="63.75">
      <c r="A11" s="44">
        <v>232</v>
      </c>
      <c r="B11" s="17" t="s">
        <v>611</v>
      </c>
      <c r="C11" s="18" t="s">
        <v>353</v>
      </c>
      <c r="D11" s="19" t="s">
        <v>471</v>
      </c>
      <c r="E11" s="19" t="s">
        <v>350</v>
      </c>
      <c r="F11" s="19" t="s">
        <v>354</v>
      </c>
      <c r="G11" s="19" t="s">
        <v>355</v>
      </c>
      <c r="H11" s="19"/>
      <c r="I11" s="19"/>
      <c r="J11" s="19"/>
      <c r="K11" s="19"/>
      <c r="L11" s="19"/>
      <c r="M11" s="17"/>
    </row>
    <row r="12" spans="1:13" ht="25.5">
      <c r="A12" s="44">
        <v>2</v>
      </c>
      <c r="B12" s="17" t="s">
        <v>582</v>
      </c>
      <c r="C12" s="18" t="s">
        <v>386</v>
      </c>
      <c r="D12" s="19" t="s">
        <v>471</v>
      </c>
      <c r="E12" s="19"/>
      <c r="F12" s="19" t="s">
        <v>387</v>
      </c>
      <c r="G12" s="19" t="s">
        <v>388</v>
      </c>
      <c r="H12" s="19"/>
      <c r="I12" s="19"/>
      <c r="J12" s="19"/>
      <c r="K12" s="19"/>
      <c r="L12" s="19"/>
      <c r="M12" s="17"/>
    </row>
    <row r="13" spans="1:13" ht="25.5">
      <c r="A13" s="44">
        <v>233</v>
      </c>
      <c r="B13" s="17" t="s">
        <v>611</v>
      </c>
      <c r="C13" s="18" t="s">
        <v>742</v>
      </c>
      <c r="D13" s="19" t="s">
        <v>470</v>
      </c>
      <c r="E13" s="19" t="s">
        <v>419</v>
      </c>
      <c r="F13" s="19" t="s">
        <v>356</v>
      </c>
      <c r="G13" s="19" t="s">
        <v>357</v>
      </c>
      <c r="H13" s="19"/>
      <c r="I13" s="19"/>
      <c r="J13" s="19"/>
      <c r="K13" s="19"/>
      <c r="L13" s="19"/>
      <c r="M13" s="17"/>
    </row>
    <row r="14" spans="1:13" ht="51">
      <c r="A14" s="44">
        <v>268</v>
      </c>
      <c r="B14" s="17" t="s">
        <v>582</v>
      </c>
      <c r="C14" s="18" t="s">
        <v>743</v>
      </c>
      <c r="D14" s="19" t="s">
        <v>471</v>
      </c>
      <c r="E14" s="19" t="s">
        <v>419</v>
      </c>
      <c r="F14" s="19" t="s">
        <v>493</v>
      </c>
      <c r="G14" s="19" t="s">
        <v>494</v>
      </c>
      <c r="H14" s="19" t="s">
        <v>751</v>
      </c>
      <c r="I14" s="58">
        <v>38916</v>
      </c>
      <c r="J14" s="19"/>
      <c r="K14" s="19"/>
      <c r="L14" s="19"/>
      <c r="M14" s="17"/>
    </row>
    <row r="15" spans="1:13" ht="191.25">
      <c r="A15" s="44">
        <v>269</v>
      </c>
      <c r="B15" s="17" t="s">
        <v>582</v>
      </c>
      <c r="C15" s="18" t="s">
        <v>743</v>
      </c>
      <c r="D15" s="19" t="s">
        <v>471</v>
      </c>
      <c r="E15" s="19" t="s">
        <v>419</v>
      </c>
      <c r="F15" s="19" t="s">
        <v>495</v>
      </c>
      <c r="G15" s="19" t="s">
        <v>496</v>
      </c>
      <c r="H15" s="19" t="s">
        <v>751</v>
      </c>
      <c r="I15" s="58">
        <v>38916</v>
      </c>
      <c r="J15" s="19"/>
      <c r="K15" s="19"/>
      <c r="L15" s="19"/>
      <c r="M15" s="17"/>
    </row>
    <row r="16" spans="1:13" ht="63.75">
      <c r="A16" s="44">
        <v>147</v>
      </c>
      <c r="B16" s="17" t="s">
        <v>410</v>
      </c>
      <c r="C16" s="18" t="s">
        <v>743</v>
      </c>
      <c r="D16" s="19" t="s">
        <v>471</v>
      </c>
      <c r="E16" s="19" t="s">
        <v>419</v>
      </c>
      <c r="F16" s="19" t="s">
        <v>420</v>
      </c>
      <c r="G16" s="19" t="s">
        <v>421</v>
      </c>
      <c r="H16" s="19" t="s">
        <v>751</v>
      </c>
      <c r="I16" s="19" t="s">
        <v>752</v>
      </c>
      <c r="J16" s="19" t="s">
        <v>757</v>
      </c>
      <c r="K16" s="19" t="s">
        <v>474</v>
      </c>
      <c r="L16" s="19"/>
      <c r="M16" s="17"/>
    </row>
    <row r="17" spans="1:13" ht="38.25">
      <c r="A17" s="44">
        <v>148</v>
      </c>
      <c r="B17" s="17" t="s">
        <v>410</v>
      </c>
      <c r="C17" s="18" t="s">
        <v>743</v>
      </c>
      <c r="D17" s="19" t="s">
        <v>471</v>
      </c>
      <c r="E17" s="19" t="s">
        <v>419</v>
      </c>
      <c r="F17" s="19" t="s">
        <v>760</v>
      </c>
      <c r="G17" s="19" t="s">
        <v>761</v>
      </c>
      <c r="H17" s="19" t="s">
        <v>751</v>
      </c>
      <c r="I17" s="19" t="s">
        <v>752</v>
      </c>
      <c r="J17" s="19" t="s">
        <v>757</v>
      </c>
      <c r="K17" s="19" t="s">
        <v>474</v>
      </c>
      <c r="L17" s="19"/>
      <c r="M17" s="19"/>
    </row>
    <row r="18" spans="1:13" ht="51">
      <c r="A18" s="44">
        <v>280</v>
      </c>
      <c r="B18" s="17" t="s">
        <v>654</v>
      </c>
      <c r="C18" s="18" t="s">
        <v>217</v>
      </c>
      <c r="D18" s="19" t="s">
        <v>471</v>
      </c>
      <c r="E18" s="19" t="s">
        <v>419</v>
      </c>
      <c r="F18" s="19" t="s">
        <v>218</v>
      </c>
      <c r="G18" s="19" t="s">
        <v>219</v>
      </c>
      <c r="H18" s="19" t="s">
        <v>751</v>
      </c>
      <c r="I18" s="19" t="s">
        <v>752</v>
      </c>
      <c r="J18" s="19" t="s">
        <v>757</v>
      </c>
      <c r="K18" s="19" t="s">
        <v>474</v>
      </c>
      <c r="L18" s="19"/>
      <c r="M18" s="17"/>
    </row>
    <row r="19" spans="1:13" s="63" customFormat="1" ht="89.25">
      <c r="A19" s="59">
        <v>267</v>
      </c>
      <c r="B19" s="17" t="s">
        <v>582</v>
      </c>
      <c r="C19" s="60" t="s">
        <v>744</v>
      </c>
      <c r="D19" s="61" t="s">
        <v>471</v>
      </c>
      <c r="E19" s="61" t="s">
        <v>419</v>
      </c>
      <c r="F19" s="61" t="s">
        <v>491</v>
      </c>
      <c r="G19" s="61" t="s">
        <v>492</v>
      </c>
      <c r="H19" s="61" t="s">
        <v>328</v>
      </c>
      <c r="I19" s="61" t="s">
        <v>759</v>
      </c>
      <c r="J19" s="61" t="s">
        <v>758</v>
      </c>
      <c r="K19" s="61" t="s">
        <v>754</v>
      </c>
      <c r="L19" s="61"/>
      <c r="M19" s="62"/>
    </row>
    <row r="20" spans="1:13" s="63" customFormat="1" ht="89.25">
      <c r="A20" s="59">
        <v>281</v>
      </c>
      <c r="B20" s="17" t="s">
        <v>654</v>
      </c>
      <c r="C20" s="60" t="s">
        <v>744</v>
      </c>
      <c r="D20" s="61" t="s">
        <v>471</v>
      </c>
      <c r="E20" s="61" t="s">
        <v>419</v>
      </c>
      <c r="F20" s="61" t="s">
        <v>220</v>
      </c>
      <c r="G20" s="61" t="s">
        <v>221</v>
      </c>
      <c r="H20" s="61" t="s">
        <v>328</v>
      </c>
      <c r="I20" s="61" t="s">
        <v>759</v>
      </c>
      <c r="J20" s="61" t="s">
        <v>758</v>
      </c>
      <c r="K20" s="61" t="s">
        <v>754</v>
      </c>
      <c r="L20" s="61"/>
      <c r="M20" s="62"/>
    </row>
    <row r="21" spans="1:13" s="63" customFormat="1" ht="89.25">
      <c r="A21" s="59">
        <v>149</v>
      </c>
      <c r="B21" s="17" t="s">
        <v>410</v>
      </c>
      <c r="C21" s="60" t="s">
        <v>744</v>
      </c>
      <c r="D21" s="61" t="s">
        <v>471</v>
      </c>
      <c r="E21" s="61" t="s">
        <v>419</v>
      </c>
      <c r="F21" s="61" t="s">
        <v>280</v>
      </c>
      <c r="G21" s="61" t="s">
        <v>753</v>
      </c>
      <c r="H21" s="61" t="s">
        <v>328</v>
      </c>
      <c r="I21" s="61" t="s">
        <v>759</v>
      </c>
      <c r="J21" s="61" t="s">
        <v>758</v>
      </c>
      <c r="K21" s="61" t="s">
        <v>754</v>
      </c>
      <c r="L21" s="61"/>
      <c r="M21" s="62"/>
    </row>
    <row r="22" spans="1:13" s="63" customFormat="1" ht="76.5">
      <c r="A22" s="59">
        <v>228</v>
      </c>
      <c r="B22" s="17" t="s">
        <v>344</v>
      </c>
      <c r="C22" s="60" t="s">
        <v>745</v>
      </c>
      <c r="D22" s="61" t="s">
        <v>471</v>
      </c>
      <c r="E22" s="61" t="s">
        <v>419</v>
      </c>
      <c r="F22" s="61" t="s">
        <v>342</v>
      </c>
      <c r="G22" s="61" t="s">
        <v>343</v>
      </c>
      <c r="H22" s="61" t="s">
        <v>327</v>
      </c>
      <c r="I22" s="61" t="s">
        <v>430</v>
      </c>
      <c r="J22" s="61"/>
      <c r="K22" s="61" t="s">
        <v>755</v>
      </c>
      <c r="L22" s="61"/>
      <c r="M22" s="62" t="s">
        <v>429</v>
      </c>
    </row>
    <row r="23" spans="1:13" ht="63.75">
      <c r="A23" s="44">
        <v>161</v>
      </c>
      <c r="B23" s="17" t="s">
        <v>410</v>
      </c>
      <c r="C23" s="18" t="s">
        <v>746</v>
      </c>
      <c r="D23" s="19" t="s">
        <v>471</v>
      </c>
      <c r="E23" s="19" t="s">
        <v>419</v>
      </c>
      <c r="F23" s="19" t="s">
        <v>799</v>
      </c>
      <c r="G23" s="19" t="s">
        <v>800</v>
      </c>
      <c r="H23" s="19" t="s">
        <v>751</v>
      </c>
      <c r="I23" s="19" t="s">
        <v>756</v>
      </c>
      <c r="J23" s="19" t="s">
        <v>735</v>
      </c>
      <c r="K23" s="19"/>
      <c r="L23" s="19"/>
      <c r="M23" s="17"/>
    </row>
    <row r="24" spans="1:13" ht="63.75">
      <c r="A24" s="44">
        <v>141</v>
      </c>
      <c r="B24" s="17" t="s">
        <v>620</v>
      </c>
      <c r="C24" s="54" t="s">
        <v>747</v>
      </c>
      <c r="D24" s="18" t="s">
        <v>471</v>
      </c>
      <c r="E24" s="18"/>
      <c r="F24" s="19" t="s">
        <v>13</v>
      </c>
      <c r="G24" s="19" t="s">
        <v>621</v>
      </c>
      <c r="H24" s="19" t="s">
        <v>327</v>
      </c>
      <c r="I24" s="19" t="s">
        <v>114</v>
      </c>
      <c r="J24" s="19"/>
      <c r="K24" s="19"/>
      <c r="L24" s="19"/>
      <c r="M24" s="17"/>
    </row>
    <row r="25" spans="1:13" ht="63.75">
      <c r="A25" s="44">
        <v>229</v>
      </c>
      <c r="B25" s="17" t="s">
        <v>611</v>
      </c>
      <c r="C25" s="18" t="s">
        <v>747</v>
      </c>
      <c r="D25" s="19" t="s">
        <v>471</v>
      </c>
      <c r="E25" s="19" t="s">
        <v>419</v>
      </c>
      <c r="F25" s="19" t="s">
        <v>345</v>
      </c>
      <c r="G25" s="19" t="s">
        <v>346</v>
      </c>
      <c r="H25" s="19" t="s">
        <v>327</v>
      </c>
      <c r="I25" s="19" t="s">
        <v>115</v>
      </c>
      <c r="J25" s="19"/>
      <c r="K25" s="19"/>
      <c r="L25" s="19"/>
      <c r="M25" s="47"/>
    </row>
    <row r="26" spans="1:13" s="63" customFormat="1" ht="38.25">
      <c r="A26" s="59">
        <v>7</v>
      </c>
      <c r="B26" s="17" t="s">
        <v>385</v>
      </c>
      <c r="C26" s="60" t="s">
        <v>747</v>
      </c>
      <c r="D26" s="61" t="s">
        <v>471</v>
      </c>
      <c r="E26" s="61"/>
      <c r="F26" s="61" t="s">
        <v>443</v>
      </c>
      <c r="G26" s="61" t="s">
        <v>590</v>
      </c>
      <c r="H26" s="61" t="s">
        <v>327</v>
      </c>
      <c r="I26" s="61" t="s">
        <v>162</v>
      </c>
      <c r="J26" s="61"/>
      <c r="K26" s="61"/>
      <c r="L26" s="61"/>
      <c r="M26" s="62"/>
    </row>
    <row r="27" spans="1:13" ht="38.25">
      <c r="A27" s="44">
        <v>8</v>
      </c>
      <c r="B27" s="17" t="s">
        <v>582</v>
      </c>
      <c r="C27" s="18" t="s">
        <v>16</v>
      </c>
      <c r="D27" s="19" t="s">
        <v>470</v>
      </c>
      <c r="E27" s="19"/>
      <c r="F27" s="19" t="s">
        <v>133</v>
      </c>
      <c r="G27" s="19" t="s">
        <v>134</v>
      </c>
      <c r="H27" s="19" t="s">
        <v>327</v>
      </c>
      <c r="I27" s="19" t="s">
        <v>110</v>
      </c>
      <c r="J27" s="19"/>
      <c r="K27" s="19"/>
      <c r="L27" s="19"/>
      <c r="M27" s="17"/>
    </row>
    <row r="28" spans="1:13" s="63" customFormat="1" ht="63.75">
      <c r="A28" s="59">
        <v>9</v>
      </c>
      <c r="B28" s="17" t="s">
        <v>582</v>
      </c>
      <c r="C28" s="60" t="s">
        <v>16</v>
      </c>
      <c r="D28" s="61" t="s">
        <v>471</v>
      </c>
      <c r="E28" s="61"/>
      <c r="F28" s="61" t="s">
        <v>131</v>
      </c>
      <c r="G28" s="61" t="s">
        <v>132</v>
      </c>
      <c r="H28" s="61" t="s">
        <v>327</v>
      </c>
      <c r="I28" s="64" t="s">
        <v>423</v>
      </c>
      <c r="J28" s="61"/>
      <c r="K28" s="61"/>
      <c r="L28" s="61"/>
      <c r="M28" s="62"/>
    </row>
    <row r="29" spans="1:13" s="63" customFormat="1" ht="76.5">
      <c r="A29" s="59">
        <v>10</v>
      </c>
      <c r="B29" s="17" t="s">
        <v>385</v>
      </c>
      <c r="C29" s="60" t="s">
        <v>16</v>
      </c>
      <c r="D29" s="61" t="s">
        <v>471</v>
      </c>
      <c r="E29" s="61"/>
      <c r="F29" s="61" t="s">
        <v>591</v>
      </c>
      <c r="G29" s="61" t="s">
        <v>592</v>
      </c>
      <c r="H29" s="61" t="s">
        <v>327</v>
      </c>
      <c r="I29" s="61" t="s">
        <v>424</v>
      </c>
      <c r="J29" s="61"/>
      <c r="K29" s="61"/>
      <c r="L29" s="61"/>
      <c r="M29" s="62"/>
    </row>
    <row r="30" spans="1:13" ht="89.25">
      <c r="A30" s="44">
        <v>11</v>
      </c>
      <c r="B30" s="17" t="s">
        <v>385</v>
      </c>
      <c r="C30" s="18" t="s">
        <v>16</v>
      </c>
      <c r="D30" s="19" t="s">
        <v>471</v>
      </c>
      <c r="E30" s="19"/>
      <c r="F30" s="19" t="s">
        <v>593</v>
      </c>
      <c r="G30" s="19" t="s">
        <v>594</v>
      </c>
      <c r="H30" s="19" t="s">
        <v>327</v>
      </c>
      <c r="I30" s="19" t="s">
        <v>109</v>
      </c>
      <c r="J30" s="19"/>
      <c r="K30" s="19"/>
      <c r="L30" s="19"/>
      <c r="M30" s="17"/>
    </row>
    <row r="31" spans="1:13" ht="76.5">
      <c r="A31" s="44">
        <v>12</v>
      </c>
      <c r="B31" s="17" t="s">
        <v>385</v>
      </c>
      <c r="C31" s="18" t="s">
        <v>16</v>
      </c>
      <c r="D31" s="19" t="s">
        <v>471</v>
      </c>
      <c r="E31" s="19"/>
      <c r="F31" s="19" t="s">
        <v>595</v>
      </c>
      <c r="G31" s="19" t="s">
        <v>596</v>
      </c>
      <c r="H31" s="19" t="s">
        <v>751</v>
      </c>
      <c r="I31" s="19" t="s">
        <v>425</v>
      </c>
      <c r="J31" s="19"/>
      <c r="K31" s="19"/>
      <c r="L31" s="19"/>
      <c r="M31" s="47"/>
    </row>
    <row r="32" spans="1:13" s="63" customFormat="1" ht="51">
      <c r="A32" s="59">
        <v>13</v>
      </c>
      <c r="B32" s="17" t="s">
        <v>385</v>
      </c>
      <c r="C32" s="60" t="s">
        <v>16</v>
      </c>
      <c r="D32" s="61" t="s">
        <v>471</v>
      </c>
      <c r="E32" s="61"/>
      <c r="F32" s="61" t="s">
        <v>597</v>
      </c>
      <c r="G32" s="61" t="s">
        <v>161</v>
      </c>
      <c r="H32" s="61" t="s">
        <v>328</v>
      </c>
      <c r="I32" s="61" t="s">
        <v>163</v>
      </c>
      <c r="J32" s="61"/>
      <c r="K32" s="61"/>
      <c r="L32" s="61"/>
      <c r="M32" s="62"/>
    </row>
    <row r="33" spans="1:13" s="63" customFormat="1" ht="63.75">
      <c r="A33" s="59">
        <v>282</v>
      </c>
      <c r="B33" s="17" t="s">
        <v>654</v>
      </c>
      <c r="C33" s="60" t="s">
        <v>18</v>
      </c>
      <c r="D33" s="61" t="s">
        <v>471</v>
      </c>
      <c r="E33" s="61" t="s">
        <v>419</v>
      </c>
      <c r="F33" s="61" t="s">
        <v>222</v>
      </c>
      <c r="G33" s="61" t="s">
        <v>223</v>
      </c>
      <c r="H33" s="61" t="s">
        <v>327</v>
      </c>
      <c r="I33" s="64">
        <v>38918</v>
      </c>
      <c r="J33" s="61"/>
      <c r="K33" s="61"/>
      <c r="L33" s="61"/>
      <c r="M33" s="62"/>
    </row>
    <row r="34" spans="1:13" s="63" customFormat="1" ht="12.75">
      <c r="A34" s="59">
        <v>14</v>
      </c>
      <c r="B34" s="62" t="s">
        <v>385</v>
      </c>
      <c r="C34" s="60" t="s">
        <v>18</v>
      </c>
      <c r="D34" s="61" t="s">
        <v>471</v>
      </c>
      <c r="E34" s="61"/>
      <c r="F34" s="61" t="s">
        <v>597</v>
      </c>
      <c r="G34" s="61" t="s">
        <v>598</v>
      </c>
      <c r="H34" s="61" t="s">
        <v>327</v>
      </c>
      <c r="I34" s="64">
        <v>38918</v>
      </c>
      <c r="J34" s="61"/>
      <c r="K34" s="61"/>
      <c r="L34" s="61"/>
      <c r="M34" s="62"/>
    </row>
    <row r="35" spans="1:13" s="63" customFormat="1" ht="12.75">
      <c r="A35" s="59">
        <v>15</v>
      </c>
      <c r="B35" s="62" t="s">
        <v>385</v>
      </c>
      <c r="C35" s="60" t="s">
        <v>17</v>
      </c>
      <c r="D35" s="61" t="s">
        <v>471</v>
      </c>
      <c r="E35" s="61"/>
      <c r="F35" s="61" t="s">
        <v>597</v>
      </c>
      <c r="G35" s="61" t="s">
        <v>598</v>
      </c>
      <c r="H35" s="61" t="s">
        <v>327</v>
      </c>
      <c r="I35" s="64">
        <v>38918</v>
      </c>
      <c r="J35" s="61"/>
      <c r="K35" s="61"/>
      <c r="L35" s="61"/>
      <c r="M35" s="62"/>
    </row>
    <row r="36" spans="1:13" s="63" customFormat="1" ht="204">
      <c r="A36" s="59">
        <v>17</v>
      </c>
      <c r="B36" s="17" t="s">
        <v>385</v>
      </c>
      <c r="C36" s="60" t="s">
        <v>19</v>
      </c>
      <c r="D36" s="61" t="s">
        <v>471</v>
      </c>
      <c r="E36" s="61"/>
      <c r="F36" s="61" t="s">
        <v>657</v>
      </c>
      <c r="G36" s="61" t="s">
        <v>658</v>
      </c>
      <c r="H36" s="61" t="s">
        <v>328</v>
      </c>
      <c r="I36" s="61" t="s">
        <v>167</v>
      </c>
      <c r="J36" s="61"/>
      <c r="K36" s="61"/>
      <c r="L36" s="61"/>
      <c r="M36" s="62"/>
    </row>
    <row r="37" spans="1:13" ht="51">
      <c r="A37" s="44">
        <v>303</v>
      </c>
      <c r="B37" s="17"/>
      <c r="C37" s="18" t="s">
        <v>472</v>
      </c>
      <c r="D37" s="19" t="s">
        <v>471</v>
      </c>
      <c r="E37" s="19"/>
      <c r="F37" s="19" t="s">
        <v>165</v>
      </c>
      <c r="G37" s="19" t="s">
        <v>166</v>
      </c>
      <c r="H37" s="19" t="s">
        <v>751</v>
      </c>
      <c r="I37" s="19" t="s">
        <v>168</v>
      </c>
      <c r="J37" s="19"/>
      <c r="K37" s="19"/>
      <c r="L37" s="19"/>
      <c r="M37" s="17"/>
    </row>
    <row r="38" spans="1:13" ht="51">
      <c r="A38" s="44">
        <v>16</v>
      </c>
      <c r="B38" s="17" t="s">
        <v>385</v>
      </c>
      <c r="C38" s="18" t="s">
        <v>19</v>
      </c>
      <c r="D38" s="19" t="s">
        <v>471</v>
      </c>
      <c r="E38" s="19"/>
      <c r="F38" s="19" t="s">
        <v>599</v>
      </c>
      <c r="G38" s="19" t="s">
        <v>600</v>
      </c>
      <c r="H38" s="19" t="s">
        <v>751</v>
      </c>
      <c r="I38" s="19" t="s">
        <v>164</v>
      </c>
      <c r="J38" s="19"/>
      <c r="K38" s="19"/>
      <c r="L38" s="19"/>
      <c r="M38" s="17"/>
    </row>
    <row r="39" spans="1:13" s="63" customFormat="1" ht="89.25">
      <c r="A39" s="59">
        <v>18</v>
      </c>
      <c r="B39" s="17" t="s">
        <v>385</v>
      </c>
      <c r="C39" s="60" t="s">
        <v>20</v>
      </c>
      <c r="D39" s="61" t="s">
        <v>471</v>
      </c>
      <c r="E39" s="61"/>
      <c r="F39" s="61" t="s">
        <v>426</v>
      </c>
      <c r="G39" s="61" t="s">
        <v>601</v>
      </c>
      <c r="H39" s="61" t="s">
        <v>328</v>
      </c>
      <c r="I39" s="61" t="s">
        <v>427</v>
      </c>
      <c r="J39" s="61"/>
      <c r="K39" s="61"/>
      <c r="L39" s="61"/>
      <c r="M39" s="62" t="s">
        <v>440</v>
      </c>
    </row>
    <row r="40" spans="1:13" s="63" customFormat="1" ht="76.5">
      <c r="A40" s="59">
        <v>19</v>
      </c>
      <c r="B40" s="17" t="s">
        <v>582</v>
      </c>
      <c r="C40" s="60" t="s">
        <v>21</v>
      </c>
      <c r="D40" s="61" t="s">
        <v>471</v>
      </c>
      <c r="E40" s="61"/>
      <c r="F40" s="61" t="s">
        <v>135</v>
      </c>
      <c r="G40" s="61" t="s">
        <v>136</v>
      </c>
      <c r="H40" s="61" t="s">
        <v>328</v>
      </c>
      <c r="I40" s="61" t="s">
        <v>428</v>
      </c>
      <c r="J40" s="61"/>
      <c r="K40" s="61"/>
      <c r="L40" s="61"/>
      <c r="M40" s="62" t="s">
        <v>441</v>
      </c>
    </row>
    <row r="41" spans="1:13" s="63" customFormat="1" ht="51">
      <c r="A41" s="59">
        <v>20</v>
      </c>
      <c r="B41" s="17" t="s">
        <v>385</v>
      </c>
      <c r="C41" s="60" t="s">
        <v>21</v>
      </c>
      <c r="D41" s="61" t="s">
        <v>471</v>
      </c>
      <c r="E41" s="61"/>
      <c r="F41" s="61" t="s">
        <v>602</v>
      </c>
      <c r="G41" s="61" t="s">
        <v>603</v>
      </c>
      <c r="H41" s="61" t="s">
        <v>328</v>
      </c>
      <c r="I41" s="61" t="s">
        <v>169</v>
      </c>
      <c r="J41" s="61"/>
      <c r="K41" s="61"/>
      <c r="L41" s="61"/>
      <c r="M41" s="62"/>
    </row>
    <row r="42" spans="1:13" ht="165.75">
      <c r="A42" s="44">
        <v>21</v>
      </c>
      <c r="B42" s="17" t="s">
        <v>385</v>
      </c>
      <c r="C42" s="18" t="s">
        <v>21</v>
      </c>
      <c r="D42" s="19" t="s">
        <v>471</v>
      </c>
      <c r="E42" s="19"/>
      <c r="F42" s="19" t="s">
        <v>604</v>
      </c>
      <c r="G42" s="19" t="s">
        <v>605</v>
      </c>
      <c r="H42" s="19" t="s">
        <v>751</v>
      </c>
      <c r="I42" s="19" t="s">
        <v>170</v>
      </c>
      <c r="J42" s="19" t="s">
        <v>172</v>
      </c>
      <c r="K42" s="19"/>
      <c r="L42" s="19"/>
      <c r="M42" s="17"/>
    </row>
    <row r="43" spans="1:13" ht="127.5">
      <c r="A43" s="44">
        <v>22</v>
      </c>
      <c r="B43" s="17" t="s">
        <v>385</v>
      </c>
      <c r="C43" s="18" t="s">
        <v>22</v>
      </c>
      <c r="D43" s="19" t="s">
        <v>471</v>
      </c>
      <c r="E43" s="19"/>
      <c r="F43" s="19" t="s">
        <v>606</v>
      </c>
      <c r="G43" s="19" t="s">
        <v>122</v>
      </c>
      <c r="H43" s="19" t="s">
        <v>751</v>
      </c>
      <c r="I43" s="19" t="s">
        <v>171</v>
      </c>
      <c r="J43" s="19" t="s">
        <v>172</v>
      </c>
      <c r="K43" s="19"/>
      <c r="L43" s="19"/>
      <c r="M43" s="17"/>
    </row>
    <row r="44" spans="1:13" s="63" customFormat="1" ht="89.25">
      <c r="A44" s="59">
        <v>23</v>
      </c>
      <c r="B44" s="17" t="s">
        <v>385</v>
      </c>
      <c r="C44" s="60" t="s">
        <v>22</v>
      </c>
      <c r="D44" s="61" t="s">
        <v>471</v>
      </c>
      <c r="E44" s="61"/>
      <c r="F44" s="61" t="s">
        <v>123</v>
      </c>
      <c r="G44" s="61" t="s">
        <v>124</v>
      </c>
      <c r="H44" s="61" t="s">
        <v>327</v>
      </c>
      <c r="I44" s="61" t="s">
        <v>111</v>
      </c>
      <c r="J44" s="61"/>
      <c r="K44" s="61"/>
      <c r="L44" s="61"/>
      <c r="M44" s="62" t="s">
        <v>439</v>
      </c>
    </row>
    <row r="45" spans="1:13" ht="89.25">
      <c r="A45" s="44">
        <v>24</v>
      </c>
      <c r="B45" s="17" t="s">
        <v>385</v>
      </c>
      <c r="C45" s="18" t="s">
        <v>22</v>
      </c>
      <c r="D45" s="19" t="s">
        <v>471</v>
      </c>
      <c r="E45" s="19"/>
      <c r="F45" s="19" t="s">
        <v>125</v>
      </c>
      <c r="G45" s="19" t="s">
        <v>173</v>
      </c>
      <c r="H45" s="19" t="s">
        <v>751</v>
      </c>
      <c r="I45" s="19" t="s">
        <v>174</v>
      </c>
      <c r="J45" s="19"/>
      <c r="K45" s="19" t="s">
        <v>611</v>
      </c>
      <c r="L45" s="19"/>
      <c r="M45" s="17"/>
    </row>
    <row r="46" spans="1:13" s="63" customFormat="1" ht="51">
      <c r="A46" s="59">
        <v>25</v>
      </c>
      <c r="B46" s="17" t="s">
        <v>582</v>
      </c>
      <c r="C46" s="60" t="s">
        <v>23</v>
      </c>
      <c r="D46" s="61" t="s">
        <v>471</v>
      </c>
      <c r="E46" s="61"/>
      <c r="F46" s="61" t="s">
        <v>137</v>
      </c>
      <c r="G46" s="61" t="s">
        <v>138</v>
      </c>
      <c r="H46" s="61" t="s">
        <v>329</v>
      </c>
      <c r="I46" s="61" t="s">
        <v>175</v>
      </c>
      <c r="J46" s="61"/>
      <c r="K46" s="61"/>
      <c r="L46" s="61"/>
      <c r="M46" s="62"/>
    </row>
    <row r="47" spans="1:13" s="63" customFormat="1" ht="102">
      <c r="A47" s="59">
        <v>26</v>
      </c>
      <c r="B47" s="17" t="s">
        <v>385</v>
      </c>
      <c r="C47" s="60" t="s">
        <v>23</v>
      </c>
      <c r="D47" s="61" t="s">
        <v>471</v>
      </c>
      <c r="E47" s="61"/>
      <c r="F47" s="61" t="s">
        <v>245</v>
      </c>
      <c r="G47" s="61" t="s">
        <v>246</v>
      </c>
      <c r="H47" s="61" t="s">
        <v>328</v>
      </c>
      <c r="I47" s="61" t="s">
        <v>176</v>
      </c>
      <c r="J47" s="61"/>
      <c r="K47" s="61"/>
      <c r="L47" s="61"/>
      <c r="M47" s="62"/>
    </row>
    <row r="48" spans="1:13" ht="331.5">
      <c r="A48" s="44">
        <v>27</v>
      </c>
      <c r="B48" s="17" t="s">
        <v>385</v>
      </c>
      <c r="C48" s="18" t="s">
        <v>23</v>
      </c>
      <c r="D48" s="19" t="s">
        <v>471</v>
      </c>
      <c r="E48" s="19"/>
      <c r="F48" s="19" t="s">
        <v>203</v>
      </c>
      <c r="G48" s="19" t="s">
        <v>204</v>
      </c>
      <c r="H48" s="19" t="s">
        <v>751</v>
      </c>
      <c r="I48" s="19" t="s">
        <v>177</v>
      </c>
      <c r="J48" s="19"/>
      <c r="K48" s="19"/>
      <c r="L48" s="19"/>
      <c r="M48" s="17"/>
    </row>
    <row r="49" spans="1:13" ht="153">
      <c r="A49" s="44">
        <v>28</v>
      </c>
      <c r="B49" s="17" t="s">
        <v>385</v>
      </c>
      <c r="C49" s="18" t="s">
        <v>24</v>
      </c>
      <c r="D49" s="19" t="s">
        <v>471</v>
      </c>
      <c r="E49" s="19"/>
      <c r="F49" s="19" t="s">
        <v>207</v>
      </c>
      <c r="G49" s="19" t="s">
        <v>208</v>
      </c>
      <c r="H49" s="19" t="s">
        <v>751</v>
      </c>
      <c r="I49" s="19" t="s">
        <v>178</v>
      </c>
      <c r="J49" s="19"/>
      <c r="K49" s="19"/>
      <c r="L49" s="19"/>
      <c r="M49" s="17"/>
    </row>
    <row r="50" spans="1:13" s="63" customFormat="1" ht="89.25">
      <c r="A50" s="59">
        <v>29</v>
      </c>
      <c r="B50" s="17" t="s">
        <v>385</v>
      </c>
      <c r="C50" s="60" t="s">
        <v>25</v>
      </c>
      <c r="D50" s="61" t="s">
        <v>471</v>
      </c>
      <c r="E50" s="61"/>
      <c r="F50" s="61" t="s">
        <v>209</v>
      </c>
      <c r="G50" s="61" t="s">
        <v>210</v>
      </c>
      <c r="H50" s="61" t="s">
        <v>329</v>
      </c>
      <c r="I50" s="61" t="s">
        <v>179</v>
      </c>
      <c r="J50" s="61"/>
      <c r="K50" s="61"/>
      <c r="L50" s="61"/>
      <c r="M50" s="62"/>
    </row>
    <row r="51" spans="1:13" s="63" customFormat="1" ht="165.75">
      <c r="A51" s="59">
        <v>30</v>
      </c>
      <c r="B51" s="17" t="s">
        <v>385</v>
      </c>
      <c r="C51" s="60" t="s">
        <v>25</v>
      </c>
      <c r="D51" s="61" t="s">
        <v>471</v>
      </c>
      <c r="E51" s="61"/>
      <c r="F51" s="61" t="s">
        <v>180</v>
      </c>
      <c r="G51" s="61" t="s">
        <v>211</v>
      </c>
      <c r="H51" s="61" t="s">
        <v>328</v>
      </c>
      <c r="I51" s="61" t="s">
        <v>112</v>
      </c>
      <c r="J51" s="61"/>
      <c r="K51" s="61"/>
      <c r="L51" s="61"/>
      <c r="M51" s="62"/>
    </row>
    <row r="52" spans="1:13" ht="89.25">
      <c r="A52" s="68">
        <v>31</v>
      </c>
      <c r="B52" s="17" t="s">
        <v>385</v>
      </c>
      <c r="C52" s="69" t="s">
        <v>25</v>
      </c>
      <c r="D52" s="70" t="s">
        <v>471</v>
      </c>
      <c r="E52" s="70"/>
      <c r="F52" s="70" t="s">
        <v>332</v>
      </c>
      <c r="G52" s="70" t="s">
        <v>333</v>
      </c>
      <c r="H52" s="70" t="s">
        <v>327</v>
      </c>
      <c r="I52" s="71" t="s">
        <v>113</v>
      </c>
      <c r="J52" s="70"/>
      <c r="K52" s="70"/>
      <c r="L52" s="70"/>
      <c r="M52" s="72"/>
    </row>
    <row r="53" spans="1:13" s="63" customFormat="1" ht="102">
      <c r="A53" s="59">
        <v>32</v>
      </c>
      <c r="B53" s="17" t="s">
        <v>385</v>
      </c>
      <c r="C53" s="60" t="s">
        <v>622</v>
      </c>
      <c r="D53" s="61" t="s">
        <v>471</v>
      </c>
      <c r="E53" s="61"/>
      <c r="F53" s="61" t="s">
        <v>655</v>
      </c>
      <c r="G53" s="61" t="s">
        <v>656</v>
      </c>
      <c r="H53" s="61" t="s">
        <v>328</v>
      </c>
      <c r="I53" s="61" t="s">
        <v>334</v>
      </c>
      <c r="J53" s="61"/>
      <c r="K53" s="61"/>
      <c r="L53" s="61"/>
      <c r="M53" s="62"/>
    </row>
    <row r="54" spans="1:13" ht="102">
      <c r="A54" s="68">
        <v>270</v>
      </c>
      <c r="B54" s="17" t="s">
        <v>582</v>
      </c>
      <c r="C54" s="69" t="s">
        <v>748</v>
      </c>
      <c r="D54" s="70" t="s">
        <v>471</v>
      </c>
      <c r="E54" s="70" t="s">
        <v>419</v>
      </c>
      <c r="F54" s="70" t="s">
        <v>497</v>
      </c>
      <c r="G54" s="70" t="s">
        <v>665</v>
      </c>
      <c r="H54" s="70" t="s">
        <v>751</v>
      </c>
      <c r="I54" s="70" t="s">
        <v>0</v>
      </c>
      <c r="J54" s="70"/>
      <c r="K54" s="70"/>
      <c r="L54" s="70"/>
      <c r="M54" s="72"/>
    </row>
    <row r="55" spans="1:13" s="63" customFormat="1" ht="153">
      <c r="A55" s="59">
        <v>289</v>
      </c>
      <c r="B55" s="17" t="s">
        <v>654</v>
      </c>
      <c r="C55" s="60" t="s">
        <v>26</v>
      </c>
      <c r="D55" s="61" t="s">
        <v>471</v>
      </c>
      <c r="E55" s="61" t="s">
        <v>801</v>
      </c>
      <c r="F55" s="61" t="s">
        <v>199</v>
      </c>
      <c r="G55" s="61" t="s">
        <v>200</v>
      </c>
      <c r="H55" s="61" t="s">
        <v>328</v>
      </c>
      <c r="I55" s="61" t="s">
        <v>3</v>
      </c>
      <c r="J55" s="61" t="s">
        <v>2</v>
      </c>
      <c r="K55" s="61"/>
      <c r="L55" s="61"/>
      <c r="M55" s="62"/>
    </row>
    <row r="56" spans="1:13" ht="140.25">
      <c r="A56" s="68">
        <v>36</v>
      </c>
      <c r="B56" s="17" t="s">
        <v>582</v>
      </c>
      <c r="C56" s="69" t="s">
        <v>26</v>
      </c>
      <c r="D56" s="70" t="s">
        <v>471</v>
      </c>
      <c r="E56" s="70"/>
      <c r="F56" s="70" t="s">
        <v>27</v>
      </c>
      <c r="G56" s="70" t="s">
        <v>139</v>
      </c>
      <c r="H56" s="70" t="s">
        <v>751</v>
      </c>
      <c r="I56" s="70" t="s">
        <v>5</v>
      </c>
      <c r="J56" s="70" t="s">
        <v>4</v>
      </c>
      <c r="K56" s="70"/>
      <c r="L56" s="70"/>
      <c r="M56" s="72"/>
    </row>
    <row r="57" spans="1:13" s="63" customFormat="1" ht="63.75">
      <c r="A57" s="59">
        <v>235</v>
      </c>
      <c r="B57" s="17" t="s">
        <v>611</v>
      </c>
      <c r="C57" s="60" t="s">
        <v>26</v>
      </c>
      <c r="D57" s="61" t="s">
        <v>471</v>
      </c>
      <c r="E57" s="61" t="s">
        <v>419</v>
      </c>
      <c r="F57" s="61" t="s">
        <v>9</v>
      </c>
      <c r="G57" s="61" t="s">
        <v>10</v>
      </c>
      <c r="H57" s="61" t="s">
        <v>327</v>
      </c>
      <c r="I57" s="61" t="s">
        <v>1</v>
      </c>
      <c r="J57" s="61" t="s">
        <v>2</v>
      </c>
      <c r="K57" s="61"/>
      <c r="L57" s="61"/>
      <c r="M57" s="62"/>
    </row>
    <row r="58" spans="1:13" ht="76.5">
      <c r="A58" s="68">
        <v>236</v>
      </c>
      <c r="B58" s="17" t="s">
        <v>611</v>
      </c>
      <c r="C58" s="69" t="s">
        <v>26</v>
      </c>
      <c r="D58" s="70" t="s">
        <v>471</v>
      </c>
      <c r="E58" s="70" t="s">
        <v>419</v>
      </c>
      <c r="F58" s="70" t="s">
        <v>397</v>
      </c>
      <c r="G58" s="70" t="s">
        <v>398</v>
      </c>
      <c r="H58" s="70" t="s">
        <v>751</v>
      </c>
      <c r="I58" s="70" t="s">
        <v>5</v>
      </c>
      <c r="J58" s="70" t="s">
        <v>4</v>
      </c>
      <c r="K58" s="70"/>
      <c r="L58" s="70"/>
      <c r="M58" s="72"/>
    </row>
    <row r="59" spans="1:13" ht="242.25">
      <c r="A59" s="68">
        <v>284</v>
      </c>
      <c r="B59" s="17" t="s">
        <v>654</v>
      </c>
      <c r="C59" s="69" t="s">
        <v>366</v>
      </c>
      <c r="D59" s="70" t="s">
        <v>471</v>
      </c>
      <c r="E59" s="70" t="s">
        <v>419</v>
      </c>
      <c r="F59" s="70" t="s">
        <v>126</v>
      </c>
      <c r="G59" s="70" t="s">
        <v>127</v>
      </c>
      <c r="H59" s="70" t="s">
        <v>751</v>
      </c>
      <c r="I59" s="70" t="s">
        <v>6</v>
      </c>
      <c r="J59" s="70"/>
      <c r="K59" s="70"/>
      <c r="L59" s="70"/>
      <c r="M59" s="72"/>
    </row>
    <row r="60" spans="1:13" s="63" customFormat="1" ht="114.75">
      <c r="A60" s="59">
        <v>237</v>
      </c>
      <c r="B60" s="17" t="s">
        <v>611</v>
      </c>
      <c r="C60" s="60" t="s">
        <v>399</v>
      </c>
      <c r="D60" s="61" t="s">
        <v>471</v>
      </c>
      <c r="E60" s="61" t="s">
        <v>419</v>
      </c>
      <c r="F60" s="61" t="s">
        <v>400</v>
      </c>
      <c r="G60" s="61" t="s">
        <v>401</v>
      </c>
      <c r="H60" s="61" t="s">
        <v>327</v>
      </c>
      <c r="I60" s="61" t="s">
        <v>358</v>
      </c>
      <c r="J60" s="61"/>
      <c r="K60" s="61"/>
      <c r="L60" s="61"/>
      <c r="M60" s="62"/>
    </row>
    <row r="61" spans="1:13" ht="76.5">
      <c r="A61" s="68">
        <v>40</v>
      </c>
      <c r="B61" s="17" t="s">
        <v>582</v>
      </c>
      <c r="C61" s="69" t="s">
        <v>29</v>
      </c>
      <c r="D61" s="70" t="s">
        <v>471</v>
      </c>
      <c r="E61" s="70"/>
      <c r="F61" s="70" t="s">
        <v>667</v>
      </c>
      <c r="G61" s="70" t="s">
        <v>359</v>
      </c>
      <c r="H61" s="70" t="s">
        <v>751</v>
      </c>
      <c r="I61" s="70" t="s">
        <v>360</v>
      </c>
      <c r="J61" s="70"/>
      <c r="K61" s="70"/>
      <c r="L61" s="70"/>
      <c r="M61" s="72"/>
    </row>
    <row r="62" spans="1:13" s="63" customFormat="1" ht="140.25">
      <c r="A62" s="59">
        <v>41</v>
      </c>
      <c r="B62" s="17" t="s">
        <v>582</v>
      </c>
      <c r="C62" s="60" t="s">
        <v>29</v>
      </c>
      <c r="D62" s="61" t="s">
        <v>471</v>
      </c>
      <c r="E62" s="61"/>
      <c r="F62" s="61" t="s">
        <v>272</v>
      </c>
      <c r="G62" s="61" t="s">
        <v>273</v>
      </c>
      <c r="H62" s="61" t="s">
        <v>328</v>
      </c>
      <c r="I62" s="61" t="s">
        <v>361</v>
      </c>
      <c r="J62" s="61"/>
      <c r="K62" s="61"/>
      <c r="L62" s="61"/>
      <c r="M62" s="62"/>
    </row>
    <row r="63" spans="1:13" s="63" customFormat="1" ht="51">
      <c r="A63" s="59">
        <v>44</v>
      </c>
      <c r="B63" s="17" t="s">
        <v>385</v>
      </c>
      <c r="C63" s="60" t="s">
        <v>29</v>
      </c>
      <c r="D63" s="61" t="s">
        <v>471</v>
      </c>
      <c r="E63" s="61"/>
      <c r="F63" s="61" t="s">
        <v>708</v>
      </c>
      <c r="G63" s="61" t="s">
        <v>709</v>
      </c>
      <c r="H63" s="61" t="s">
        <v>327</v>
      </c>
      <c r="I63" s="61" t="s">
        <v>362</v>
      </c>
      <c r="J63" s="61"/>
      <c r="K63" s="61"/>
      <c r="L63" s="61"/>
      <c r="M63" s="62"/>
    </row>
    <row r="64" spans="1:13" ht="318.75">
      <c r="A64" s="68">
        <v>142</v>
      </c>
      <c r="B64" s="17" t="s">
        <v>620</v>
      </c>
      <c r="C64" s="73" t="s">
        <v>30</v>
      </c>
      <c r="D64" s="69" t="s">
        <v>471</v>
      </c>
      <c r="E64" s="69"/>
      <c r="F64" s="70" t="s">
        <v>14</v>
      </c>
      <c r="G64" s="70" t="s">
        <v>15</v>
      </c>
      <c r="H64" s="70" t="s">
        <v>751</v>
      </c>
      <c r="I64" s="70" t="s">
        <v>363</v>
      </c>
      <c r="J64" s="70"/>
      <c r="K64" s="70"/>
      <c r="L64" s="70"/>
      <c r="M64" s="72"/>
    </row>
    <row r="65" spans="1:13" s="63" customFormat="1" ht="63.75">
      <c r="A65" s="59">
        <v>47</v>
      </c>
      <c r="B65" s="17" t="s">
        <v>385</v>
      </c>
      <c r="C65" s="60" t="s">
        <v>30</v>
      </c>
      <c r="D65" s="61" t="s">
        <v>471</v>
      </c>
      <c r="E65" s="61"/>
      <c r="F65" s="61" t="s">
        <v>364</v>
      </c>
      <c r="G65" s="61" t="s">
        <v>710</v>
      </c>
      <c r="H65" s="61" t="s">
        <v>328</v>
      </c>
      <c r="I65" s="61" t="s">
        <v>365</v>
      </c>
      <c r="J65" s="61"/>
      <c r="K65" s="61"/>
      <c r="L65" s="61"/>
      <c r="M65" s="62"/>
    </row>
    <row r="66" spans="1:13" s="63" customFormat="1" ht="165.75">
      <c r="A66" s="59">
        <v>165</v>
      </c>
      <c r="B66" s="17" t="s">
        <v>804</v>
      </c>
      <c r="C66" s="60" t="s">
        <v>31</v>
      </c>
      <c r="D66" s="61" t="s">
        <v>471</v>
      </c>
      <c r="E66" s="61" t="s">
        <v>419</v>
      </c>
      <c r="F66" s="61" t="s">
        <v>309</v>
      </c>
      <c r="G66" s="61" t="s">
        <v>812</v>
      </c>
      <c r="H66" s="61" t="s">
        <v>327</v>
      </c>
      <c r="I66" s="61" t="s">
        <v>431</v>
      </c>
      <c r="J66" s="61"/>
      <c r="K66" s="61" t="s">
        <v>432</v>
      </c>
      <c r="L66" s="61"/>
      <c r="M66" s="62" t="s">
        <v>719</v>
      </c>
    </row>
    <row r="67" spans="1:13" s="63" customFormat="1" ht="408">
      <c r="A67" s="59">
        <v>48</v>
      </c>
      <c r="B67" s="17" t="s">
        <v>385</v>
      </c>
      <c r="C67" s="60" t="s">
        <v>31</v>
      </c>
      <c r="D67" s="61" t="s">
        <v>471</v>
      </c>
      <c r="E67" s="61"/>
      <c r="F67" s="61" t="s">
        <v>711</v>
      </c>
      <c r="G67" s="61" t="s">
        <v>712</v>
      </c>
      <c r="H67" s="61" t="s">
        <v>328</v>
      </c>
      <c r="I67" s="61" t="s">
        <v>433</v>
      </c>
      <c r="J67" s="61"/>
      <c r="K67" s="61"/>
      <c r="L67" s="61"/>
      <c r="M67" s="62"/>
    </row>
    <row r="68" spans="1:13" ht="153">
      <c r="A68" s="68">
        <v>49</v>
      </c>
      <c r="B68" s="17" t="s">
        <v>385</v>
      </c>
      <c r="C68" s="69" t="s">
        <v>32</v>
      </c>
      <c r="D68" s="70" t="s">
        <v>471</v>
      </c>
      <c r="E68" s="70"/>
      <c r="F68" s="70" t="s">
        <v>713</v>
      </c>
      <c r="G68" s="70" t="s">
        <v>714</v>
      </c>
      <c r="H68" s="70" t="s">
        <v>751</v>
      </c>
      <c r="I68" s="70" t="s">
        <v>434</v>
      </c>
      <c r="J68" s="70"/>
      <c r="K68" s="70"/>
      <c r="L68" s="70"/>
      <c r="M68" s="72" t="s">
        <v>826</v>
      </c>
    </row>
    <row r="69" spans="1:13" s="63" customFormat="1" ht="51">
      <c r="A69" s="59">
        <v>283</v>
      </c>
      <c r="B69" s="17" t="s">
        <v>654</v>
      </c>
      <c r="C69" s="60" t="s">
        <v>32</v>
      </c>
      <c r="D69" s="61" t="s">
        <v>471</v>
      </c>
      <c r="E69" s="61" t="s">
        <v>419</v>
      </c>
      <c r="F69" s="61" t="s">
        <v>224</v>
      </c>
      <c r="G69" s="61" t="s">
        <v>225</v>
      </c>
      <c r="H69" s="61" t="s">
        <v>327</v>
      </c>
      <c r="I69" s="61" t="s">
        <v>435</v>
      </c>
      <c r="J69" s="61"/>
      <c r="K69" s="61"/>
      <c r="L69" s="61"/>
      <c r="M69" s="62"/>
    </row>
    <row r="70" spans="1:13" s="63" customFormat="1" ht="76.5">
      <c r="A70" s="59">
        <v>50</v>
      </c>
      <c r="B70" s="17" t="s">
        <v>385</v>
      </c>
      <c r="C70" s="60" t="s">
        <v>33</v>
      </c>
      <c r="D70" s="61" t="s">
        <v>471</v>
      </c>
      <c r="E70" s="61"/>
      <c r="F70" s="61" t="s">
        <v>436</v>
      </c>
      <c r="G70" s="61" t="s">
        <v>715</v>
      </c>
      <c r="H70" s="61" t="s">
        <v>329</v>
      </c>
      <c r="I70" s="61" t="s">
        <v>437</v>
      </c>
      <c r="J70" s="61"/>
      <c r="K70" s="61"/>
      <c r="L70" s="61"/>
      <c r="M70" s="62"/>
    </row>
    <row r="71" spans="1:13" s="63" customFormat="1" ht="63.75">
      <c r="A71" s="59">
        <v>285</v>
      </c>
      <c r="B71" s="17" t="s">
        <v>654</v>
      </c>
      <c r="C71" s="60" t="s">
        <v>749</v>
      </c>
      <c r="D71" s="61" t="s">
        <v>471</v>
      </c>
      <c r="E71" s="61" t="s">
        <v>419</v>
      </c>
      <c r="F71" s="61" t="s">
        <v>128</v>
      </c>
      <c r="G71" s="61" t="s">
        <v>129</v>
      </c>
      <c r="H71" s="61" t="s">
        <v>329</v>
      </c>
      <c r="I71" s="61" t="s">
        <v>438</v>
      </c>
      <c r="J71" s="61"/>
      <c r="K71" s="61"/>
      <c r="L71" s="61"/>
      <c r="M71" s="62"/>
    </row>
    <row r="72" spans="1:13" ht="127.5">
      <c r="A72" s="44">
        <v>242</v>
      </c>
      <c r="B72" s="28" t="s">
        <v>666</v>
      </c>
      <c r="C72" s="18" t="s">
        <v>212</v>
      </c>
      <c r="D72" s="19" t="s">
        <v>470</v>
      </c>
      <c r="E72" s="19" t="s">
        <v>419</v>
      </c>
      <c r="F72" s="19" t="s">
        <v>213</v>
      </c>
      <c r="G72" s="19" t="s">
        <v>214</v>
      </c>
      <c r="H72" s="19"/>
      <c r="I72" s="19"/>
      <c r="J72" s="19"/>
      <c r="K72" s="19"/>
      <c r="L72" s="19"/>
      <c r="M72" s="17" t="s">
        <v>28</v>
      </c>
    </row>
    <row r="73" spans="1:13" ht="140.25">
      <c r="A73" s="68">
        <v>243</v>
      </c>
      <c r="B73" s="17" t="s">
        <v>666</v>
      </c>
      <c r="C73" s="69" t="s">
        <v>212</v>
      </c>
      <c r="D73" s="70" t="s">
        <v>471</v>
      </c>
      <c r="E73" s="70" t="s">
        <v>419</v>
      </c>
      <c r="F73" s="70" t="s">
        <v>612</v>
      </c>
      <c r="G73" s="70" t="s">
        <v>696</v>
      </c>
      <c r="H73" s="70" t="s">
        <v>327</v>
      </c>
      <c r="I73" s="70" t="s">
        <v>93</v>
      </c>
      <c r="J73" s="70"/>
      <c r="K73" s="70"/>
      <c r="L73" s="70"/>
      <c r="M73" s="72"/>
    </row>
    <row r="74" spans="1:13" ht="204">
      <c r="A74" s="68">
        <v>244</v>
      </c>
      <c r="B74" s="17" t="s">
        <v>666</v>
      </c>
      <c r="C74" s="69" t="s">
        <v>212</v>
      </c>
      <c r="D74" s="70" t="s">
        <v>471</v>
      </c>
      <c r="E74" s="70" t="s">
        <v>419</v>
      </c>
      <c r="F74" s="70" t="s">
        <v>697</v>
      </c>
      <c r="G74" s="70" t="s">
        <v>698</v>
      </c>
      <c r="H74" s="70" t="s">
        <v>327</v>
      </c>
      <c r="I74" s="70" t="s">
        <v>94</v>
      </c>
      <c r="J74" s="70"/>
      <c r="K74" s="70"/>
      <c r="L74" s="70"/>
      <c r="M74" s="72"/>
    </row>
    <row r="75" spans="1:13" s="63" customFormat="1" ht="114.75">
      <c r="A75" s="59">
        <v>262</v>
      </c>
      <c r="B75" s="28" t="s">
        <v>666</v>
      </c>
      <c r="C75" s="60" t="s">
        <v>702</v>
      </c>
      <c r="D75" s="61" t="s">
        <v>471</v>
      </c>
      <c r="E75" s="61" t="s">
        <v>419</v>
      </c>
      <c r="F75" s="61" t="s">
        <v>519</v>
      </c>
      <c r="G75" s="61" t="s">
        <v>308</v>
      </c>
      <c r="H75" s="61" t="s">
        <v>328</v>
      </c>
      <c r="I75" s="61" t="s">
        <v>95</v>
      </c>
      <c r="J75" s="61"/>
      <c r="K75" s="61"/>
      <c r="L75" s="61"/>
      <c r="M75" s="62"/>
    </row>
    <row r="76" spans="1:13" s="63" customFormat="1" ht="114.75">
      <c r="A76" s="59">
        <v>249</v>
      </c>
      <c r="B76" s="17" t="s">
        <v>699</v>
      </c>
      <c r="C76" s="60" t="s">
        <v>702</v>
      </c>
      <c r="D76" s="61" t="s">
        <v>471</v>
      </c>
      <c r="E76" s="61" t="s">
        <v>801</v>
      </c>
      <c r="F76" s="61" t="s">
        <v>703</v>
      </c>
      <c r="G76" s="61" t="s">
        <v>476</v>
      </c>
      <c r="H76" s="61" t="s">
        <v>327</v>
      </c>
      <c r="I76" s="61" t="s">
        <v>96</v>
      </c>
      <c r="J76" s="61"/>
      <c r="K76" s="61"/>
      <c r="L76" s="61"/>
      <c r="M76" s="62"/>
    </row>
    <row r="77" spans="1:13" ht="153">
      <c r="A77" s="68">
        <v>250</v>
      </c>
      <c r="B77" s="17" t="s">
        <v>699</v>
      </c>
      <c r="C77" s="69" t="s">
        <v>702</v>
      </c>
      <c r="D77" s="70" t="s">
        <v>471</v>
      </c>
      <c r="E77" s="70" t="s">
        <v>419</v>
      </c>
      <c r="F77" s="70" t="s">
        <v>704</v>
      </c>
      <c r="G77" s="70" t="s">
        <v>477</v>
      </c>
      <c r="H77" s="70" t="s">
        <v>328</v>
      </c>
      <c r="I77" s="70" t="s">
        <v>97</v>
      </c>
      <c r="J77" s="70"/>
      <c r="K77" s="70"/>
      <c r="L77" s="70"/>
      <c r="M77" s="72" t="s">
        <v>564</v>
      </c>
    </row>
    <row r="78" spans="1:13" s="63" customFormat="1" ht="89.25">
      <c r="A78" s="59">
        <v>251</v>
      </c>
      <c r="B78" s="17" t="s">
        <v>699</v>
      </c>
      <c r="C78" s="60" t="s">
        <v>702</v>
      </c>
      <c r="D78" s="61" t="s">
        <v>471</v>
      </c>
      <c r="E78" s="61" t="s">
        <v>801</v>
      </c>
      <c r="F78" s="61" t="s">
        <v>705</v>
      </c>
      <c r="G78" s="61" t="s">
        <v>706</v>
      </c>
      <c r="H78" s="61" t="s">
        <v>327</v>
      </c>
      <c r="I78" s="61" t="s">
        <v>98</v>
      </c>
      <c r="J78" s="61"/>
      <c r="K78" s="61"/>
      <c r="L78" s="61"/>
      <c r="M78" s="62" t="s">
        <v>565</v>
      </c>
    </row>
    <row r="79" spans="1:13" ht="114.75">
      <c r="A79" s="44">
        <v>252</v>
      </c>
      <c r="B79" s="17" t="s">
        <v>699</v>
      </c>
      <c r="C79" s="18" t="s">
        <v>702</v>
      </c>
      <c r="D79" s="19" t="s">
        <v>471</v>
      </c>
      <c r="E79" s="19" t="s">
        <v>419</v>
      </c>
      <c r="F79" s="19" t="s">
        <v>707</v>
      </c>
      <c r="G79" s="19" t="s">
        <v>297</v>
      </c>
      <c r="H79" s="19" t="s">
        <v>327</v>
      </c>
      <c r="I79" s="19" t="s">
        <v>107</v>
      </c>
      <c r="J79" s="77" t="s">
        <v>520</v>
      </c>
      <c r="K79" s="19"/>
      <c r="L79" s="19"/>
      <c r="M79" s="17" t="s">
        <v>566</v>
      </c>
    </row>
    <row r="80" spans="1:13" ht="89.25">
      <c r="A80" s="44">
        <v>253</v>
      </c>
      <c r="B80" s="17" t="s">
        <v>699</v>
      </c>
      <c r="C80" s="18" t="s">
        <v>702</v>
      </c>
      <c r="D80" s="19" t="s">
        <v>471</v>
      </c>
      <c r="E80" s="19" t="s">
        <v>419</v>
      </c>
      <c r="F80" s="19" t="s">
        <v>298</v>
      </c>
      <c r="G80" s="19" t="s">
        <v>299</v>
      </c>
      <c r="H80" s="19" t="s">
        <v>327</v>
      </c>
      <c r="I80" s="19" t="s">
        <v>108</v>
      </c>
      <c r="J80" s="77" t="s">
        <v>520</v>
      </c>
      <c r="K80" s="19"/>
      <c r="L80" s="19"/>
      <c r="M80" s="19"/>
    </row>
    <row r="81" spans="1:13" ht="102">
      <c r="A81" s="44">
        <v>254</v>
      </c>
      <c r="B81" s="17" t="s">
        <v>699</v>
      </c>
      <c r="C81" s="18" t="s">
        <v>702</v>
      </c>
      <c r="D81" s="19" t="s">
        <v>471</v>
      </c>
      <c r="E81" s="19" t="s">
        <v>419</v>
      </c>
      <c r="F81" s="19" t="s">
        <v>300</v>
      </c>
      <c r="G81" s="19"/>
      <c r="H81" s="19" t="s">
        <v>327</v>
      </c>
      <c r="I81" s="19" t="s">
        <v>108</v>
      </c>
      <c r="J81" s="77" t="s">
        <v>520</v>
      </c>
      <c r="K81" s="19"/>
      <c r="L81" s="19"/>
      <c r="M81" s="17" t="s">
        <v>567</v>
      </c>
    </row>
    <row r="82" spans="1:13" s="63" customFormat="1" ht="127.5">
      <c r="A82" s="59">
        <v>255</v>
      </c>
      <c r="B82" s="17" t="s">
        <v>699</v>
      </c>
      <c r="C82" s="60" t="s">
        <v>702</v>
      </c>
      <c r="D82" s="61" t="s">
        <v>471</v>
      </c>
      <c r="E82" s="61" t="s">
        <v>801</v>
      </c>
      <c r="F82" s="61" t="s">
        <v>301</v>
      </c>
      <c r="G82" s="61" t="s">
        <v>302</v>
      </c>
      <c r="H82" s="61" t="s">
        <v>327</v>
      </c>
      <c r="I82" s="61" t="s">
        <v>99</v>
      </c>
      <c r="J82" s="61"/>
      <c r="K82" s="61"/>
      <c r="L82" s="61"/>
      <c r="M82" s="62"/>
    </row>
    <row r="83" spans="1:13" s="63" customFormat="1" ht="76.5">
      <c r="A83" s="59">
        <v>256</v>
      </c>
      <c r="B83" s="17" t="s">
        <v>699</v>
      </c>
      <c r="C83" s="60" t="s">
        <v>702</v>
      </c>
      <c r="D83" s="61" t="s">
        <v>471</v>
      </c>
      <c r="E83" s="61" t="s">
        <v>801</v>
      </c>
      <c r="F83" s="61" t="s">
        <v>303</v>
      </c>
      <c r="G83" s="61"/>
      <c r="H83" s="61" t="s">
        <v>329</v>
      </c>
      <c r="I83" s="61" t="s">
        <v>521</v>
      </c>
      <c r="J83" s="61"/>
      <c r="K83" s="61"/>
      <c r="L83" s="61"/>
      <c r="M83" s="62" t="s">
        <v>228</v>
      </c>
    </row>
    <row r="84" spans="1:13" s="63" customFormat="1" ht="151.5" customHeight="1">
      <c r="A84" s="59">
        <v>257</v>
      </c>
      <c r="B84" s="17" t="s">
        <v>699</v>
      </c>
      <c r="C84" s="60" t="s">
        <v>702</v>
      </c>
      <c r="D84" s="61" t="s">
        <v>471</v>
      </c>
      <c r="E84" s="61" t="s">
        <v>801</v>
      </c>
      <c r="F84" s="61" t="s">
        <v>304</v>
      </c>
      <c r="G84" s="61" t="s">
        <v>305</v>
      </c>
      <c r="H84" s="61" t="s">
        <v>328</v>
      </c>
      <c r="I84" s="61" t="s">
        <v>522</v>
      </c>
      <c r="J84" s="61"/>
      <c r="K84" s="61"/>
      <c r="L84" s="61"/>
      <c r="M84" s="62" t="s">
        <v>205</v>
      </c>
    </row>
    <row r="85" spans="1:13" ht="89.25">
      <c r="A85" s="44">
        <v>248</v>
      </c>
      <c r="B85" s="17" t="s">
        <v>699</v>
      </c>
      <c r="C85" s="18" t="s">
        <v>700</v>
      </c>
      <c r="D85" s="19" t="s">
        <v>471</v>
      </c>
      <c r="E85" s="19" t="s">
        <v>801</v>
      </c>
      <c r="F85" s="19" t="s">
        <v>475</v>
      </c>
      <c r="G85" s="19" t="s">
        <v>701</v>
      </c>
      <c r="H85" s="19" t="s">
        <v>751</v>
      </c>
      <c r="I85" s="19" t="s">
        <v>523</v>
      </c>
      <c r="J85" s="19"/>
      <c r="K85" s="19"/>
      <c r="L85" s="19"/>
      <c r="M85" s="17"/>
    </row>
    <row r="86" spans="1:13" s="63" customFormat="1" ht="216.75">
      <c r="A86" s="59">
        <v>143</v>
      </c>
      <c r="B86" s="17" t="s">
        <v>620</v>
      </c>
      <c r="C86" s="80" t="s">
        <v>76</v>
      </c>
      <c r="D86" s="60" t="s">
        <v>471</v>
      </c>
      <c r="E86" s="60"/>
      <c r="F86" s="61" t="s">
        <v>78</v>
      </c>
      <c r="G86" s="61" t="s">
        <v>616</v>
      </c>
      <c r="H86" s="61" t="s">
        <v>329</v>
      </c>
      <c r="I86" s="61" t="s">
        <v>524</v>
      </c>
      <c r="J86" s="61"/>
      <c r="K86" s="61"/>
      <c r="L86" s="61"/>
      <c r="M86" s="62" t="s">
        <v>206</v>
      </c>
    </row>
    <row r="87" spans="1:13" s="63" customFormat="1" ht="165.75">
      <c r="A87" s="59">
        <v>144</v>
      </c>
      <c r="B87" s="17" t="s">
        <v>620</v>
      </c>
      <c r="C87" s="80" t="s">
        <v>76</v>
      </c>
      <c r="D87" s="60" t="s">
        <v>471</v>
      </c>
      <c r="E87" s="60"/>
      <c r="F87" s="61" t="s">
        <v>407</v>
      </c>
      <c r="G87" s="61" t="s">
        <v>617</v>
      </c>
      <c r="H87" s="61" t="s">
        <v>329</v>
      </c>
      <c r="I87" s="61" t="s">
        <v>525</v>
      </c>
      <c r="J87" s="61"/>
      <c r="K87" s="61"/>
      <c r="L87" s="61"/>
      <c r="M87" s="62"/>
    </row>
    <row r="88" spans="1:13" s="63" customFormat="1" ht="63.75">
      <c r="A88" s="59">
        <v>145</v>
      </c>
      <c r="B88" s="17" t="s">
        <v>620</v>
      </c>
      <c r="C88" s="80" t="s">
        <v>76</v>
      </c>
      <c r="D88" s="60" t="s">
        <v>471</v>
      </c>
      <c r="E88" s="60"/>
      <c r="F88" s="61" t="s">
        <v>408</v>
      </c>
      <c r="G88" s="61" t="s">
        <v>618</v>
      </c>
      <c r="H88" s="61" t="s">
        <v>328</v>
      </c>
      <c r="I88" s="61" t="s">
        <v>526</v>
      </c>
      <c r="J88" s="61"/>
      <c r="K88" s="61"/>
      <c r="L88" s="61"/>
      <c r="M88" s="62"/>
    </row>
    <row r="89" spans="1:13" s="63" customFormat="1" ht="127.5">
      <c r="A89" s="59">
        <v>146</v>
      </c>
      <c r="B89" s="17" t="s">
        <v>620</v>
      </c>
      <c r="C89" s="80" t="s">
        <v>76</v>
      </c>
      <c r="D89" s="60" t="s">
        <v>471</v>
      </c>
      <c r="E89" s="60"/>
      <c r="F89" s="61" t="s">
        <v>409</v>
      </c>
      <c r="G89" s="61" t="s">
        <v>619</v>
      </c>
      <c r="H89" s="61" t="s">
        <v>328</v>
      </c>
      <c r="I89" s="61" t="s">
        <v>100</v>
      </c>
      <c r="J89" s="61"/>
      <c r="K89" s="61"/>
      <c r="L89" s="61"/>
      <c r="M89" s="62"/>
    </row>
    <row r="90" spans="1:13" s="63" customFormat="1" ht="63.75">
      <c r="A90" s="59">
        <v>52</v>
      </c>
      <c r="B90" s="17" t="s">
        <v>582</v>
      </c>
      <c r="C90" s="60" t="s">
        <v>527</v>
      </c>
      <c r="D90" s="61" t="s">
        <v>471</v>
      </c>
      <c r="E90" s="61"/>
      <c r="F90" s="61" t="s">
        <v>560</v>
      </c>
      <c r="G90" s="61" t="s">
        <v>559</v>
      </c>
      <c r="H90" s="61" t="s">
        <v>329</v>
      </c>
      <c r="I90" s="61" t="s">
        <v>528</v>
      </c>
      <c r="J90" s="61"/>
      <c r="K90" s="61"/>
      <c r="L90" s="61"/>
      <c r="M90" s="62"/>
    </row>
    <row r="91" spans="1:13" s="63" customFormat="1" ht="76.5">
      <c r="A91" s="59">
        <v>53</v>
      </c>
      <c r="B91" s="17" t="s">
        <v>582</v>
      </c>
      <c r="C91" s="60" t="s">
        <v>372</v>
      </c>
      <c r="D91" s="61" t="s">
        <v>471</v>
      </c>
      <c r="E91" s="61"/>
      <c r="F91" s="61" t="s">
        <v>562</v>
      </c>
      <c r="G91" s="61" t="s">
        <v>563</v>
      </c>
      <c r="H91" s="61" t="s">
        <v>328</v>
      </c>
      <c r="I91" s="61" t="s">
        <v>529</v>
      </c>
      <c r="J91" s="61"/>
      <c r="K91" s="61"/>
      <c r="L91" s="61"/>
      <c r="M91" s="62"/>
    </row>
    <row r="92" spans="1:13" s="63" customFormat="1" ht="153">
      <c r="A92" s="59">
        <v>54</v>
      </c>
      <c r="B92" s="17" t="s">
        <v>385</v>
      </c>
      <c r="C92" s="60" t="s">
        <v>372</v>
      </c>
      <c r="D92" s="61" t="s">
        <v>471</v>
      </c>
      <c r="E92" s="61"/>
      <c r="F92" s="61" t="s">
        <v>716</v>
      </c>
      <c r="G92" s="61" t="s">
        <v>331</v>
      </c>
      <c r="H92" s="61" t="s">
        <v>327</v>
      </c>
      <c r="I92" s="61" t="s">
        <v>101</v>
      </c>
      <c r="J92" s="61"/>
      <c r="K92" s="61"/>
      <c r="L92" s="61"/>
      <c r="M92" s="62"/>
    </row>
    <row r="93" spans="1:13" s="63" customFormat="1" ht="89.25">
      <c r="A93" s="59">
        <v>55</v>
      </c>
      <c r="B93" s="17" t="s">
        <v>385</v>
      </c>
      <c r="C93" s="60" t="s">
        <v>527</v>
      </c>
      <c r="D93" s="61" t="s">
        <v>471</v>
      </c>
      <c r="E93" s="61"/>
      <c r="F93" s="61" t="s">
        <v>247</v>
      </c>
      <c r="G93" s="61" t="s">
        <v>248</v>
      </c>
      <c r="H93" s="61" t="s">
        <v>329</v>
      </c>
      <c r="I93" s="61" t="s">
        <v>530</v>
      </c>
      <c r="J93" s="61"/>
      <c r="K93" s="61"/>
      <c r="L93" s="61"/>
      <c r="M93" s="62"/>
    </row>
    <row r="94" spans="1:13" ht="38.25">
      <c r="A94" s="44">
        <v>56</v>
      </c>
      <c r="B94" s="17" t="s">
        <v>582</v>
      </c>
      <c r="C94" s="18" t="s">
        <v>34</v>
      </c>
      <c r="D94" s="19" t="s">
        <v>470</v>
      </c>
      <c r="E94" s="19"/>
      <c r="F94" s="19" t="s">
        <v>568</v>
      </c>
      <c r="G94" s="19" t="s">
        <v>569</v>
      </c>
      <c r="H94" s="19"/>
      <c r="I94" s="19"/>
      <c r="J94" s="19"/>
      <c r="K94" s="19"/>
      <c r="L94" s="19"/>
      <c r="M94" s="17"/>
    </row>
    <row r="95" spans="1:13" ht="51">
      <c r="A95" s="44">
        <v>57</v>
      </c>
      <c r="B95" s="17" t="s">
        <v>582</v>
      </c>
      <c r="C95" s="18" t="s">
        <v>76</v>
      </c>
      <c r="D95" s="19" t="s">
        <v>471</v>
      </c>
      <c r="E95" s="19"/>
      <c r="F95" s="21" t="s">
        <v>570</v>
      </c>
      <c r="G95" s="19" t="s">
        <v>571</v>
      </c>
      <c r="H95" s="19" t="s">
        <v>327</v>
      </c>
      <c r="I95" s="19" t="s">
        <v>116</v>
      </c>
      <c r="J95" s="19"/>
      <c r="K95" s="19"/>
      <c r="L95" s="19"/>
      <c r="M95" s="17"/>
    </row>
    <row r="96" spans="1:13" ht="76.5">
      <c r="A96" s="44">
        <v>58</v>
      </c>
      <c r="B96" s="17" t="s">
        <v>582</v>
      </c>
      <c r="C96" s="18" t="s">
        <v>76</v>
      </c>
      <c r="D96" s="19" t="s">
        <v>471</v>
      </c>
      <c r="E96" s="19"/>
      <c r="F96" s="21" t="s">
        <v>572</v>
      </c>
      <c r="G96" s="19" t="s">
        <v>571</v>
      </c>
      <c r="H96" s="19" t="s">
        <v>327</v>
      </c>
      <c r="I96" s="19" t="s">
        <v>117</v>
      </c>
      <c r="J96" s="19" t="s">
        <v>728</v>
      </c>
      <c r="K96" s="19"/>
      <c r="L96" s="19"/>
      <c r="M96" s="17"/>
    </row>
    <row r="97" spans="1:13" s="63" customFormat="1" ht="38.25">
      <c r="A97" s="59">
        <v>59</v>
      </c>
      <c r="B97" s="17" t="s">
        <v>582</v>
      </c>
      <c r="C97" s="60" t="s">
        <v>76</v>
      </c>
      <c r="D97" s="61" t="s">
        <v>471</v>
      </c>
      <c r="E97" s="61"/>
      <c r="F97" s="61" t="s">
        <v>573</v>
      </c>
      <c r="G97" s="61" t="s">
        <v>571</v>
      </c>
      <c r="H97" s="61" t="s">
        <v>145</v>
      </c>
      <c r="I97" s="61" t="s">
        <v>531</v>
      </c>
      <c r="J97" s="61"/>
      <c r="K97" s="61"/>
      <c r="L97" s="61"/>
      <c r="M97" s="62"/>
    </row>
    <row r="98" spans="1:13" s="63" customFormat="1" ht="76.5">
      <c r="A98" s="59">
        <v>60</v>
      </c>
      <c r="B98" s="17" t="s">
        <v>385</v>
      </c>
      <c r="C98" s="60" t="s">
        <v>76</v>
      </c>
      <c r="D98" s="61" t="s">
        <v>471</v>
      </c>
      <c r="E98" s="61"/>
      <c r="F98" s="61" t="s">
        <v>249</v>
      </c>
      <c r="G98" s="61" t="s">
        <v>250</v>
      </c>
      <c r="H98" s="61" t="s">
        <v>329</v>
      </c>
      <c r="I98" s="61" t="s">
        <v>532</v>
      </c>
      <c r="J98" s="61"/>
      <c r="K98" s="61"/>
      <c r="L98" s="61"/>
      <c r="M98" s="62"/>
    </row>
    <row r="99" spans="1:13" s="63" customFormat="1" ht="114.75">
      <c r="A99" s="59">
        <v>61</v>
      </c>
      <c r="B99" s="17" t="s">
        <v>385</v>
      </c>
      <c r="C99" s="60" t="s">
        <v>76</v>
      </c>
      <c r="D99" s="61" t="s">
        <v>471</v>
      </c>
      <c r="E99" s="61"/>
      <c r="F99" s="61" t="s">
        <v>251</v>
      </c>
      <c r="G99" s="61" t="s">
        <v>252</v>
      </c>
      <c r="H99" s="61" t="s">
        <v>329</v>
      </c>
      <c r="I99" s="61" t="s">
        <v>533</v>
      </c>
      <c r="J99" s="61"/>
      <c r="K99" s="61"/>
      <c r="L99" s="61"/>
      <c r="M99" s="62"/>
    </row>
    <row r="100" spans="1:13" s="63" customFormat="1" ht="102">
      <c r="A100" s="59">
        <v>62</v>
      </c>
      <c r="B100" s="17" t="s">
        <v>385</v>
      </c>
      <c r="C100" s="60" t="s">
        <v>76</v>
      </c>
      <c r="D100" s="61" t="s">
        <v>471</v>
      </c>
      <c r="E100" s="61"/>
      <c r="F100" s="61" t="s">
        <v>736</v>
      </c>
      <c r="G100" s="61" t="s">
        <v>717</v>
      </c>
      <c r="H100" s="61" t="s">
        <v>329</v>
      </c>
      <c r="I100" s="61" t="s">
        <v>718</v>
      </c>
      <c r="J100" s="61"/>
      <c r="K100" s="61"/>
      <c r="L100" s="61"/>
      <c r="M100" s="62"/>
    </row>
    <row r="101" spans="1:13" s="63" customFormat="1" ht="204">
      <c r="A101" s="59">
        <v>63</v>
      </c>
      <c r="B101" s="17" t="s">
        <v>385</v>
      </c>
      <c r="C101" s="60" t="s">
        <v>76</v>
      </c>
      <c r="D101" s="61" t="s">
        <v>471</v>
      </c>
      <c r="E101" s="61"/>
      <c r="F101" s="61" t="s">
        <v>737</v>
      </c>
      <c r="G101" s="61" t="s">
        <v>738</v>
      </c>
      <c r="H101" s="61" t="s">
        <v>328</v>
      </c>
      <c r="I101" s="61" t="s">
        <v>723</v>
      </c>
      <c r="J101" s="81" t="s">
        <v>730</v>
      </c>
      <c r="K101" s="61"/>
      <c r="L101" s="61"/>
      <c r="M101" s="61"/>
    </row>
    <row r="102" spans="1:13" ht="63.75">
      <c r="A102" s="44">
        <v>238</v>
      </c>
      <c r="B102" s="17" t="s">
        <v>611</v>
      </c>
      <c r="C102" s="18" t="s">
        <v>402</v>
      </c>
      <c r="D102" s="19" t="s">
        <v>470</v>
      </c>
      <c r="E102" s="19" t="s">
        <v>801</v>
      </c>
      <c r="F102" s="19" t="s">
        <v>403</v>
      </c>
      <c r="G102" s="19" t="s">
        <v>404</v>
      </c>
      <c r="H102" s="19"/>
      <c r="I102" s="19"/>
      <c r="J102" s="19"/>
      <c r="K102" s="19"/>
      <c r="L102" s="19"/>
      <c r="M102" s="19"/>
    </row>
    <row r="103" spans="1:13" ht="127.5">
      <c r="A103" s="44">
        <v>239</v>
      </c>
      <c r="B103" s="17" t="s">
        <v>611</v>
      </c>
      <c r="C103" s="18" t="s">
        <v>402</v>
      </c>
      <c r="D103" s="19" t="s">
        <v>471</v>
      </c>
      <c r="E103" s="19" t="s">
        <v>419</v>
      </c>
      <c r="F103" s="19" t="s">
        <v>405</v>
      </c>
      <c r="G103" s="19" t="s">
        <v>406</v>
      </c>
      <c r="H103" s="19" t="s">
        <v>751</v>
      </c>
      <c r="I103" s="19" t="s">
        <v>724</v>
      </c>
      <c r="J103" s="19"/>
      <c r="K103" s="19"/>
      <c r="L103" s="19"/>
      <c r="M103" s="19"/>
    </row>
    <row r="104" spans="1:13" s="63" customFormat="1" ht="76.5">
      <c r="A104" s="59">
        <v>64</v>
      </c>
      <c r="B104" s="17" t="s">
        <v>582</v>
      </c>
      <c r="C104" s="60" t="s">
        <v>396</v>
      </c>
      <c r="D104" s="61" t="s">
        <v>471</v>
      </c>
      <c r="E104" s="61"/>
      <c r="F104" s="61" t="s">
        <v>574</v>
      </c>
      <c r="G104" s="82" t="s">
        <v>575</v>
      </c>
      <c r="H104" s="81" t="s">
        <v>327</v>
      </c>
      <c r="I104" s="81" t="s">
        <v>725</v>
      </c>
      <c r="J104" s="81"/>
      <c r="K104" s="81"/>
      <c r="L104" s="81"/>
      <c r="M104" s="81"/>
    </row>
    <row r="105" spans="1:13" s="63" customFormat="1" ht="63.75">
      <c r="A105" s="59">
        <v>65</v>
      </c>
      <c r="B105" s="17" t="s">
        <v>582</v>
      </c>
      <c r="C105" s="60" t="s">
        <v>396</v>
      </c>
      <c r="D105" s="61" t="s">
        <v>471</v>
      </c>
      <c r="E105" s="61"/>
      <c r="F105" s="61" t="s">
        <v>576</v>
      </c>
      <c r="G105" s="61" t="s">
        <v>577</v>
      </c>
      <c r="H105" s="81" t="s">
        <v>327</v>
      </c>
      <c r="I105" s="81" t="s">
        <v>726</v>
      </c>
      <c r="J105" s="81"/>
      <c r="K105" s="81"/>
      <c r="L105" s="81"/>
      <c r="M105" s="83"/>
    </row>
    <row r="106" spans="1:13" ht="76.5">
      <c r="A106" s="44">
        <v>66</v>
      </c>
      <c r="B106" s="17" t="s">
        <v>385</v>
      </c>
      <c r="C106" s="18" t="s">
        <v>396</v>
      </c>
      <c r="D106" s="19" t="s">
        <v>471</v>
      </c>
      <c r="E106" s="19"/>
      <c r="F106" s="19" t="s">
        <v>727</v>
      </c>
      <c r="G106" s="19" t="s">
        <v>39</v>
      </c>
      <c r="H106" s="27" t="s">
        <v>145</v>
      </c>
      <c r="I106" s="27" t="s">
        <v>79</v>
      </c>
      <c r="J106" s="27"/>
      <c r="K106" s="27"/>
      <c r="L106" s="27"/>
      <c r="M106" s="25"/>
    </row>
    <row r="107" spans="1:13" ht="51">
      <c r="A107" s="44">
        <v>122</v>
      </c>
      <c r="B107" s="17" t="s">
        <v>385</v>
      </c>
      <c r="C107" s="18" t="s">
        <v>77</v>
      </c>
      <c r="D107" s="19" t="s">
        <v>471</v>
      </c>
      <c r="E107" s="19"/>
      <c r="F107" s="19" t="s">
        <v>182</v>
      </c>
      <c r="G107" s="19" t="s">
        <v>183</v>
      </c>
      <c r="H107" s="27" t="s">
        <v>327</v>
      </c>
      <c r="I107" s="27" t="s">
        <v>119</v>
      </c>
      <c r="J107" s="19" t="s">
        <v>728</v>
      </c>
      <c r="K107" s="27"/>
      <c r="L107" s="27"/>
      <c r="M107" s="25"/>
    </row>
    <row r="108" spans="1:13" s="63" customFormat="1" ht="204">
      <c r="A108" s="59">
        <v>123</v>
      </c>
      <c r="B108" s="17" t="s">
        <v>385</v>
      </c>
      <c r="C108" s="60" t="s">
        <v>77</v>
      </c>
      <c r="D108" s="61" t="s">
        <v>471</v>
      </c>
      <c r="E108" s="61"/>
      <c r="F108" s="61" t="s">
        <v>184</v>
      </c>
      <c r="G108" s="61" t="s">
        <v>738</v>
      </c>
      <c r="H108" s="81" t="s">
        <v>328</v>
      </c>
      <c r="I108" s="81" t="s">
        <v>729</v>
      </c>
      <c r="J108" s="81" t="s">
        <v>730</v>
      </c>
      <c r="K108" s="81"/>
      <c r="L108" s="81"/>
      <c r="M108" s="83"/>
    </row>
    <row r="109" spans="1:13" s="63" customFormat="1" ht="76.5">
      <c r="A109" s="59">
        <v>67</v>
      </c>
      <c r="B109" s="17" t="s">
        <v>582</v>
      </c>
      <c r="C109" s="60" t="s">
        <v>731</v>
      </c>
      <c r="D109" s="61" t="s">
        <v>471</v>
      </c>
      <c r="E109" s="61"/>
      <c r="F109" s="82" t="s">
        <v>578</v>
      </c>
      <c r="G109" s="61" t="s">
        <v>579</v>
      </c>
      <c r="H109" s="81" t="s">
        <v>329</v>
      </c>
      <c r="I109" s="81" t="s">
        <v>296</v>
      </c>
      <c r="J109" s="81"/>
      <c r="K109" s="81"/>
      <c r="L109" s="81"/>
      <c r="M109" s="83"/>
    </row>
    <row r="110" spans="1:13" ht="76.5">
      <c r="A110" s="44">
        <v>68</v>
      </c>
      <c r="B110" s="17" t="s">
        <v>385</v>
      </c>
      <c r="C110" s="18" t="s">
        <v>731</v>
      </c>
      <c r="D110" s="19" t="s">
        <v>471</v>
      </c>
      <c r="E110" s="19"/>
      <c r="F110" s="19" t="s">
        <v>40</v>
      </c>
      <c r="G110" s="19" t="s">
        <v>41</v>
      </c>
      <c r="H110" s="27" t="s">
        <v>327</v>
      </c>
      <c r="I110" s="27" t="s">
        <v>118</v>
      </c>
      <c r="J110" s="27"/>
      <c r="K110" s="27"/>
      <c r="L110" s="27"/>
      <c r="M110" s="25"/>
    </row>
    <row r="111" spans="1:13" ht="114.75">
      <c r="A111" s="44">
        <v>69</v>
      </c>
      <c r="B111" s="17" t="s">
        <v>385</v>
      </c>
      <c r="C111" s="18" t="s">
        <v>733</v>
      </c>
      <c r="D111" s="19" t="s">
        <v>471</v>
      </c>
      <c r="E111" s="19"/>
      <c r="F111" s="19" t="s">
        <v>739</v>
      </c>
      <c r="G111" s="19" t="s">
        <v>330</v>
      </c>
      <c r="H111" s="27" t="s">
        <v>327</v>
      </c>
      <c r="I111" s="27" t="s">
        <v>120</v>
      </c>
      <c r="J111" s="27"/>
      <c r="K111" s="27"/>
      <c r="L111" s="27"/>
      <c r="M111" s="25"/>
    </row>
    <row r="112" spans="1:13" s="63" customFormat="1" ht="102">
      <c r="A112" s="59">
        <v>70</v>
      </c>
      <c r="B112" s="17" t="s">
        <v>582</v>
      </c>
      <c r="C112" s="60" t="s">
        <v>382</v>
      </c>
      <c r="D112" s="61" t="s">
        <v>471</v>
      </c>
      <c r="E112" s="61"/>
      <c r="F112" s="61" t="s">
        <v>580</v>
      </c>
      <c r="G112" s="61" t="s">
        <v>581</v>
      </c>
      <c r="H112" s="81" t="s">
        <v>327</v>
      </c>
      <c r="I112" s="81" t="s">
        <v>102</v>
      </c>
      <c r="J112" s="81"/>
      <c r="K112" s="81"/>
      <c r="L112" s="81"/>
      <c r="M112" s="83"/>
    </row>
    <row r="113" spans="1:13" ht="76.5">
      <c r="A113" s="44">
        <v>71</v>
      </c>
      <c r="B113" s="17" t="s">
        <v>385</v>
      </c>
      <c r="C113" s="18" t="s">
        <v>382</v>
      </c>
      <c r="D113" s="19" t="s">
        <v>471</v>
      </c>
      <c r="E113" s="19"/>
      <c r="F113" s="19" t="s">
        <v>38</v>
      </c>
      <c r="G113" s="19" t="s">
        <v>39</v>
      </c>
      <c r="H113" s="27" t="s">
        <v>328</v>
      </c>
      <c r="I113" s="27" t="s">
        <v>121</v>
      </c>
      <c r="J113" s="27"/>
      <c r="K113" s="27"/>
      <c r="L113" s="27"/>
      <c r="M113" s="25"/>
    </row>
    <row r="114" spans="1:13" ht="178.5">
      <c r="A114" s="44">
        <v>72</v>
      </c>
      <c r="B114" s="17" t="s">
        <v>385</v>
      </c>
      <c r="C114" s="18" t="s">
        <v>382</v>
      </c>
      <c r="D114" s="19" t="s">
        <v>471</v>
      </c>
      <c r="E114" s="19"/>
      <c r="F114" s="19" t="s">
        <v>11</v>
      </c>
      <c r="G114" s="19" t="s">
        <v>12</v>
      </c>
      <c r="H114" s="27" t="s">
        <v>751</v>
      </c>
      <c r="I114" s="27" t="s">
        <v>734</v>
      </c>
      <c r="J114" s="27"/>
      <c r="K114" s="27"/>
      <c r="L114" s="27"/>
      <c r="M114" s="25"/>
    </row>
    <row r="115" spans="1:13" ht="51">
      <c r="A115" s="44">
        <v>73</v>
      </c>
      <c r="B115" s="17" t="s">
        <v>385</v>
      </c>
      <c r="C115" s="18" t="s">
        <v>35</v>
      </c>
      <c r="D115" s="19" t="s">
        <v>471</v>
      </c>
      <c r="E115" s="19"/>
      <c r="F115" s="19" t="s">
        <v>38</v>
      </c>
      <c r="G115" s="19" t="s">
        <v>39</v>
      </c>
      <c r="H115" s="27" t="s">
        <v>751</v>
      </c>
      <c r="I115" s="27" t="s">
        <v>732</v>
      </c>
      <c r="J115" s="27"/>
      <c r="K115" s="27"/>
      <c r="L115" s="27"/>
      <c r="M115" s="25"/>
    </row>
    <row r="116" spans="1:13" s="63" customFormat="1" ht="102">
      <c r="A116" s="59">
        <v>261</v>
      </c>
      <c r="B116" s="17" t="s">
        <v>699</v>
      </c>
      <c r="C116" s="60" t="s">
        <v>35</v>
      </c>
      <c r="D116" s="61" t="s">
        <v>471</v>
      </c>
      <c r="E116" s="61" t="s">
        <v>419</v>
      </c>
      <c r="F116" s="61" t="s">
        <v>306</v>
      </c>
      <c r="G116" s="61" t="s">
        <v>307</v>
      </c>
      <c r="H116" s="81" t="s">
        <v>327</v>
      </c>
      <c r="I116" s="81" t="s">
        <v>103</v>
      </c>
      <c r="J116" s="81"/>
      <c r="K116" s="81"/>
      <c r="L116" s="81"/>
      <c r="M116" s="83"/>
    </row>
    <row r="117" spans="1:13" ht="216.75">
      <c r="A117" s="44">
        <v>240</v>
      </c>
      <c r="B117" s="17" t="s">
        <v>611</v>
      </c>
      <c r="C117" s="18" t="s">
        <v>750</v>
      </c>
      <c r="D117" s="19" t="s">
        <v>471</v>
      </c>
      <c r="E117" s="19" t="s">
        <v>419</v>
      </c>
      <c r="F117" s="19" t="s">
        <v>607</v>
      </c>
      <c r="G117" s="19" t="s">
        <v>608</v>
      </c>
      <c r="H117" s="27" t="s">
        <v>751</v>
      </c>
      <c r="I117" s="27" t="s">
        <v>422</v>
      </c>
      <c r="J117" s="27"/>
      <c r="K117" s="27"/>
      <c r="L117" s="27"/>
      <c r="M117" s="25"/>
    </row>
    <row r="118" spans="1:13" s="63" customFormat="1" ht="63.75">
      <c r="A118" s="59">
        <v>116</v>
      </c>
      <c r="B118" s="17" t="s">
        <v>385</v>
      </c>
      <c r="C118" s="60" t="s">
        <v>255</v>
      </c>
      <c r="D118" s="61" t="s">
        <v>471</v>
      </c>
      <c r="E118" s="61"/>
      <c r="F118" s="61" t="s">
        <v>256</v>
      </c>
      <c r="G118" s="61" t="s">
        <v>257</v>
      </c>
      <c r="H118" s="81" t="s">
        <v>328</v>
      </c>
      <c r="I118" s="81" t="s">
        <v>555</v>
      </c>
      <c r="J118" s="81"/>
      <c r="K118" s="81"/>
      <c r="L118" s="81"/>
      <c r="M118" s="83"/>
    </row>
    <row r="119" spans="1:13" ht="51">
      <c r="A119" s="44">
        <v>74</v>
      </c>
      <c r="B119" s="17" t="s">
        <v>385</v>
      </c>
      <c r="C119" s="18" t="s">
        <v>36</v>
      </c>
      <c r="D119" s="19" t="s">
        <v>471</v>
      </c>
      <c r="E119" s="19"/>
      <c r="F119" s="19" t="s">
        <v>45</v>
      </c>
      <c r="G119" s="19" t="s">
        <v>44</v>
      </c>
      <c r="H119" s="27" t="s">
        <v>751</v>
      </c>
      <c r="I119" s="27" t="s">
        <v>732</v>
      </c>
      <c r="J119" s="48"/>
      <c r="K119" s="48"/>
      <c r="L119" s="48"/>
      <c r="M119" s="25"/>
    </row>
    <row r="120" spans="1:13" ht="12.75">
      <c r="A120" s="44">
        <v>263</v>
      </c>
      <c r="B120" s="17" t="s">
        <v>582</v>
      </c>
      <c r="C120" s="18" t="s">
        <v>37</v>
      </c>
      <c r="D120" s="19" t="s">
        <v>470</v>
      </c>
      <c r="E120" s="19" t="s">
        <v>801</v>
      </c>
      <c r="F120" s="19" t="s">
        <v>481</v>
      </c>
      <c r="G120" s="19" t="s">
        <v>482</v>
      </c>
      <c r="H120" s="27"/>
      <c r="I120" s="27"/>
      <c r="J120" s="27"/>
      <c r="K120" s="27"/>
      <c r="L120" s="27"/>
      <c r="M120" s="25"/>
    </row>
    <row r="121" spans="1:13" ht="12.75">
      <c r="A121" s="44">
        <v>181</v>
      </c>
      <c r="B121" s="17" t="s">
        <v>341</v>
      </c>
      <c r="C121" s="18" t="s">
        <v>37</v>
      </c>
      <c r="D121" s="19" t="s">
        <v>470</v>
      </c>
      <c r="E121" s="19" t="s">
        <v>419</v>
      </c>
      <c r="F121" s="19" t="s">
        <v>829</v>
      </c>
      <c r="G121" s="19" t="s">
        <v>830</v>
      </c>
      <c r="H121" s="27"/>
      <c r="I121" s="27"/>
      <c r="J121" s="27"/>
      <c r="K121" s="27"/>
      <c r="L121" s="27"/>
      <c r="M121" s="25"/>
    </row>
    <row r="122" spans="1:13" ht="51">
      <c r="A122" s="44">
        <v>75</v>
      </c>
      <c r="B122" s="17" t="s">
        <v>385</v>
      </c>
      <c r="C122" s="18" t="s">
        <v>37</v>
      </c>
      <c r="D122" s="19" t="s">
        <v>471</v>
      </c>
      <c r="E122" s="19"/>
      <c r="F122" s="19" t="s">
        <v>40</v>
      </c>
      <c r="G122" s="19" t="s">
        <v>41</v>
      </c>
      <c r="H122" s="27" t="s">
        <v>751</v>
      </c>
      <c r="I122" s="27" t="s">
        <v>732</v>
      </c>
      <c r="J122" s="27"/>
      <c r="K122" s="27"/>
      <c r="L122" s="27"/>
      <c r="M122" s="22"/>
    </row>
    <row r="123" spans="1:13" ht="51">
      <c r="A123" s="44">
        <v>76</v>
      </c>
      <c r="B123" s="17" t="s">
        <v>385</v>
      </c>
      <c r="C123" s="18" t="s">
        <v>552</v>
      </c>
      <c r="D123" s="19" t="s">
        <v>471</v>
      </c>
      <c r="E123" s="19"/>
      <c r="F123" s="19" t="s">
        <v>42</v>
      </c>
      <c r="G123" s="19" t="s">
        <v>43</v>
      </c>
      <c r="H123" s="27" t="s">
        <v>751</v>
      </c>
      <c r="I123" s="27" t="s">
        <v>732</v>
      </c>
      <c r="J123" s="19"/>
      <c r="K123" s="19"/>
      <c r="L123" s="19"/>
      <c r="M123" s="47"/>
    </row>
    <row r="124" spans="1:13" s="63" customFormat="1" ht="89.25">
      <c r="A124" s="59">
        <v>158</v>
      </c>
      <c r="B124" s="17" t="s">
        <v>410</v>
      </c>
      <c r="C124" s="60" t="s">
        <v>416</v>
      </c>
      <c r="D124" s="61" t="s">
        <v>471</v>
      </c>
      <c r="E124" s="61" t="s">
        <v>419</v>
      </c>
      <c r="F124" s="61" t="s">
        <v>793</v>
      </c>
      <c r="G124" s="61" t="s">
        <v>794</v>
      </c>
      <c r="H124" s="61" t="s">
        <v>329</v>
      </c>
      <c r="I124" s="61" t="s">
        <v>558</v>
      </c>
      <c r="J124" s="61"/>
      <c r="K124" s="61"/>
      <c r="L124" s="61"/>
      <c r="M124" s="62"/>
    </row>
    <row r="125" spans="1:13" s="63" customFormat="1" ht="114.75">
      <c r="A125" s="59">
        <v>157</v>
      </c>
      <c r="B125" s="17" t="s">
        <v>410</v>
      </c>
      <c r="C125" s="60" t="s">
        <v>416</v>
      </c>
      <c r="D125" s="61" t="s">
        <v>471</v>
      </c>
      <c r="E125" s="61" t="s">
        <v>419</v>
      </c>
      <c r="F125" s="61" t="s">
        <v>295</v>
      </c>
      <c r="G125" s="61" t="s">
        <v>556</v>
      </c>
      <c r="H125" s="61" t="s">
        <v>328</v>
      </c>
      <c r="I125" s="61" t="s">
        <v>557</v>
      </c>
      <c r="J125" s="61"/>
      <c r="K125" s="61"/>
      <c r="L125" s="61"/>
      <c r="M125" s="62"/>
    </row>
    <row r="126" spans="1:13" ht="25.5">
      <c r="A126" s="44">
        <v>300</v>
      </c>
      <c r="B126" s="17" t="s">
        <v>654</v>
      </c>
      <c r="C126" s="18" t="s">
        <v>185</v>
      </c>
      <c r="D126" s="19" t="s">
        <v>470</v>
      </c>
      <c r="E126" s="19" t="s">
        <v>801</v>
      </c>
      <c r="F126" s="19" t="s">
        <v>648</v>
      </c>
      <c r="G126" s="19" t="s">
        <v>225</v>
      </c>
      <c r="H126" s="19"/>
      <c r="I126" s="19"/>
      <c r="J126" s="19"/>
      <c r="K126" s="19"/>
      <c r="L126" s="19"/>
      <c r="M126" s="17"/>
    </row>
    <row r="127" spans="1:13" s="63" customFormat="1" ht="178.5">
      <c r="A127" s="84">
        <v>124</v>
      </c>
      <c r="B127" s="23" t="s">
        <v>385</v>
      </c>
      <c r="C127" s="85" t="s">
        <v>185</v>
      </c>
      <c r="D127" s="86" t="s">
        <v>471</v>
      </c>
      <c r="E127" s="86"/>
      <c r="F127" s="86" t="s">
        <v>186</v>
      </c>
      <c r="G127" s="86" t="s">
        <v>187</v>
      </c>
      <c r="H127" s="86" t="s">
        <v>328</v>
      </c>
      <c r="I127" s="86" t="s">
        <v>770</v>
      </c>
      <c r="J127" s="86"/>
      <c r="K127" s="86"/>
      <c r="L127" s="86"/>
      <c r="M127" s="87"/>
    </row>
    <row r="128" spans="1:13" s="24" customFormat="1" ht="12.75">
      <c r="A128" s="44">
        <v>196</v>
      </c>
      <c r="B128" s="17" t="s">
        <v>341</v>
      </c>
      <c r="C128" s="18" t="s">
        <v>188</v>
      </c>
      <c r="D128" s="19" t="s">
        <v>470</v>
      </c>
      <c r="E128" s="19" t="s">
        <v>419</v>
      </c>
      <c r="F128" s="19" t="s">
        <v>834</v>
      </c>
      <c r="G128" s="19" t="s">
        <v>854</v>
      </c>
      <c r="H128" s="19"/>
      <c r="I128" s="19"/>
      <c r="J128" s="19"/>
      <c r="K128" s="19"/>
      <c r="L128" s="19"/>
      <c r="M128" s="17"/>
    </row>
    <row r="129" spans="1:13" ht="12.75">
      <c r="A129" s="45">
        <v>197</v>
      </c>
      <c r="B129" s="25" t="s">
        <v>341</v>
      </c>
      <c r="C129" s="26" t="s">
        <v>188</v>
      </c>
      <c r="D129" s="27" t="s">
        <v>470</v>
      </c>
      <c r="E129" s="27" t="s">
        <v>419</v>
      </c>
      <c r="F129" s="27" t="s">
        <v>836</v>
      </c>
      <c r="G129" s="27" t="s">
        <v>837</v>
      </c>
      <c r="H129" s="27"/>
      <c r="I129" s="27"/>
      <c r="J129" s="27"/>
      <c r="K129" s="27"/>
      <c r="L129" s="27"/>
      <c r="M129" s="25"/>
    </row>
    <row r="130" spans="1:13" s="63" customFormat="1" ht="63.75">
      <c r="A130" s="59">
        <v>125</v>
      </c>
      <c r="B130" s="25" t="s">
        <v>385</v>
      </c>
      <c r="C130" s="60" t="s">
        <v>188</v>
      </c>
      <c r="D130" s="61" t="s">
        <v>471</v>
      </c>
      <c r="E130" s="61"/>
      <c r="F130" s="61" t="s">
        <v>189</v>
      </c>
      <c r="G130" s="61" t="s">
        <v>190</v>
      </c>
      <c r="H130" s="61" t="s">
        <v>328</v>
      </c>
      <c r="I130" s="61" t="s">
        <v>771</v>
      </c>
      <c r="J130" s="61"/>
      <c r="K130" s="61"/>
      <c r="L130" s="61"/>
      <c r="M130" s="62"/>
    </row>
    <row r="131" spans="1:13" ht="12.75">
      <c r="A131" s="44">
        <v>198</v>
      </c>
      <c r="B131" s="25" t="s">
        <v>341</v>
      </c>
      <c r="C131" s="18" t="s">
        <v>191</v>
      </c>
      <c r="D131" s="19" t="s">
        <v>470</v>
      </c>
      <c r="E131" s="19" t="s">
        <v>419</v>
      </c>
      <c r="F131" s="19" t="s">
        <v>836</v>
      </c>
      <c r="G131" s="19" t="s">
        <v>837</v>
      </c>
      <c r="H131" s="19"/>
      <c r="I131" s="19"/>
      <c r="J131" s="19"/>
      <c r="K131" s="19"/>
      <c r="L131" s="19"/>
      <c r="M131" s="17"/>
    </row>
    <row r="132" spans="1:13" s="63" customFormat="1" ht="63.75">
      <c r="A132" s="59">
        <v>126</v>
      </c>
      <c r="B132" s="25" t="s">
        <v>385</v>
      </c>
      <c r="C132" s="60" t="s">
        <v>191</v>
      </c>
      <c r="D132" s="61" t="s">
        <v>471</v>
      </c>
      <c r="E132" s="61"/>
      <c r="F132" s="61" t="s">
        <v>192</v>
      </c>
      <c r="G132" s="61" t="s">
        <v>193</v>
      </c>
      <c r="H132" s="61" t="s">
        <v>329</v>
      </c>
      <c r="I132" s="61" t="s">
        <v>772</v>
      </c>
      <c r="J132" s="61"/>
      <c r="K132" s="61"/>
      <c r="L132" s="61"/>
      <c r="M132" s="61"/>
    </row>
    <row r="133" spans="1:13" s="63" customFormat="1" ht="38.25">
      <c r="A133" s="59">
        <v>171</v>
      </c>
      <c r="B133" s="25" t="s">
        <v>804</v>
      </c>
      <c r="C133" s="60" t="s">
        <v>319</v>
      </c>
      <c r="D133" s="61" t="s">
        <v>471</v>
      </c>
      <c r="E133" s="61" t="s">
        <v>419</v>
      </c>
      <c r="F133" s="61" t="s">
        <v>320</v>
      </c>
      <c r="G133" s="61" t="s">
        <v>812</v>
      </c>
      <c r="H133" s="61" t="s">
        <v>329</v>
      </c>
      <c r="I133" s="61" t="s">
        <v>773</v>
      </c>
      <c r="J133" s="61"/>
      <c r="K133" s="61"/>
      <c r="L133" s="61"/>
      <c r="M133" s="62"/>
    </row>
    <row r="134" spans="1:13" ht="89.25">
      <c r="A134" s="44">
        <v>127</v>
      </c>
      <c r="B134" s="25" t="s">
        <v>385</v>
      </c>
      <c r="C134" s="18" t="s">
        <v>194</v>
      </c>
      <c r="D134" s="19" t="s">
        <v>470</v>
      </c>
      <c r="E134" s="19"/>
      <c r="F134" s="19" t="s">
        <v>195</v>
      </c>
      <c r="G134" s="19" t="s">
        <v>196</v>
      </c>
      <c r="H134" s="19"/>
      <c r="I134" s="19"/>
      <c r="J134" s="19"/>
      <c r="K134" s="19"/>
      <c r="L134" s="19"/>
      <c r="M134" s="17"/>
    </row>
    <row r="135" spans="1:13" s="63" customFormat="1" ht="89.25">
      <c r="A135" s="59">
        <v>128</v>
      </c>
      <c r="B135" s="25" t="s">
        <v>385</v>
      </c>
      <c r="C135" s="60" t="s">
        <v>197</v>
      </c>
      <c r="D135" s="61" t="s">
        <v>471</v>
      </c>
      <c r="E135" s="61"/>
      <c r="F135" s="61" t="s">
        <v>198</v>
      </c>
      <c r="G135" s="61" t="s">
        <v>498</v>
      </c>
      <c r="H135" s="61" t="s">
        <v>329</v>
      </c>
      <c r="I135" s="61" t="s">
        <v>774</v>
      </c>
      <c r="J135" s="61"/>
      <c r="K135" s="61"/>
      <c r="L135" s="61"/>
      <c r="M135" s="62"/>
    </row>
    <row r="136" spans="1:13" s="63" customFormat="1" ht="63.75">
      <c r="A136" s="59">
        <v>129</v>
      </c>
      <c r="B136" s="25" t="s">
        <v>385</v>
      </c>
      <c r="C136" s="60" t="s">
        <v>499</v>
      </c>
      <c r="D136" s="61" t="s">
        <v>471</v>
      </c>
      <c r="E136" s="61"/>
      <c r="F136" s="61" t="s">
        <v>500</v>
      </c>
      <c r="G136" s="61" t="s">
        <v>501</v>
      </c>
      <c r="H136" s="61" t="s">
        <v>329</v>
      </c>
      <c r="I136" s="61" t="s">
        <v>775</v>
      </c>
      <c r="J136" s="61"/>
      <c r="K136" s="61"/>
      <c r="L136" s="61"/>
      <c r="M136" s="62"/>
    </row>
    <row r="137" spans="1:13" s="63" customFormat="1" ht="38.25">
      <c r="A137" s="59">
        <v>156</v>
      </c>
      <c r="B137" s="25" t="s">
        <v>410</v>
      </c>
      <c r="C137" s="60" t="s">
        <v>415</v>
      </c>
      <c r="D137" s="61" t="s">
        <v>471</v>
      </c>
      <c r="E137" s="61" t="s">
        <v>419</v>
      </c>
      <c r="F137" s="61" t="s">
        <v>293</v>
      </c>
      <c r="G137" s="61" t="s">
        <v>294</v>
      </c>
      <c r="H137" s="61" t="s">
        <v>328</v>
      </c>
      <c r="I137" s="61" t="s">
        <v>776</v>
      </c>
      <c r="J137" s="61"/>
      <c r="K137" s="61"/>
      <c r="L137" s="61"/>
      <c r="M137" s="62"/>
    </row>
    <row r="138" spans="1:13" ht="12.75">
      <c r="A138" s="44">
        <v>199</v>
      </c>
      <c r="B138" s="25" t="s">
        <v>341</v>
      </c>
      <c r="C138" s="18" t="s">
        <v>856</v>
      </c>
      <c r="D138" s="19" t="s">
        <v>470</v>
      </c>
      <c r="E138" s="19" t="s">
        <v>419</v>
      </c>
      <c r="F138" s="19" t="s">
        <v>857</v>
      </c>
      <c r="G138" s="19" t="s">
        <v>858</v>
      </c>
      <c r="H138" s="19"/>
      <c r="I138" s="19"/>
      <c r="J138" s="19"/>
      <c r="K138" s="19"/>
      <c r="L138" s="19"/>
      <c r="M138" s="17"/>
    </row>
    <row r="139" spans="1:13" ht="12.75">
      <c r="A139" s="44">
        <v>200</v>
      </c>
      <c r="B139" s="25" t="s">
        <v>341</v>
      </c>
      <c r="C139" s="18" t="s">
        <v>859</v>
      </c>
      <c r="D139" s="19" t="s">
        <v>470</v>
      </c>
      <c r="E139" s="19" t="s">
        <v>419</v>
      </c>
      <c r="F139" s="19" t="s">
        <v>860</v>
      </c>
      <c r="G139" s="19" t="s">
        <v>854</v>
      </c>
      <c r="H139" s="19"/>
      <c r="I139" s="19"/>
      <c r="J139" s="19"/>
      <c r="K139" s="19"/>
      <c r="L139" s="19"/>
      <c r="M139" s="17"/>
    </row>
    <row r="140" spans="1:13" s="63" customFormat="1" ht="38.25">
      <c r="A140" s="59">
        <v>274</v>
      </c>
      <c r="B140" s="25" t="s">
        <v>654</v>
      </c>
      <c r="C140" s="60" t="s">
        <v>676</v>
      </c>
      <c r="D140" s="61" t="s">
        <v>471</v>
      </c>
      <c r="E140" s="61" t="s">
        <v>801</v>
      </c>
      <c r="F140" s="61" t="s">
        <v>677</v>
      </c>
      <c r="G140" s="61" t="s">
        <v>678</v>
      </c>
      <c r="H140" s="61" t="s">
        <v>327</v>
      </c>
      <c r="I140" s="61" t="s">
        <v>777</v>
      </c>
      <c r="J140" s="61"/>
      <c r="K140" s="61"/>
      <c r="L140" s="61"/>
      <c r="M140" s="88"/>
    </row>
    <row r="141" spans="1:13" s="63" customFormat="1" ht="51">
      <c r="A141" s="59">
        <v>177</v>
      </c>
      <c r="B141" s="25" t="s">
        <v>804</v>
      </c>
      <c r="C141" s="60" t="s">
        <v>808</v>
      </c>
      <c r="D141" s="61" t="s">
        <v>471</v>
      </c>
      <c r="E141" s="61" t="s">
        <v>419</v>
      </c>
      <c r="F141" s="61" t="s">
        <v>822</v>
      </c>
      <c r="G141" s="61" t="s">
        <v>823</v>
      </c>
      <c r="H141" s="61" t="s">
        <v>329</v>
      </c>
      <c r="I141" s="61" t="s">
        <v>779</v>
      </c>
      <c r="J141" s="61"/>
      <c r="K141" s="61"/>
      <c r="L141" s="61"/>
      <c r="M141" s="62"/>
    </row>
    <row r="142" spans="1:13" ht="12.75">
      <c r="A142" s="44">
        <v>201</v>
      </c>
      <c r="B142" s="25" t="s">
        <v>341</v>
      </c>
      <c r="C142" s="18" t="s">
        <v>861</v>
      </c>
      <c r="D142" s="19" t="s">
        <v>470</v>
      </c>
      <c r="E142" s="19" t="s">
        <v>419</v>
      </c>
      <c r="F142" s="19" t="s">
        <v>862</v>
      </c>
      <c r="G142" s="19" t="s">
        <v>854</v>
      </c>
      <c r="H142" s="19"/>
      <c r="I142" s="19"/>
      <c r="J142" s="19"/>
      <c r="K142" s="19"/>
      <c r="L142" s="19"/>
      <c r="M142" s="47"/>
    </row>
    <row r="143" spans="1:13" s="63" customFormat="1" ht="178.5">
      <c r="A143" s="59">
        <v>273</v>
      </c>
      <c r="B143" s="25" t="s">
        <v>654</v>
      </c>
      <c r="C143" s="60" t="s">
        <v>673</v>
      </c>
      <c r="D143" s="61" t="s">
        <v>471</v>
      </c>
      <c r="E143" s="61" t="s">
        <v>801</v>
      </c>
      <c r="F143" s="61" t="s">
        <v>674</v>
      </c>
      <c r="G143" s="61" t="s">
        <v>675</v>
      </c>
      <c r="H143" s="61" t="s">
        <v>327</v>
      </c>
      <c r="I143" s="61" t="s">
        <v>778</v>
      </c>
      <c r="J143" s="61"/>
      <c r="K143" s="61"/>
      <c r="L143" s="61"/>
      <c r="M143" s="62"/>
    </row>
    <row r="144" spans="1:13" ht="12.75">
      <c r="A144" s="44">
        <v>202</v>
      </c>
      <c r="B144" s="25" t="s">
        <v>341</v>
      </c>
      <c r="C144" s="18" t="s">
        <v>863</v>
      </c>
      <c r="D144" s="19" t="s">
        <v>470</v>
      </c>
      <c r="E144" s="19" t="s">
        <v>419</v>
      </c>
      <c r="F144" s="19" t="s">
        <v>862</v>
      </c>
      <c r="G144" s="19" t="s">
        <v>854</v>
      </c>
      <c r="H144" s="19"/>
      <c r="I144" s="19"/>
      <c r="J144" s="19"/>
      <c r="K144" s="19"/>
      <c r="L144" s="19"/>
      <c r="M144" s="47"/>
    </row>
    <row r="145" spans="1:13" ht="12.75">
      <c r="A145" s="44">
        <v>203</v>
      </c>
      <c r="B145" s="17" t="s">
        <v>341</v>
      </c>
      <c r="C145" s="18" t="s">
        <v>864</v>
      </c>
      <c r="D145" s="19" t="s">
        <v>470</v>
      </c>
      <c r="E145" s="19" t="s">
        <v>419</v>
      </c>
      <c r="F145" s="19" t="s">
        <v>865</v>
      </c>
      <c r="G145" s="19" t="s">
        <v>866</v>
      </c>
      <c r="H145" s="19"/>
      <c r="I145" s="19"/>
      <c r="J145" s="19"/>
      <c r="K145" s="19"/>
      <c r="L145" s="19"/>
      <c r="M145" s="47"/>
    </row>
    <row r="146" spans="1:13" ht="12.75">
      <c r="A146" s="44">
        <v>204</v>
      </c>
      <c r="B146" s="17" t="s">
        <v>341</v>
      </c>
      <c r="C146" s="18" t="s">
        <v>864</v>
      </c>
      <c r="D146" s="19" t="s">
        <v>470</v>
      </c>
      <c r="E146" s="19" t="s">
        <v>419</v>
      </c>
      <c r="F146" s="19" t="s">
        <v>860</v>
      </c>
      <c r="G146" s="19" t="s">
        <v>854</v>
      </c>
      <c r="H146" s="19"/>
      <c r="I146" s="19"/>
      <c r="J146" s="19"/>
      <c r="K146" s="19"/>
      <c r="L146" s="19"/>
      <c r="M146" s="47"/>
    </row>
    <row r="147" spans="1:13" s="63" customFormat="1" ht="76.5">
      <c r="A147" s="59">
        <v>275</v>
      </c>
      <c r="B147" s="17" t="s">
        <v>654</v>
      </c>
      <c r="C147" s="60" t="s">
        <v>864</v>
      </c>
      <c r="D147" s="61" t="s">
        <v>471</v>
      </c>
      <c r="E147" s="61" t="s">
        <v>801</v>
      </c>
      <c r="F147" s="61" t="s">
        <v>679</v>
      </c>
      <c r="G147" s="61" t="s">
        <v>680</v>
      </c>
      <c r="H147" s="61" t="s">
        <v>327</v>
      </c>
      <c r="I147" s="61" t="s">
        <v>778</v>
      </c>
      <c r="J147" s="61"/>
      <c r="K147" s="61"/>
      <c r="L147" s="61"/>
      <c r="M147" s="62"/>
    </row>
    <row r="148" spans="1:13" s="63" customFormat="1" ht="51">
      <c r="A148" s="59">
        <v>302</v>
      </c>
      <c r="B148" s="17" t="s">
        <v>654</v>
      </c>
      <c r="C148" s="60" t="s">
        <v>864</v>
      </c>
      <c r="D148" s="61" t="s">
        <v>471</v>
      </c>
      <c r="E148" s="61" t="s">
        <v>419</v>
      </c>
      <c r="F148" s="61" t="s">
        <v>652</v>
      </c>
      <c r="G148" s="61" t="s">
        <v>653</v>
      </c>
      <c r="H148" s="61" t="s">
        <v>327</v>
      </c>
      <c r="I148" s="61" t="s">
        <v>778</v>
      </c>
      <c r="J148" s="61"/>
      <c r="K148" s="61"/>
      <c r="L148" s="61"/>
      <c r="M148" s="62"/>
    </row>
    <row r="149" spans="1:13" ht="12.75">
      <c r="A149" s="44">
        <v>205</v>
      </c>
      <c r="B149" s="17" t="s">
        <v>341</v>
      </c>
      <c r="C149" s="18" t="s">
        <v>867</v>
      </c>
      <c r="D149" s="19" t="s">
        <v>470</v>
      </c>
      <c r="E149" s="19" t="s">
        <v>419</v>
      </c>
      <c r="F149" s="19" t="s">
        <v>868</v>
      </c>
      <c r="G149" s="19" t="s">
        <v>833</v>
      </c>
      <c r="H149" s="19"/>
      <c r="I149" s="19"/>
      <c r="J149" s="19"/>
      <c r="K149" s="19"/>
      <c r="L149" s="19"/>
      <c r="M149" s="17"/>
    </row>
    <row r="150" spans="1:13" ht="12.75">
      <c r="A150" s="44">
        <v>206</v>
      </c>
      <c r="B150" s="17" t="s">
        <v>341</v>
      </c>
      <c r="C150" s="18" t="s">
        <v>869</v>
      </c>
      <c r="D150" s="19" t="s">
        <v>470</v>
      </c>
      <c r="E150" s="19" t="s">
        <v>419</v>
      </c>
      <c r="F150" s="19" t="s">
        <v>860</v>
      </c>
      <c r="G150" s="19" t="s">
        <v>854</v>
      </c>
      <c r="H150" s="19"/>
      <c r="I150" s="19"/>
      <c r="J150" s="19"/>
      <c r="K150" s="19"/>
      <c r="L150" s="19"/>
      <c r="M150" s="17"/>
    </row>
    <row r="151" spans="1:13" ht="12.75">
      <c r="A151" s="44">
        <v>207</v>
      </c>
      <c r="B151" s="17" t="s">
        <v>341</v>
      </c>
      <c r="C151" s="18" t="s">
        <v>870</v>
      </c>
      <c r="D151" s="19" t="s">
        <v>470</v>
      </c>
      <c r="E151" s="19" t="s">
        <v>419</v>
      </c>
      <c r="F151" s="19" t="s">
        <v>871</v>
      </c>
      <c r="G151" s="19" t="s">
        <v>833</v>
      </c>
      <c r="H151" s="19"/>
      <c r="I151" s="19"/>
      <c r="J151" s="19"/>
      <c r="K151" s="19"/>
      <c r="L151" s="19"/>
      <c r="M151" s="17"/>
    </row>
    <row r="152" spans="1:13" ht="12.75">
      <c r="A152" s="44">
        <v>208</v>
      </c>
      <c r="B152" s="17" t="s">
        <v>341</v>
      </c>
      <c r="C152" s="18" t="s">
        <v>872</v>
      </c>
      <c r="D152" s="19" t="s">
        <v>470</v>
      </c>
      <c r="E152" s="19" t="s">
        <v>419</v>
      </c>
      <c r="F152" s="19" t="s">
        <v>873</v>
      </c>
      <c r="G152" s="19" t="s">
        <v>833</v>
      </c>
      <c r="H152" s="19"/>
      <c r="I152" s="19"/>
      <c r="J152" s="19"/>
      <c r="K152" s="19"/>
      <c r="L152" s="19"/>
      <c r="M152" s="17"/>
    </row>
    <row r="153" spans="1:13" ht="12.75">
      <c r="A153" s="44">
        <v>209</v>
      </c>
      <c r="B153" s="17" t="s">
        <v>341</v>
      </c>
      <c r="C153" s="18" t="s">
        <v>874</v>
      </c>
      <c r="D153" s="19" t="s">
        <v>470</v>
      </c>
      <c r="E153" s="19" t="s">
        <v>419</v>
      </c>
      <c r="F153" s="19" t="s">
        <v>875</v>
      </c>
      <c r="G153" s="19" t="s">
        <v>833</v>
      </c>
      <c r="H153" s="19"/>
      <c r="I153" s="19"/>
      <c r="J153" s="19"/>
      <c r="K153" s="19"/>
      <c r="L153" s="19"/>
      <c r="M153" s="17"/>
    </row>
    <row r="154" spans="1:13" ht="12.75">
      <c r="A154" s="44">
        <v>210</v>
      </c>
      <c r="B154" s="17" t="s">
        <v>341</v>
      </c>
      <c r="C154" s="18" t="s">
        <v>876</v>
      </c>
      <c r="D154" s="19" t="s">
        <v>470</v>
      </c>
      <c r="E154" s="19" t="s">
        <v>419</v>
      </c>
      <c r="F154" s="19" t="s">
        <v>877</v>
      </c>
      <c r="G154" s="19" t="s">
        <v>833</v>
      </c>
      <c r="H154" s="19"/>
      <c r="I154" s="19"/>
      <c r="J154" s="19"/>
      <c r="K154" s="19"/>
      <c r="L154" s="19"/>
      <c r="M154" s="17"/>
    </row>
    <row r="155" spans="1:13" ht="12.75">
      <c r="A155" s="44">
        <v>211</v>
      </c>
      <c r="B155" s="17" t="s">
        <v>341</v>
      </c>
      <c r="C155" s="18" t="s">
        <v>878</v>
      </c>
      <c r="D155" s="19" t="s">
        <v>470</v>
      </c>
      <c r="E155" s="19" t="s">
        <v>419</v>
      </c>
      <c r="F155" s="19" t="s">
        <v>879</v>
      </c>
      <c r="G155" s="19" t="s">
        <v>880</v>
      </c>
      <c r="H155" s="19"/>
      <c r="I155" s="19"/>
      <c r="J155" s="19"/>
      <c r="K155" s="19"/>
      <c r="L155" s="19"/>
      <c r="M155" s="17"/>
    </row>
    <row r="156" spans="1:13" ht="12.75">
      <c r="A156" s="44">
        <v>212</v>
      </c>
      <c r="B156" s="17" t="s">
        <v>341</v>
      </c>
      <c r="C156" s="18" t="s">
        <v>878</v>
      </c>
      <c r="D156" s="19" t="s">
        <v>470</v>
      </c>
      <c r="E156" s="19" t="s">
        <v>419</v>
      </c>
      <c r="F156" s="19" t="s">
        <v>881</v>
      </c>
      <c r="G156" s="19" t="s">
        <v>854</v>
      </c>
      <c r="H156" s="19"/>
      <c r="I156" s="19"/>
      <c r="J156" s="19"/>
      <c r="K156" s="19"/>
      <c r="L156" s="19"/>
      <c r="M156" s="17"/>
    </row>
    <row r="157" spans="1:13" ht="12.75">
      <c r="A157" s="44">
        <v>213</v>
      </c>
      <c r="B157" s="17" t="s">
        <v>341</v>
      </c>
      <c r="C157" s="18" t="s">
        <v>882</v>
      </c>
      <c r="D157" s="19" t="s">
        <v>470</v>
      </c>
      <c r="E157" s="19" t="s">
        <v>419</v>
      </c>
      <c r="F157" s="19" t="s">
        <v>883</v>
      </c>
      <c r="G157" s="19" t="s">
        <v>833</v>
      </c>
      <c r="H157" s="19"/>
      <c r="I157" s="19"/>
      <c r="J157" s="19"/>
      <c r="K157" s="19"/>
      <c r="L157" s="19"/>
      <c r="M157" s="17"/>
    </row>
    <row r="158" spans="1:13" ht="12.75">
      <c r="A158" s="44">
        <v>214</v>
      </c>
      <c r="B158" s="17" t="s">
        <v>341</v>
      </c>
      <c r="C158" s="18" t="s">
        <v>884</v>
      </c>
      <c r="D158" s="19" t="s">
        <v>470</v>
      </c>
      <c r="E158" s="19" t="s">
        <v>419</v>
      </c>
      <c r="F158" s="19" t="s">
        <v>879</v>
      </c>
      <c r="G158" s="19" t="s">
        <v>880</v>
      </c>
      <c r="H158" s="19"/>
      <c r="I158" s="19"/>
      <c r="J158" s="19"/>
      <c r="K158" s="19"/>
      <c r="L158" s="19"/>
      <c r="M158" s="17"/>
    </row>
    <row r="159" spans="1:13" ht="12.75">
      <c r="A159" s="44">
        <v>215</v>
      </c>
      <c r="B159" s="17" t="s">
        <v>341</v>
      </c>
      <c r="C159" s="18" t="s">
        <v>885</v>
      </c>
      <c r="D159" s="19" t="s">
        <v>470</v>
      </c>
      <c r="E159" s="19" t="s">
        <v>419</v>
      </c>
      <c r="F159" s="19" t="s">
        <v>886</v>
      </c>
      <c r="G159" s="19" t="s">
        <v>833</v>
      </c>
      <c r="H159" s="19"/>
      <c r="I159" s="19"/>
      <c r="J159" s="19"/>
      <c r="K159" s="19"/>
      <c r="L159" s="19"/>
      <c r="M159" s="17"/>
    </row>
    <row r="160" spans="1:13" ht="12.75">
      <c r="A160" s="44">
        <v>216</v>
      </c>
      <c r="B160" s="17" t="s">
        <v>341</v>
      </c>
      <c r="C160" s="18" t="s">
        <v>887</v>
      </c>
      <c r="D160" s="19" t="s">
        <v>470</v>
      </c>
      <c r="E160" s="19" t="s">
        <v>419</v>
      </c>
      <c r="F160" s="19" t="s">
        <v>873</v>
      </c>
      <c r="G160" s="19" t="s">
        <v>833</v>
      </c>
      <c r="H160" s="19"/>
      <c r="I160" s="19"/>
      <c r="J160" s="19"/>
      <c r="K160" s="19"/>
      <c r="L160" s="19"/>
      <c r="M160" s="17"/>
    </row>
    <row r="161" spans="1:13" ht="12.75">
      <c r="A161" s="44">
        <v>217</v>
      </c>
      <c r="B161" s="17" t="s">
        <v>341</v>
      </c>
      <c r="C161" s="18" t="s">
        <v>888</v>
      </c>
      <c r="D161" s="19" t="s">
        <v>470</v>
      </c>
      <c r="E161" s="19" t="s">
        <v>419</v>
      </c>
      <c r="F161" s="19" t="s">
        <v>875</v>
      </c>
      <c r="G161" s="19" t="s">
        <v>833</v>
      </c>
      <c r="H161" s="19"/>
      <c r="I161" s="19"/>
      <c r="J161" s="19"/>
      <c r="K161" s="19"/>
      <c r="L161" s="19"/>
      <c r="M161" s="17"/>
    </row>
    <row r="162" spans="1:13" ht="12.75">
      <c r="A162" s="44">
        <v>218</v>
      </c>
      <c r="B162" s="17" t="s">
        <v>341</v>
      </c>
      <c r="C162" s="18" t="s">
        <v>889</v>
      </c>
      <c r="D162" s="19" t="s">
        <v>470</v>
      </c>
      <c r="E162" s="19" t="s">
        <v>419</v>
      </c>
      <c r="F162" s="19" t="s">
        <v>860</v>
      </c>
      <c r="G162" s="19" t="s">
        <v>854</v>
      </c>
      <c r="H162" s="19"/>
      <c r="I162" s="19"/>
      <c r="J162" s="19"/>
      <c r="K162" s="19"/>
      <c r="L162" s="19"/>
      <c r="M162" s="17"/>
    </row>
    <row r="163" spans="1:13" ht="12.75">
      <c r="A163" s="44">
        <v>219</v>
      </c>
      <c r="B163" s="17" t="s">
        <v>341</v>
      </c>
      <c r="C163" s="18" t="s">
        <v>890</v>
      </c>
      <c r="D163" s="19" t="s">
        <v>470</v>
      </c>
      <c r="E163" s="19" t="s">
        <v>419</v>
      </c>
      <c r="F163" s="19" t="s">
        <v>877</v>
      </c>
      <c r="G163" s="19" t="s">
        <v>833</v>
      </c>
      <c r="H163" s="19"/>
      <c r="I163" s="19"/>
      <c r="J163" s="19"/>
      <c r="K163" s="19"/>
      <c r="L163" s="19"/>
      <c r="M163" s="17"/>
    </row>
    <row r="164" spans="1:13" ht="12.75">
      <c r="A164" s="44">
        <v>220</v>
      </c>
      <c r="B164" s="17" t="s">
        <v>341</v>
      </c>
      <c r="C164" s="18" t="s">
        <v>891</v>
      </c>
      <c r="D164" s="19" t="s">
        <v>470</v>
      </c>
      <c r="E164" s="19" t="s">
        <v>419</v>
      </c>
      <c r="F164" s="19" t="s">
        <v>860</v>
      </c>
      <c r="G164" s="19" t="s">
        <v>854</v>
      </c>
      <c r="H164" s="19"/>
      <c r="I164" s="19"/>
      <c r="J164" s="19"/>
      <c r="K164" s="19"/>
      <c r="L164" s="19"/>
      <c r="M164" s="17"/>
    </row>
    <row r="165" spans="1:13" ht="12.75">
      <c r="A165" s="44">
        <v>221</v>
      </c>
      <c r="B165" s="17" t="s">
        <v>341</v>
      </c>
      <c r="C165" s="18" t="s">
        <v>892</v>
      </c>
      <c r="D165" s="19" t="s">
        <v>470</v>
      </c>
      <c r="E165" s="19" t="s">
        <v>419</v>
      </c>
      <c r="F165" s="19" t="s">
        <v>860</v>
      </c>
      <c r="G165" s="19" t="s">
        <v>833</v>
      </c>
      <c r="H165" s="19"/>
      <c r="I165" s="19"/>
      <c r="J165" s="19"/>
      <c r="K165" s="19"/>
      <c r="L165" s="19"/>
      <c r="M165" s="17"/>
    </row>
    <row r="166" spans="1:13" ht="12.75">
      <c r="A166" s="44">
        <v>222</v>
      </c>
      <c r="B166" s="17" t="s">
        <v>341</v>
      </c>
      <c r="C166" s="18" t="s">
        <v>892</v>
      </c>
      <c r="D166" s="19" t="s">
        <v>470</v>
      </c>
      <c r="E166" s="19" t="s">
        <v>419</v>
      </c>
      <c r="F166" s="19" t="s">
        <v>893</v>
      </c>
      <c r="G166" s="19" t="s">
        <v>833</v>
      </c>
      <c r="H166" s="19"/>
      <c r="I166" s="19"/>
      <c r="J166" s="19"/>
      <c r="K166" s="19"/>
      <c r="L166" s="19"/>
      <c r="M166" s="17"/>
    </row>
    <row r="167" spans="1:13" s="63" customFormat="1" ht="63.75">
      <c r="A167" s="59">
        <v>130</v>
      </c>
      <c r="B167" s="17" t="s">
        <v>385</v>
      </c>
      <c r="C167" s="60" t="s">
        <v>502</v>
      </c>
      <c r="D167" s="61" t="s">
        <v>471</v>
      </c>
      <c r="E167" s="61"/>
      <c r="F167" s="61" t="s">
        <v>503</v>
      </c>
      <c r="G167" s="61" t="s">
        <v>504</v>
      </c>
      <c r="H167" s="61" t="s">
        <v>329</v>
      </c>
      <c r="I167" s="61" t="s">
        <v>780</v>
      </c>
      <c r="J167" s="61"/>
      <c r="K167" s="61"/>
      <c r="L167" s="61"/>
      <c r="M167" s="62"/>
    </row>
    <row r="168" spans="1:13" ht="12.75">
      <c r="A168" s="44">
        <v>223</v>
      </c>
      <c r="B168" s="17" t="s">
        <v>341</v>
      </c>
      <c r="C168" s="18" t="s">
        <v>505</v>
      </c>
      <c r="D168" s="19" t="s">
        <v>470</v>
      </c>
      <c r="E168" s="19" t="s">
        <v>419</v>
      </c>
      <c r="F168" s="19" t="s">
        <v>860</v>
      </c>
      <c r="G168" s="19" t="s">
        <v>833</v>
      </c>
      <c r="H168" s="19"/>
      <c r="I168" s="19"/>
      <c r="J168" s="19"/>
      <c r="K168" s="19"/>
      <c r="L168" s="19"/>
      <c r="M168" s="17"/>
    </row>
    <row r="169" spans="1:13" s="63" customFormat="1" ht="51">
      <c r="A169" s="59">
        <v>131</v>
      </c>
      <c r="B169" s="17" t="s">
        <v>385</v>
      </c>
      <c r="C169" s="60" t="s">
        <v>505</v>
      </c>
      <c r="D169" s="61" t="s">
        <v>471</v>
      </c>
      <c r="E169" s="61"/>
      <c r="F169" s="61" t="s">
        <v>506</v>
      </c>
      <c r="G169" s="61" t="s">
        <v>507</v>
      </c>
      <c r="H169" s="61" t="s">
        <v>327</v>
      </c>
      <c r="I169" s="61" t="s">
        <v>781</v>
      </c>
      <c r="J169" s="61"/>
      <c r="K169" s="61"/>
      <c r="L169" s="61"/>
      <c r="M169" s="62"/>
    </row>
    <row r="170" spans="1:13" s="63" customFormat="1" ht="51">
      <c r="A170" s="59">
        <v>132</v>
      </c>
      <c r="B170" s="17" t="s">
        <v>385</v>
      </c>
      <c r="C170" s="60" t="s">
        <v>508</v>
      </c>
      <c r="D170" s="61" t="s">
        <v>471</v>
      </c>
      <c r="E170" s="61"/>
      <c r="F170" s="61" t="s">
        <v>509</v>
      </c>
      <c r="G170" s="61" t="s">
        <v>510</v>
      </c>
      <c r="H170" s="61" t="s">
        <v>327</v>
      </c>
      <c r="I170" s="61" t="s">
        <v>782</v>
      </c>
      <c r="J170" s="61"/>
      <c r="K170" s="61"/>
      <c r="L170" s="61"/>
      <c r="M170" s="62"/>
    </row>
    <row r="171" spans="1:13" ht="12.75">
      <c r="A171" s="44">
        <v>224</v>
      </c>
      <c r="B171" s="17" t="s">
        <v>341</v>
      </c>
      <c r="C171" s="18" t="s">
        <v>335</v>
      </c>
      <c r="D171" s="19" t="s">
        <v>470</v>
      </c>
      <c r="E171" s="19" t="s">
        <v>419</v>
      </c>
      <c r="F171" s="19" t="s">
        <v>836</v>
      </c>
      <c r="G171" s="19" t="s">
        <v>837</v>
      </c>
      <c r="H171" s="19"/>
      <c r="I171" s="19"/>
      <c r="J171" s="19"/>
      <c r="K171" s="19"/>
      <c r="L171" s="19"/>
      <c r="M171" s="17"/>
    </row>
    <row r="172" spans="1:13" ht="25.5">
      <c r="A172" s="44">
        <v>133</v>
      </c>
      <c r="B172" s="17" t="s">
        <v>385</v>
      </c>
      <c r="C172" s="18" t="s">
        <v>511</v>
      </c>
      <c r="D172" s="19" t="s">
        <v>470</v>
      </c>
      <c r="E172" s="19"/>
      <c r="F172" s="19" t="s">
        <v>512</v>
      </c>
      <c r="G172" s="19" t="s">
        <v>513</v>
      </c>
      <c r="H172" s="19"/>
      <c r="I172" s="19"/>
      <c r="J172" s="19"/>
      <c r="K172" s="19"/>
      <c r="L172" s="19"/>
      <c r="M172" s="17"/>
    </row>
    <row r="173" spans="1:13" s="63" customFormat="1" ht="76.5">
      <c r="A173" s="59">
        <v>134</v>
      </c>
      <c r="B173" s="17" t="s">
        <v>385</v>
      </c>
      <c r="C173" s="60" t="s">
        <v>514</v>
      </c>
      <c r="D173" s="61" t="s">
        <v>471</v>
      </c>
      <c r="E173" s="61"/>
      <c r="F173" s="61" t="s">
        <v>515</v>
      </c>
      <c r="G173" s="61" t="s">
        <v>516</v>
      </c>
      <c r="H173" s="61" t="s">
        <v>329</v>
      </c>
      <c r="I173" s="61" t="s">
        <v>783</v>
      </c>
      <c r="J173" s="61"/>
      <c r="K173" s="61"/>
      <c r="L173" s="61"/>
      <c r="M173" s="62"/>
    </row>
    <row r="174" spans="1:13" s="63" customFormat="1" ht="63.75">
      <c r="A174" s="59">
        <v>135</v>
      </c>
      <c r="B174" s="17" t="s">
        <v>385</v>
      </c>
      <c r="C174" s="60" t="s">
        <v>514</v>
      </c>
      <c r="D174" s="61" t="s">
        <v>471</v>
      </c>
      <c r="E174" s="61"/>
      <c r="F174" s="61" t="s">
        <v>517</v>
      </c>
      <c r="G174" s="61" t="s">
        <v>518</v>
      </c>
      <c r="H174" s="61" t="s">
        <v>329</v>
      </c>
      <c r="I174" s="61" t="s">
        <v>784</v>
      </c>
      <c r="J174" s="61"/>
      <c r="K174" s="61"/>
      <c r="L174" s="61"/>
      <c r="M174" s="62"/>
    </row>
    <row r="175" spans="1:13" s="63" customFormat="1" ht="76.5">
      <c r="A175" s="59">
        <v>136</v>
      </c>
      <c r="B175" s="17" t="s">
        <v>385</v>
      </c>
      <c r="C175" s="60" t="s">
        <v>514</v>
      </c>
      <c r="D175" s="61" t="s">
        <v>471</v>
      </c>
      <c r="E175" s="61"/>
      <c r="F175" s="61" t="s">
        <v>444</v>
      </c>
      <c r="G175" s="61" t="s">
        <v>445</v>
      </c>
      <c r="H175" s="61" t="s">
        <v>327</v>
      </c>
      <c r="I175" s="61" t="s">
        <v>785</v>
      </c>
      <c r="J175" s="61"/>
      <c r="K175" s="61"/>
      <c r="L175" s="61"/>
      <c r="M175" s="88" t="s">
        <v>827</v>
      </c>
    </row>
    <row r="176" spans="1:13" s="63" customFormat="1" ht="38.25">
      <c r="A176" s="59">
        <v>137</v>
      </c>
      <c r="B176" s="17" t="s">
        <v>385</v>
      </c>
      <c r="C176" s="60" t="s">
        <v>446</v>
      </c>
      <c r="D176" s="61" t="s">
        <v>471</v>
      </c>
      <c r="E176" s="61"/>
      <c r="F176" s="61" t="s">
        <v>447</v>
      </c>
      <c r="G176" s="61" t="s">
        <v>448</v>
      </c>
      <c r="H176" s="61" t="s">
        <v>327</v>
      </c>
      <c r="I176" s="61" t="s">
        <v>786</v>
      </c>
      <c r="J176" s="61"/>
      <c r="K176" s="61"/>
      <c r="L176" s="61"/>
      <c r="M176" s="88" t="s">
        <v>827</v>
      </c>
    </row>
    <row r="177" spans="1:13" s="63" customFormat="1" ht="51">
      <c r="A177" s="59">
        <v>138</v>
      </c>
      <c r="B177" s="17" t="s">
        <v>385</v>
      </c>
      <c r="C177" s="60" t="s">
        <v>449</v>
      </c>
      <c r="D177" s="61" t="s">
        <v>471</v>
      </c>
      <c r="E177" s="61"/>
      <c r="F177" s="61" t="s">
        <v>506</v>
      </c>
      <c r="G177" s="61" t="s">
        <v>507</v>
      </c>
      <c r="H177" s="61" t="s">
        <v>327</v>
      </c>
      <c r="I177" s="61" t="s">
        <v>781</v>
      </c>
      <c r="J177" s="61"/>
      <c r="K177" s="61"/>
      <c r="L177" s="61"/>
      <c r="M177" s="62"/>
    </row>
    <row r="178" spans="1:13" s="63" customFormat="1" ht="51">
      <c r="A178" s="59">
        <v>139</v>
      </c>
      <c r="B178" s="17" t="s">
        <v>385</v>
      </c>
      <c r="C178" s="60" t="s">
        <v>449</v>
      </c>
      <c r="D178" s="61" t="s">
        <v>471</v>
      </c>
      <c r="E178" s="61"/>
      <c r="F178" s="61" t="s">
        <v>509</v>
      </c>
      <c r="G178" s="61" t="s">
        <v>510</v>
      </c>
      <c r="H178" s="61" t="s">
        <v>327</v>
      </c>
      <c r="I178" s="61" t="s">
        <v>782</v>
      </c>
      <c r="J178" s="61"/>
      <c r="K178" s="61"/>
      <c r="L178" s="61"/>
      <c r="M178" s="88"/>
    </row>
    <row r="179" spans="1:13" s="63" customFormat="1" ht="51">
      <c r="A179" s="59">
        <v>140</v>
      </c>
      <c r="B179" s="17" t="s">
        <v>385</v>
      </c>
      <c r="C179" s="60" t="s">
        <v>449</v>
      </c>
      <c r="D179" s="61" t="s">
        <v>471</v>
      </c>
      <c r="E179" s="61"/>
      <c r="F179" s="61" t="s">
        <v>450</v>
      </c>
      <c r="G179" s="61" t="s">
        <v>451</v>
      </c>
      <c r="H179" s="61" t="s">
        <v>329</v>
      </c>
      <c r="I179" s="61" t="s">
        <v>787</v>
      </c>
      <c r="J179" s="61"/>
      <c r="K179" s="61"/>
      <c r="L179" s="61"/>
      <c r="M179" s="88"/>
    </row>
    <row r="180" spans="1:13" ht="12.75">
      <c r="A180" s="44">
        <v>225</v>
      </c>
      <c r="B180" s="17" t="s">
        <v>341</v>
      </c>
      <c r="C180" s="18" t="s">
        <v>336</v>
      </c>
      <c r="D180" s="19" t="s">
        <v>470</v>
      </c>
      <c r="E180" s="19" t="s">
        <v>419</v>
      </c>
      <c r="F180" s="19" t="s">
        <v>337</v>
      </c>
      <c r="G180" s="19" t="s">
        <v>338</v>
      </c>
      <c r="H180" s="19"/>
      <c r="I180" s="19"/>
      <c r="J180" s="19"/>
      <c r="K180" s="19"/>
      <c r="L180" s="19"/>
      <c r="M180" s="47" t="s">
        <v>828</v>
      </c>
    </row>
    <row r="181" spans="1:13" ht="12.75">
      <c r="A181" s="44">
        <v>226</v>
      </c>
      <c r="B181" s="17" t="s">
        <v>341</v>
      </c>
      <c r="C181" s="18" t="s">
        <v>339</v>
      </c>
      <c r="D181" s="19" t="s">
        <v>470</v>
      </c>
      <c r="E181" s="19" t="s">
        <v>419</v>
      </c>
      <c r="F181" s="19" t="s">
        <v>836</v>
      </c>
      <c r="G181" s="19" t="s">
        <v>837</v>
      </c>
      <c r="H181" s="19"/>
      <c r="I181" s="19"/>
      <c r="J181" s="19"/>
      <c r="K181" s="19"/>
      <c r="L181" s="19"/>
      <c r="M181" s="47" t="s">
        <v>828</v>
      </c>
    </row>
    <row r="182" spans="1:13" ht="12.75">
      <c r="A182" s="44">
        <v>227</v>
      </c>
      <c r="B182" s="17" t="s">
        <v>341</v>
      </c>
      <c r="C182" s="18" t="s">
        <v>340</v>
      </c>
      <c r="D182" s="19" t="s">
        <v>470</v>
      </c>
      <c r="E182" s="19" t="s">
        <v>419</v>
      </c>
      <c r="F182" s="19" t="s">
        <v>337</v>
      </c>
      <c r="G182" s="19" t="s">
        <v>338</v>
      </c>
      <c r="H182" s="19"/>
      <c r="I182" s="19"/>
      <c r="J182" s="19"/>
      <c r="K182" s="19"/>
      <c r="L182" s="19"/>
      <c r="M182" s="47"/>
    </row>
    <row r="183" spans="1:13" ht="51">
      <c r="A183" s="44">
        <v>178</v>
      </c>
      <c r="B183" s="17" t="s">
        <v>804</v>
      </c>
      <c r="C183" s="18" t="s">
        <v>809</v>
      </c>
      <c r="D183" s="19" t="s">
        <v>471</v>
      </c>
      <c r="E183" s="19" t="s">
        <v>419</v>
      </c>
      <c r="F183" s="19" t="s">
        <v>824</v>
      </c>
      <c r="G183" s="19" t="s">
        <v>825</v>
      </c>
      <c r="H183" s="19" t="s">
        <v>751</v>
      </c>
      <c r="I183" s="19" t="s">
        <v>788</v>
      </c>
      <c r="J183" s="19"/>
      <c r="K183" s="19"/>
      <c r="L183" s="19"/>
      <c r="M183" s="47"/>
    </row>
    <row r="184" spans="1:13" ht="12.75">
      <c r="A184" s="44">
        <v>182</v>
      </c>
      <c r="B184" s="17" t="s">
        <v>341</v>
      </c>
      <c r="C184" s="18" t="s">
        <v>831</v>
      </c>
      <c r="D184" s="19" t="s">
        <v>470</v>
      </c>
      <c r="E184" s="19" t="s">
        <v>419</v>
      </c>
      <c r="F184" s="19" t="s">
        <v>832</v>
      </c>
      <c r="G184" s="19" t="s">
        <v>833</v>
      </c>
      <c r="H184" s="19"/>
      <c r="I184" s="19"/>
      <c r="J184" s="19"/>
      <c r="K184" s="19"/>
      <c r="L184" s="19"/>
      <c r="M184" s="47" t="s">
        <v>828</v>
      </c>
    </row>
    <row r="185" spans="1:13" ht="89.25">
      <c r="A185" s="44">
        <v>155</v>
      </c>
      <c r="B185" s="17" t="s">
        <v>410</v>
      </c>
      <c r="C185" s="18" t="s">
        <v>414</v>
      </c>
      <c r="D185" s="19" t="s">
        <v>471</v>
      </c>
      <c r="E185" s="19" t="s">
        <v>419</v>
      </c>
      <c r="F185" s="19" t="s">
        <v>291</v>
      </c>
      <c r="G185" s="19" t="s">
        <v>292</v>
      </c>
      <c r="H185" s="19" t="s">
        <v>327</v>
      </c>
      <c r="I185" s="19" t="s">
        <v>104</v>
      </c>
      <c r="J185" s="19"/>
      <c r="K185" s="19"/>
      <c r="L185" s="19"/>
      <c r="M185" s="47"/>
    </row>
    <row r="186" spans="1:13" ht="12.75">
      <c r="A186" s="44">
        <v>183</v>
      </c>
      <c r="B186" s="17" t="s">
        <v>341</v>
      </c>
      <c r="C186" s="18" t="s">
        <v>805</v>
      </c>
      <c r="D186" s="19" t="s">
        <v>470</v>
      </c>
      <c r="E186" s="19" t="s">
        <v>419</v>
      </c>
      <c r="F186" s="19" t="s">
        <v>834</v>
      </c>
      <c r="G186" s="19" t="s">
        <v>833</v>
      </c>
      <c r="H186" s="19"/>
      <c r="I186" s="19"/>
      <c r="J186" s="19"/>
      <c r="K186" s="19"/>
      <c r="L186" s="19"/>
      <c r="M186" s="17"/>
    </row>
    <row r="187" spans="1:13" ht="76.5">
      <c r="A187" s="44">
        <v>241</v>
      </c>
      <c r="B187" s="17" t="s">
        <v>611</v>
      </c>
      <c r="C187" s="18" t="s">
        <v>805</v>
      </c>
      <c r="D187" s="19" t="s">
        <v>470</v>
      </c>
      <c r="E187" s="19" t="s">
        <v>801</v>
      </c>
      <c r="F187" s="19" t="s">
        <v>609</v>
      </c>
      <c r="G187" s="19" t="s">
        <v>610</v>
      </c>
      <c r="H187" s="19"/>
      <c r="I187" s="19"/>
      <c r="J187" s="19"/>
      <c r="K187" s="19"/>
      <c r="L187" s="19"/>
      <c r="M187" s="17"/>
    </row>
    <row r="188" spans="1:13" s="63" customFormat="1" ht="38.25">
      <c r="A188" s="59">
        <v>173</v>
      </c>
      <c r="B188" s="17" t="s">
        <v>804</v>
      </c>
      <c r="C188" s="60" t="s">
        <v>805</v>
      </c>
      <c r="D188" s="61" t="s">
        <v>471</v>
      </c>
      <c r="E188" s="61" t="s">
        <v>419</v>
      </c>
      <c r="F188" s="61" t="s">
        <v>814</v>
      </c>
      <c r="G188" s="61" t="s">
        <v>815</v>
      </c>
      <c r="H188" s="61" t="s">
        <v>327</v>
      </c>
      <c r="I188" s="61" t="s">
        <v>789</v>
      </c>
      <c r="J188" s="61"/>
      <c r="K188" s="61"/>
      <c r="L188" s="61"/>
      <c r="M188" s="62"/>
    </row>
    <row r="189" spans="1:13" ht="89.25">
      <c r="A189" s="44">
        <v>265</v>
      </c>
      <c r="B189" s="17" t="s">
        <v>582</v>
      </c>
      <c r="C189" s="18" t="s">
        <v>486</v>
      </c>
      <c r="D189" s="19" t="s">
        <v>471</v>
      </c>
      <c r="E189" s="19" t="s">
        <v>419</v>
      </c>
      <c r="F189" s="19" t="s">
        <v>487</v>
      </c>
      <c r="G189" s="19" t="s">
        <v>488</v>
      </c>
      <c r="H189" s="19" t="s">
        <v>751</v>
      </c>
      <c r="I189" s="19" t="s">
        <v>790</v>
      </c>
      <c r="J189" s="19"/>
      <c r="K189" s="19"/>
      <c r="L189" s="19"/>
      <c r="M189" s="17"/>
    </row>
    <row r="190" spans="1:13" ht="12.75">
      <c r="A190" s="44">
        <v>184</v>
      </c>
      <c r="B190" s="17" t="s">
        <v>341</v>
      </c>
      <c r="C190" s="18" t="s">
        <v>835</v>
      </c>
      <c r="D190" s="19" t="s">
        <v>470</v>
      </c>
      <c r="E190" s="19" t="s">
        <v>419</v>
      </c>
      <c r="F190" s="19" t="s">
        <v>836</v>
      </c>
      <c r="G190" s="19" t="s">
        <v>837</v>
      </c>
      <c r="H190" s="19"/>
      <c r="I190" s="19"/>
      <c r="J190" s="19"/>
      <c r="K190" s="19"/>
      <c r="L190" s="19"/>
      <c r="M190" s="17"/>
    </row>
    <row r="191" spans="1:13" s="93" customFormat="1" ht="89.25">
      <c r="A191" s="89">
        <v>290</v>
      </c>
      <c r="B191" s="17" t="s">
        <v>654</v>
      </c>
      <c r="C191" s="90" t="s">
        <v>835</v>
      </c>
      <c r="D191" s="91" t="s">
        <v>471</v>
      </c>
      <c r="E191" s="91" t="s">
        <v>801</v>
      </c>
      <c r="F191" s="91" t="s">
        <v>201</v>
      </c>
      <c r="G191" s="91" t="s">
        <v>202</v>
      </c>
      <c r="H191" s="91" t="s">
        <v>327</v>
      </c>
      <c r="I191" s="91" t="s">
        <v>762</v>
      </c>
      <c r="J191" s="91"/>
      <c r="K191" s="91"/>
      <c r="L191" s="91"/>
      <c r="M191" s="92"/>
    </row>
    <row r="192" spans="1:13" s="93" customFormat="1" ht="63.75">
      <c r="A192" s="89">
        <v>166</v>
      </c>
      <c r="B192" s="17" t="s">
        <v>804</v>
      </c>
      <c r="C192" s="90" t="s">
        <v>310</v>
      </c>
      <c r="D192" s="91" t="s">
        <v>471</v>
      </c>
      <c r="E192" s="91" t="s">
        <v>419</v>
      </c>
      <c r="F192" s="91" t="s">
        <v>311</v>
      </c>
      <c r="G192" s="91" t="s">
        <v>812</v>
      </c>
      <c r="H192" s="91" t="s">
        <v>751</v>
      </c>
      <c r="I192" s="91" t="s">
        <v>763</v>
      </c>
      <c r="J192" s="91"/>
      <c r="K192" s="91"/>
      <c r="L192" s="91"/>
      <c r="M192" s="92"/>
    </row>
    <row r="193" spans="1:13" ht="76.5">
      <c r="A193" s="44">
        <v>301</v>
      </c>
      <c r="B193" s="17" t="s">
        <v>654</v>
      </c>
      <c r="C193" s="18" t="s">
        <v>649</v>
      </c>
      <c r="D193" s="19" t="s">
        <v>470</v>
      </c>
      <c r="E193" s="19" t="s">
        <v>801</v>
      </c>
      <c r="F193" s="19" t="s">
        <v>650</v>
      </c>
      <c r="G193" s="19" t="s">
        <v>651</v>
      </c>
      <c r="H193" s="19"/>
      <c r="I193" s="19"/>
      <c r="J193" s="19"/>
      <c r="K193" s="19"/>
      <c r="L193" s="19"/>
      <c r="M193" s="17"/>
    </row>
    <row r="194" spans="1:13" s="93" customFormat="1" ht="63.75">
      <c r="A194" s="89">
        <v>174</v>
      </c>
      <c r="B194" s="17" t="s">
        <v>804</v>
      </c>
      <c r="C194" s="90" t="s">
        <v>806</v>
      </c>
      <c r="D194" s="91" t="s">
        <v>471</v>
      </c>
      <c r="E194" s="91" t="s">
        <v>419</v>
      </c>
      <c r="F194" s="91" t="s">
        <v>816</v>
      </c>
      <c r="G194" s="91" t="s">
        <v>817</v>
      </c>
      <c r="H194" s="91" t="s">
        <v>329</v>
      </c>
      <c r="I194" s="91" t="s">
        <v>764</v>
      </c>
      <c r="J194" s="91"/>
      <c r="K194" s="91"/>
      <c r="L194" s="91"/>
      <c r="M194" s="92"/>
    </row>
    <row r="195" spans="1:13" s="93" customFormat="1" ht="204">
      <c r="A195" s="89">
        <v>286</v>
      </c>
      <c r="B195" s="17" t="s">
        <v>654</v>
      </c>
      <c r="C195" s="90" t="s">
        <v>806</v>
      </c>
      <c r="D195" s="91" t="s">
        <v>471</v>
      </c>
      <c r="E195" s="91" t="s">
        <v>419</v>
      </c>
      <c r="F195" s="91" t="s">
        <v>130</v>
      </c>
      <c r="G195" s="91" t="s">
        <v>659</v>
      </c>
      <c r="H195" s="91" t="s">
        <v>751</v>
      </c>
      <c r="I195" s="91" t="s">
        <v>765</v>
      </c>
      <c r="J195" s="91" t="s">
        <v>241</v>
      </c>
      <c r="K195" s="91"/>
      <c r="L195" s="91"/>
      <c r="M195" s="92"/>
    </row>
    <row r="196" spans="1:13" s="93" customFormat="1" ht="153">
      <c r="A196" s="89">
        <v>81</v>
      </c>
      <c r="B196" s="17" t="s">
        <v>385</v>
      </c>
      <c r="C196" s="90" t="s">
        <v>46</v>
      </c>
      <c r="D196" s="91" t="s">
        <v>471</v>
      </c>
      <c r="E196" s="91"/>
      <c r="F196" s="91" t="s">
        <v>442</v>
      </c>
      <c r="G196" s="91" t="s">
        <v>766</v>
      </c>
      <c r="H196" s="91" t="s">
        <v>328</v>
      </c>
      <c r="I196" s="91" t="s">
        <v>767</v>
      </c>
      <c r="J196" s="91"/>
      <c r="K196" s="91"/>
      <c r="L196" s="91"/>
      <c r="M196" s="92"/>
    </row>
    <row r="197" spans="1:13" s="93" customFormat="1" ht="63.75">
      <c r="A197" s="89">
        <v>287</v>
      </c>
      <c r="B197" s="17" t="s">
        <v>654</v>
      </c>
      <c r="C197" s="90" t="s">
        <v>46</v>
      </c>
      <c r="D197" s="91" t="s">
        <v>471</v>
      </c>
      <c r="E197" s="91" t="s">
        <v>419</v>
      </c>
      <c r="F197" s="91" t="s">
        <v>660</v>
      </c>
      <c r="G197" s="91" t="s">
        <v>661</v>
      </c>
      <c r="H197" s="91" t="s">
        <v>327</v>
      </c>
      <c r="I197" s="91" t="s">
        <v>768</v>
      </c>
      <c r="J197" s="91"/>
      <c r="K197" s="91"/>
      <c r="L197" s="91"/>
      <c r="M197" s="92"/>
    </row>
    <row r="198" spans="1:13" s="93" customFormat="1" ht="178.5">
      <c r="A198" s="89">
        <v>159</v>
      </c>
      <c r="B198" s="17" t="s">
        <v>410</v>
      </c>
      <c r="C198" s="90" t="s">
        <v>417</v>
      </c>
      <c r="D198" s="91" t="s">
        <v>471</v>
      </c>
      <c r="E198" s="91" t="s">
        <v>419</v>
      </c>
      <c r="F198" s="91" t="s">
        <v>795</v>
      </c>
      <c r="G198" s="91" t="s">
        <v>796</v>
      </c>
      <c r="H198" s="91" t="s">
        <v>751</v>
      </c>
      <c r="I198" s="91" t="s">
        <v>769</v>
      </c>
      <c r="J198" s="91"/>
      <c r="K198" s="91"/>
      <c r="L198" s="91"/>
      <c r="M198" s="92"/>
    </row>
    <row r="199" spans="1:13" s="93" customFormat="1" ht="165.75">
      <c r="A199" s="89">
        <v>272</v>
      </c>
      <c r="B199" s="17" t="s">
        <v>654</v>
      </c>
      <c r="C199" s="90" t="s">
        <v>670</v>
      </c>
      <c r="D199" s="91" t="s">
        <v>471</v>
      </c>
      <c r="E199" s="91" t="s">
        <v>419</v>
      </c>
      <c r="F199" s="91" t="s">
        <v>671</v>
      </c>
      <c r="G199" s="91" t="s">
        <v>672</v>
      </c>
      <c r="H199" s="91" t="s">
        <v>327</v>
      </c>
      <c r="I199" s="91" t="s">
        <v>274</v>
      </c>
      <c r="J199" s="91"/>
      <c r="K199" s="91"/>
      <c r="L199" s="91"/>
      <c r="M199" s="92"/>
    </row>
    <row r="200" spans="1:13" s="93" customFormat="1" ht="114.75">
      <c r="A200" s="89">
        <v>82</v>
      </c>
      <c r="B200" s="17" t="s">
        <v>385</v>
      </c>
      <c r="C200" s="90" t="s">
        <v>47</v>
      </c>
      <c r="D200" s="91" t="s">
        <v>471</v>
      </c>
      <c r="E200" s="91"/>
      <c r="F200" s="91" t="s">
        <v>367</v>
      </c>
      <c r="G200" s="91" t="s">
        <v>368</v>
      </c>
      <c r="H200" s="91" t="s">
        <v>751</v>
      </c>
      <c r="I200" s="91" t="s">
        <v>275</v>
      </c>
      <c r="J200" s="91"/>
      <c r="K200" s="91"/>
      <c r="L200" s="91"/>
      <c r="M200" s="92"/>
    </row>
    <row r="201" spans="1:13" s="93" customFormat="1" ht="38.25">
      <c r="A201" s="89">
        <v>167</v>
      </c>
      <c r="B201" s="17" t="s">
        <v>804</v>
      </c>
      <c r="C201" s="90" t="s">
        <v>312</v>
      </c>
      <c r="D201" s="91" t="s">
        <v>471</v>
      </c>
      <c r="E201" s="91" t="s">
        <v>813</v>
      </c>
      <c r="F201" s="91" t="s">
        <v>313</v>
      </c>
      <c r="G201" s="91" t="s">
        <v>812</v>
      </c>
      <c r="H201" s="91" t="s">
        <v>751</v>
      </c>
      <c r="I201" s="91" t="s">
        <v>235</v>
      </c>
      <c r="J201" s="91"/>
      <c r="K201" s="91"/>
      <c r="L201" s="91"/>
      <c r="M201" s="92"/>
    </row>
    <row r="202" spans="1:13" s="93" customFormat="1" ht="63.75">
      <c r="A202" s="89">
        <v>288</v>
      </c>
      <c r="B202" s="17" t="s">
        <v>654</v>
      </c>
      <c r="C202" s="90" t="s">
        <v>662</v>
      </c>
      <c r="D202" s="91" t="s">
        <v>471</v>
      </c>
      <c r="E202" s="91" t="s">
        <v>419</v>
      </c>
      <c r="F202" s="91" t="s">
        <v>663</v>
      </c>
      <c r="G202" s="91" t="s">
        <v>664</v>
      </c>
      <c r="H202" s="91" t="s">
        <v>751</v>
      </c>
      <c r="I202" s="91" t="s">
        <v>276</v>
      </c>
      <c r="J202" s="91"/>
      <c r="K202" s="91"/>
      <c r="L202" s="91"/>
      <c r="M202" s="92"/>
    </row>
    <row r="203" spans="1:13" ht="102">
      <c r="A203" s="44">
        <v>291</v>
      </c>
      <c r="B203" s="17" t="s">
        <v>654</v>
      </c>
      <c r="C203" s="18" t="s">
        <v>48</v>
      </c>
      <c r="D203" s="19" t="s">
        <v>470</v>
      </c>
      <c r="E203" s="19" t="s">
        <v>801</v>
      </c>
      <c r="F203" s="19" t="s">
        <v>146</v>
      </c>
      <c r="G203" s="19" t="s">
        <v>147</v>
      </c>
      <c r="H203" s="19"/>
      <c r="I203" s="19"/>
      <c r="J203" s="19"/>
      <c r="K203" s="19"/>
      <c r="L203" s="19"/>
      <c r="M203" s="17"/>
    </row>
    <row r="204" spans="1:13" s="93" customFormat="1" ht="76.5">
      <c r="A204" s="89">
        <v>84</v>
      </c>
      <c r="B204" s="17" t="s">
        <v>385</v>
      </c>
      <c r="C204" s="90" t="s">
        <v>48</v>
      </c>
      <c r="D204" s="91" t="s">
        <v>471</v>
      </c>
      <c r="E204" s="91"/>
      <c r="F204" s="91" t="s">
        <v>369</v>
      </c>
      <c r="G204" s="91" t="s">
        <v>370</v>
      </c>
      <c r="H204" s="91" t="s">
        <v>751</v>
      </c>
      <c r="I204" s="91" t="s">
        <v>277</v>
      </c>
      <c r="J204" s="91">
        <v>286</v>
      </c>
      <c r="K204" s="91"/>
      <c r="L204" s="91"/>
      <c r="M204" s="92"/>
    </row>
    <row r="205" spans="1:13" s="93" customFormat="1" ht="114.75">
      <c r="A205" s="89">
        <v>85</v>
      </c>
      <c r="B205" s="17" t="s">
        <v>385</v>
      </c>
      <c r="C205" s="90" t="s">
        <v>49</v>
      </c>
      <c r="D205" s="91" t="s">
        <v>471</v>
      </c>
      <c r="E205" s="91"/>
      <c r="F205" s="91" t="s">
        <v>442</v>
      </c>
      <c r="G205" s="91" t="s">
        <v>371</v>
      </c>
      <c r="H205" s="91" t="s">
        <v>328</v>
      </c>
      <c r="I205" s="91" t="s">
        <v>278</v>
      </c>
      <c r="J205" s="91">
        <v>81</v>
      </c>
      <c r="K205" s="91"/>
      <c r="L205" s="91"/>
      <c r="M205" s="92"/>
    </row>
    <row r="206" spans="1:13" s="93" customFormat="1" ht="178.5">
      <c r="A206" s="89">
        <v>86</v>
      </c>
      <c r="B206" s="17" t="s">
        <v>385</v>
      </c>
      <c r="C206" s="90" t="s">
        <v>50</v>
      </c>
      <c r="D206" s="91" t="s">
        <v>471</v>
      </c>
      <c r="E206" s="91"/>
      <c r="F206" s="91" t="s">
        <v>54</v>
      </c>
      <c r="G206" s="91" t="s">
        <v>55</v>
      </c>
      <c r="H206" s="91" t="s">
        <v>751</v>
      </c>
      <c r="I206" s="91" t="s">
        <v>279</v>
      </c>
      <c r="J206" s="91"/>
      <c r="K206" s="91"/>
      <c r="L206" s="91"/>
      <c r="M206" s="92"/>
    </row>
    <row r="207" spans="1:13" s="93" customFormat="1" ht="25.5">
      <c r="A207" s="89">
        <v>87</v>
      </c>
      <c r="B207" s="17" t="s">
        <v>385</v>
      </c>
      <c r="C207" s="90" t="s">
        <v>50</v>
      </c>
      <c r="D207" s="91" t="s">
        <v>471</v>
      </c>
      <c r="E207" s="91"/>
      <c r="F207" s="91" t="s">
        <v>56</v>
      </c>
      <c r="G207" s="91" t="s">
        <v>57</v>
      </c>
      <c r="H207" s="91" t="s">
        <v>751</v>
      </c>
      <c r="I207" s="94" t="s">
        <v>234</v>
      </c>
      <c r="J207" s="91"/>
      <c r="K207" s="91"/>
      <c r="L207" s="91"/>
      <c r="M207" s="92"/>
    </row>
    <row r="208" spans="1:13" s="93" customFormat="1" ht="38.25">
      <c r="A208" s="89">
        <v>168</v>
      </c>
      <c r="B208" s="17" t="s">
        <v>804</v>
      </c>
      <c r="C208" s="90" t="s">
        <v>150</v>
      </c>
      <c r="D208" s="91" t="s">
        <v>471</v>
      </c>
      <c r="E208" s="91" t="s">
        <v>419</v>
      </c>
      <c r="F208" s="91" t="s">
        <v>314</v>
      </c>
      <c r="G208" s="91" t="s">
        <v>812</v>
      </c>
      <c r="H208" s="91" t="s">
        <v>751</v>
      </c>
      <c r="I208" s="91" t="s">
        <v>236</v>
      </c>
      <c r="J208" s="91">
        <v>167</v>
      </c>
      <c r="K208" s="91"/>
      <c r="L208" s="91"/>
      <c r="M208" s="92"/>
    </row>
    <row r="209" spans="1:13" s="93" customFormat="1" ht="191.25">
      <c r="A209" s="89">
        <v>293</v>
      </c>
      <c r="B209" s="17" t="s">
        <v>654</v>
      </c>
      <c r="C209" s="90" t="s">
        <v>150</v>
      </c>
      <c r="D209" s="91" t="s">
        <v>471</v>
      </c>
      <c r="E209" s="91" t="s">
        <v>419</v>
      </c>
      <c r="F209" s="91" t="s">
        <v>151</v>
      </c>
      <c r="G209" s="91" t="s">
        <v>152</v>
      </c>
      <c r="H209" s="91" t="s">
        <v>329</v>
      </c>
      <c r="I209" s="91" t="s">
        <v>237</v>
      </c>
      <c r="J209" s="91"/>
      <c r="K209" s="91"/>
      <c r="L209" s="91"/>
      <c r="M209" s="92"/>
    </row>
    <row r="210" spans="1:13" s="93" customFormat="1" ht="63.75">
      <c r="A210" s="89">
        <v>88</v>
      </c>
      <c r="B210" s="17" t="s">
        <v>385</v>
      </c>
      <c r="C210" s="90" t="s">
        <v>51</v>
      </c>
      <c r="D210" s="91" t="s">
        <v>471</v>
      </c>
      <c r="E210" s="91"/>
      <c r="F210" s="91" t="s">
        <v>373</v>
      </c>
      <c r="G210" s="91" t="s">
        <v>374</v>
      </c>
      <c r="H210" s="91" t="s">
        <v>328</v>
      </c>
      <c r="I210" s="91" t="s">
        <v>238</v>
      </c>
      <c r="J210" s="91"/>
      <c r="K210" s="91"/>
      <c r="L210" s="91"/>
      <c r="M210" s="92"/>
    </row>
    <row r="211" spans="1:13" ht="114.75">
      <c r="A211" s="44">
        <v>292</v>
      </c>
      <c r="B211" s="17" t="s">
        <v>654</v>
      </c>
      <c r="C211" s="18" t="s">
        <v>52</v>
      </c>
      <c r="D211" s="19" t="s">
        <v>470</v>
      </c>
      <c r="E211" s="19" t="s">
        <v>801</v>
      </c>
      <c r="F211" s="19" t="s">
        <v>148</v>
      </c>
      <c r="G211" s="19" t="s">
        <v>149</v>
      </c>
      <c r="H211" s="19"/>
      <c r="I211" s="19"/>
      <c r="J211" s="19"/>
      <c r="K211" s="19"/>
      <c r="L211" s="19"/>
      <c r="M211" s="17"/>
    </row>
    <row r="212" spans="1:13" s="93" customFormat="1" ht="38.25">
      <c r="A212" s="89">
        <v>89</v>
      </c>
      <c r="B212" s="17" t="s">
        <v>385</v>
      </c>
      <c r="C212" s="90" t="s">
        <v>52</v>
      </c>
      <c r="D212" s="91" t="s">
        <v>471</v>
      </c>
      <c r="E212" s="91"/>
      <c r="F212" s="91" t="s">
        <v>369</v>
      </c>
      <c r="G212" s="91" t="s">
        <v>375</v>
      </c>
      <c r="H212" s="91" t="s">
        <v>751</v>
      </c>
      <c r="I212" s="91" t="s">
        <v>239</v>
      </c>
      <c r="J212" s="91" t="s">
        <v>240</v>
      </c>
      <c r="K212" s="91"/>
      <c r="L212" s="91"/>
      <c r="M212" s="92"/>
    </row>
    <row r="213" spans="1:13" s="93" customFormat="1" ht="63.75">
      <c r="A213" s="89">
        <v>90</v>
      </c>
      <c r="B213" s="17" t="s">
        <v>385</v>
      </c>
      <c r="C213" s="90" t="s">
        <v>52</v>
      </c>
      <c r="D213" s="91" t="s">
        <v>471</v>
      </c>
      <c r="E213" s="91"/>
      <c r="F213" s="91" t="s">
        <v>376</v>
      </c>
      <c r="G213" s="91" t="s">
        <v>377</v>
      </c>
      <c r="H213" s="91" t="s">
        <v>327</v>
      </c>
      <c r="I213" s="91" t="s">
        <v>242</v>
      </c>
      <c r="J213" s="91"/>
      <c r="K213" s="91"/>
      <c r="L213" s="91"/>
      <c r="M213" s="92"/>
    </row>
    <row r="214" spans="1:13" s="93" customFormat="1" ht="63.75">
      <c r="A214" s="89">
        <v>91</v>
      </c>
      <c r="B214" s="17" t="s">
        <v>385</v>
      </c>
      <c r="C214" s="90" t="s">
        <v>52</v>
      </c>
      <c r="D214" s="91" t="s">
        <v>471</v>
      </c>
      <c r="E214" s="91"/>
      <c r="F214" s="91" t="s">
        <v>378</v>
      </c>
      <c r="G214" s="91" t="s">
        <v>379</v>
      </c>
      <c r="H214" s="91" t="s">
        <v>329</v>
      </c>
      <c r="I214" s="91" t="s">
        <v>243</v>
      </c>
      <c r="J214" s="91"/>
      <c r="K214" s="91"/>
      <c r="L214" s="91"/>
      <c r="M214" s="92"/>
    </row>
    <row r="215" spans="1:13" s="93" customFormat="1" ht="127.5">
      <c r="A215" s="89">
        <v>294</v>
      </c>
      <c r="B215" s="17" t="s">
        <v>654</v>
      </c>
      <c r="C215" s="90" t="s">
        <v>52</v>
      </c>
      <c r="D215" s="91" t="s">
        <v>471</v>
      </c>
      <c r="E215" s="91" t="s">
        <v>801</v>
      </c>
      <c r="F215" s="91" t="s">
        <v>153</v>
      </c>
      <c r="G215" s="91" t="s">
        <v>154</v>
      </c>
      <c r="H215" s="91" t="s">
        <v>328</v>
      </c>
      <c r="I215" s="94" t="s">
        <v>244</v>
      </c>
      <c r="J215" s="91"/>
      <c r="K215" s="91"/>
      <c r="L215" s="91"/>
      <c r="M215" s="92"/>
    </row>
    <row r="216" spans="1:13" s="93" customFormat="1" ht="102">
      <c r="A216" s="89">
        <v>92</v>
      </c>
      <c r="B216" s="17" t="s">
        <v>385</v>
      </c>
      <c r="C216" s="90" t="s">
        <v>53</v>
      </c>
      <c r="D216" s="91" t="s">
        <v>471</v>
      </c>
      <c r="E216" s="91"/>
      <c r="F216" s="91" t="s">
        <v>442</v>
      </c>
      <c r="G216" s="91" t="s">
        <v>371</v>
      </c>
      <c r="H216" s="91" t="s">
        <v>329</v>
      </c>
      <c r="I216" s="91" t="s">
        <v>694</v>
      </c>
      <c r="J216" s="91"/>
      <c r="K216" s="91"/>
      <c r="L216" s="91"/>
      <c r="M216" s="92"/>
    </row>
    <row r="217" spans="1:13" s="93" customFormat="1" ht="127.5">
      <c r="A217" s="89">
        <v>175</v>
      </c>
      <c r="B217" s="17" t="s">
        <v>804</v>
      </c>
      <c r="C217" s="90" t="s">
        <v>412</v>
      </c>
      <c r="D217" s="91" t="s">
        <v>471</v>
      </c>
      <c r="E217" s="91" t="s">
        <v>419</v>
      </c>
      <c r="F217" s="91" t="s">
        <v>818</v>
      </c>
      <c r="G217" s="91" t="s">
        <v>819</v>
      </c>
      <c r="H217" s="91" t="s">
        <v>327</v>
      </c>
      <c r="I217" s="91" t="s">
        <v>105</v>
      </c>
      <c r="J217" s="91" t="s">
        <v>690</v>
      </c>
      <c r="K217" s="91"/>
      <c r="L217" s="91"/>
      <c r="M217" s="92"/>
    </row>
    <row r="218" spans="1:13" s="93" customFormat="1" ht="127.5">
      <c r="A218" s="89">
        <v>150</v>
      </c>
      <c r="B218" s="17" t="s">
        <v>410</v>
      </c>
      <c r="C218" s="90" t="s">
        <v>412</v>
      </c>
      <c r="D218" s="91" t="s">
        <v>471</v>
      </c>
      <c r="E218" s="91" t="s">
        <v>419</v>
      </c>
      <c r="F218" s="91" t="s">
        <v>281</v>
      </c>
      <c r="G218" s="91" t="s">
        <v>282</v>
      </c>
      <c r="H218" s="91" t="s">
        <v>327</v>
      </c>
      <c r="I218" s="91" t="s">
        <v>105</v>
      </c>
      <c r="J218" s="91" t="s">
        <v>690</v>
      </c>
      <c r="K218" s="91"/>
      <c r="L218" s="91"/>
      <c r="M218" s="92"/>
    </row>
    <row r="219" spans="1:13" s="93" customFormat="1" ht="127.5">
      <c r="A219" s="89">
        <v>151</v>
      </c>
      <c r="B219" s="17" t="s">
        <v>410</v>
      </c>
      <c r="C219" s="90" t="s">
        <v>412</v>
      </c>
      <c r="D219" s="91" t="s">
        <v>471</v>
      </c>
      <c r="E219" s="91" t="s">
        <v>419</v>
      </c>
      <c r="F219" s="91" t="s">
        <v>283</v>
      </c>
      <c r="G219" s="91" t="s">
        <v>284</v>
      </c>
      <c r="H219" s="91" t="s">
        <v>327</v>
      </c>
      <c r="I219" s="91" t="s">
        <v>105</v>
      </c>
      <c r="J219" s="91" t="s">
        <v>690</v>
      </c>
      <c r="K219" s="91"/>
      <c r="L219" s="91"/>
      <c r="M219" s="92"/>
    </row>
    <row r="220" spans="1:13" ht="12.75">
      <c r="A220" s="44">
        <v>185</v>
      </c>
      <c r="B220" s="17" t="s">
        <v>341</v>
      </c>
      <c r="C220" s="18" t="s">
        <v>838</v>
      </c>
      <c r="D220" s="19" t="s">
        <v>470</v>
      </c>
      <c r="E220" s="19" t="s">
        <v>419</v>
      </c>
      <c r="F220" s="19" t="s">
        <v>836</v>
      </c>
      <c r="G220" s="19" t="s">
        <v>837</v>
      </c>
      <c r="H220" s="19"/>
      <c r="I220" s="19"/>
      <c r="J220" s="19"/>
      <c r="K220" s="19"/>
      <c r="L220" s="19"/>
      <c r="M220" s="17"/>
    </row>
    <row r="221" spans="1:13" s="93" customFormat="1" ht="63.75">
      <c r="A221" s="89">
        <v>93</v>
      </c>
      <c r="B221" s="17" t="s">
        <v>385</v>
      </c>
      <c r="C221" s="90" t="s">
        <v>60</v>
      </c>
      <c r="D221" s="91" t="s">
        <v>471</v>
      </c>
      <c r="E221" s="91"/>
      <c r="F221" s="91" t="s">
        <v>58</v>
      </c>
      <c r="G221" s="91" t="s">
        <v>59</v>
      </c>
      <c r="H221" s="91" t="s">
        <v>327</v>
      </c>
      <c r="I221" s="91" t="s">
        <v>695</v>
      </c>
      <c r="J221" s="91"/>
      <c r="K221" s="91"/>
      <c r="L221" s="91"/>
      <c r="M221" s="92"/>
    </row>
    <row r="222" spans="1:13" s="93" customFormat="1" ht="38.25">
      <c r="A222" s="89">
        <v>94</v>
      </c>
      <c r="B222" s="17" t="s">
        <v>385</v>
      </c>
      <c r="C222" s="90" t="s">
        <v>61</v>
      </c>
      <c r="D222" s="91" t="s">
        <v>471</v>
      </c>
      <c r="E222" s="91"/>
      <c r="F222" s="91" t="s">
        <v>380</v>
      </c>
      <c r="G222" s="91" t="s">
        <v>381</v>
      </c>
      <c r="H222" s="91" t="s">
        <v>751</v>
      </c>
      <c r="I222" s="91" t="s">
        <v>687</v>
      </c>
      <c r="J222" s="91"/>
      <c r="K222" s="91"/>
      <c r="L222" s="91"/>
      <c r="M222" s="92"/>
    </row>
    <row r="223" spans="1:13" s="93" customFormat="1" ht="114.75">
      <c r="A223" s="89">
        <v>95</v>
      </c>
      <c r="B223" s="17" t="s">
        <v>385</v>
      </c>
      <c r="C223" s="90" t="s">
        <v>62</v>
      </c>
      <c r="D223" s="91" t="s">
        <v>471</v>
      </c>
      <c r="E223" s="91"/>
      <c r="F223" s="91" t="s">
        <v>442</v>
      </c>
      <c r="G223" s="91" t="s">
        <v>371</v>
      </c>
      <c r="H223" s="91" t="s">
        <v>328</v>
      </c>
      <c r="I223" s="91" t="s">
        <v>688</v>
      </c>
      <c r="J223" s="91"/>
      <c r="K223" s="91"/>
      <c r="L223" s="91"/>
      <c r="M223" s="92"/>
    </row>
    <row r="224" spans="1:13" s="93" customFormat="1" ht="102">
      <c r="A224" s="89">
        <v>176</v>
      </c>
      <c r="B224" s="17" t="s">
        <v>804</v>
      </c>
      <c r="C224" s="90" t="s">
        <v>807</v>
      </c>
      <c r="D224" s="91" t="s">
        <v>471</v>
      </c>
      <c r="E224" s="91" t="s">
        <v>419</v>
      </c>
      <c r="F224" s="91" t="s">
        <v>820</v>
      </c>
      <c r="G224" s="91" t="s">
        <v>821</v>
      </c>
      <c r="H224" s="91" t="s">
        <v>751</v>
      </c>
      <c r="I224" s="91" t="s">
        <v>689</v>
      </c>
      <c r="J224" s="91" t="s">
        <v>691</v>
      </c>
      <c r="K224" s="91"/>
      <c r="L224" s="91"/>
      <c r="M224" s="92"/>
    </row>
    <row r="225" spans="1:13" ht="25.5">
      <c r="A225" s="44">
        <v>186</v>
      </c>
      <c r="B225" s="17" t="s">
        <v>341</v>
      </c>
      <c r="C225" s="18" t="s">
        <v>839</v>
      </c>
      <c r="D225" s="19" t="s">
        <v>470</v>
      </c>
      <c r="E225" s="19" t="s">
        <v>419</v>
      </c>
      <c r="F225" s="19" t="s">
        <v>840</v>
      </c>
      <c r="G225" s="19" t="s">
        <v>841</v>
      </c>
      <c r="H225" s="19"/>
      <c r="I225" s="19"/>
      <c r="J225" s="19"/>
      <c r="K225" s="19"/>
      <c r="L225" s="19"/>
      <c r="M225" s="17" t="s">
        <v>826</v>
      </c>
    </row>
    <row r="226" spans="1:13" ht="12.75">
      <c r="A226" s="44">
        <v>187</v>
      </c>
      <c r="B226" s="17" t="s">
        <v>341</v>
      </c>
      <c r="C226" s="18" t="s">
        <v>63</v>
      </c>
      <c r="D226" s="19" t="s">
        <v>470</v>
      </c>
      <c r="E226" s="19" t="s">
        <v>419</v>
      </c>
      <c r="F226" s="19" t="s">
        <v>836</v>
      </c>
      <c r="G226" s="19" t="s">
        <v>837</v>
      </c>
      <c r="H226" s="19"/>
      <c r="I226" s="19"/>
      <c r="J226" s="19"/>
      <c r="K226" s="19"/>
      <c r="L226" s="19"/>
      <c r="M226" s="17"/>
    </row>
    <row r="227" spans="1:13" s="93" customFormat="1" ht="127.5">
      <c r="A227" s="89">
        <v>96</v>
      </c>
      <c r="B227" s="17" t="s">
        <v>385</v>
      </c>
      <c r="C227" s="90" t="s">
        <v>63</v>
      </c>
      <c r="D227" s="91" t="s">
        <v>471</v>
      </c>
      <c r="E227" s="91"/>
      <c r="F227" s="91" t="s">
        <v>383</v>
      </c>
      <c r="G227" s="91" t="s">
        <v>384</v>
      </c>
      <c r="H227" s="91" t="s">
        <v>751</v>
      </c>
      <c r="I227" s="91" t="s">
        <v>692</v>
      </c>
      <c r="J227" s="91"/>
      <c r="K227" s="91"/>
      <c r="L227" s="91"/>
      <c r="M227" s="92"/>
    </row>
    <row r="228" spans="1:13" s="93" customFormat="1" ht="293.25">
      <c r="A228" s="89">
        <v>245</v>
      </c>
      <c r="B228" s="17" t="s">
        <v>666</v>
      </c>
      <c r="C228" s="90" t="s">
        <v>479</v>
      </c>
      <c r="D228" s="91" t="s">
        <v>471</v>
      </c>
      <c r="E228" s="91" t="s">
        <v>419</v>
      </c>
      <c r="F228" s="91" t="s">
        <v>613</v>
      </c>
      <c r="G228" s="91" t="s">
        <v>478</v>
      </c>
      <c r="H228" s="91" t="s">
        <v>751</v>
      </c>
      <c r="I228" s="91" t="s">
        <v>693</v>
      </c>
      <c r="J228" s="91"/>
      <c r="K228" s="91"/>
      <c r="L228" s="91"/>
      <c r="M228" s="92"/>
    </row>
    <row r="229" spans="1:13" s="93" customFormat="1" ht="38.25">
      <c r="A229" s="89">
        <v>97</v>
      </c>
      <c r="B229" s="17" t="s">
        <v>385</v>
      </c>
      <c r="C229" s="90" t="s">
        <v>64</v>
      </c>
      <c r="D229" s="91" t="s">
        <v>471</v>
      </c>
      <c r="E229" s="91"/>
      <c r="F229" s="91" t="s">
        <v>380</v>
      </c>
      <c r="G229" s="91" t="s">
        <v>381</v>
      </c>
      <c r="H229" s="91" t="s">
        <v>751</v>
      </c>
      <c r="I229" s="91" t="s">
        <v>687</v>
      </c>
      <c r="J229" s="91"/>
      <c r="K229" s="91"/>
      <c r="L229" s="91"/>
      <c r="M229" s="92"/>
    </row>
    <row r="230" spans="1:13" s="93" customFormat="1" ht="216.75">
      <c r="A230" s="89">
        <v>246</v>
      </c>
      <c r="B230" s="17" t="s">
        <v>666</v>
      </c>
      <c r="C230" s="90" t="s">
        <v>480</v>
      </c>
      <c r="D230" s="91" t="s">
        <v>471</v>
      </c>
      <c r="E230" s="91" t="s">
        <v>419</v>
      </c>
      <c r="F230" s="91" t="s">
        <v>614</v>
      </c>
      <c r="G230" s="91" t="s">
        <v>615</v>
      </c>
      <c r="H230" s="91" t="s">
        <v>751</v>
      </c>
      <c r="I230" s="91" t="s">
        <v>693</v>
      </c>
      <c r="J230" s="91"/>
      <c r="K230" s="91"/>
      <c r="L230" s="91"/>
      <c r="M230" s="92"/>
    </row>
    <row r="231" spans="1:13" s="93" customFormat="1" ht="114.75">
      <c r="A231" s="89">
        <v>98</v>
      </c>
      <c r="B231" s="17" t="s">
        <v>385</v>
      </c>
      <c r="C231" s="90" t="s">
        <v>65</v>
      </c>
      <c r="D231" s="91" t="s">
        <v>471</v>
      </c>
      <c r="E231" s="91"/>
      <c r="F231" s="91" t="s">
        <v>442</v>
      </c>
      <c r="G231" s="91" t="s">
        <v>371</v>
      </c>
      <c r="H231" s="91" t="s">
        <v>328</v>
      </c>
      <c r="I231" s="91" t="s">
        <v>688</v>
      </c>
      <c r="J231" s="91"/>
      <c r="K231" s="91"/>
      <c r="L231" s="91"/>
      <c r="M231" s="92"/>
    </row>
    <row r="232" spans="1:13" ht="25.5">
      <c r="A232" s="44">
        <v>121</v>
      </c>
      <c r="B232" s="17" t="s">
        <v>181</v>
      </c>
      <c r="C232" s="18" t="s">
        <v>75</v>
      </c>
      <c r="D232" s="19" t="s">
        <v>470</v>
      </c>
      <c r="E232" s="19"/>
      <c r="F232" s="19" t="s">
        <v>394</v>
      </c>
      <c r="G232" s="19" t="s">
        <v>395</v>
      </c>
      <c r="H232" s="19"/>
      <c r="I232" s="19"/>
      <c r="J232" s="19"/>
      <c r="K232" s="19"/>
      <c r="L232" s="19"/>
      <c r="M232" s="17" t="s">
        <v>826</v>
      </c>
    </row>
    <row r="233" spans="1:13" ht="12.75">
      <c r="A233" s="44">
        <v>188</v>
      </c>
      <c r="B233" s="17" t="s">
        <v>341</v>
      </c>
      <c r="C233" s="18" t="s">
        <v>842</v>
      </c>
      <c r="D233" s="19" t="s">
        <v>470</v>
      </c>
      <c r="E233" s="19" t="s">
        <v>419</v>
      </c>
      <c r="F233" s="19" t="s">
        <v>843</v>
      </c>
      <c r="G233" s="19" t="s">
        <v>837</v>
      </c>
      <c r="H233" s="19"/>
      <c r="I233" s="19"/>
      <c r="J233" s="19"/>
      <c r="K233" s="19"/>
      <c r="L233" s="19"/>
      <c r="M233" s="17"/>
    </row>
    <row r="234" spans="1:13" s="93" customFormat="1" ht="63.75">
      <c r="A234" s="89">
        <v>169</v>
      </c>
      <c r="B234" s="17" t="s">
        <v>804</v>
      </c>
      <c r="C234" s="90" t="s">
        <v>315</v>
      </c>
      <c r="D234" s="91" t="s">
        <v>471</v>
      </c>
      <c r="E234" s="91" t="s">
        <v>419</v>
      </c>
      <c r="F234" s="91" t="s">
        <v>316</v>
      </c>
      <c r="G234" s="91" t="s">
        <v>812</v>
      </c>
      <c r="H234" s="91" t="s">
        <v>751</v>
      </c>
      <c r="I234" s="91" t="s">
        <v>625</v>
      </c>
      <c r="J234" s="91">
        <v>168</v>
      </c>
      <c r="K234" s="91"/>
      <c r="L234" s="91"/>
      <c r="M234" s="92"/>
    </row>
    <row r="235" spans="1:13" ht="102">
      <c r="A235" s="44">
        <v>101</v>
      </c>
      <c r="B235" s="17" t="s">
        <v>385</v>
      </c>
      <c r="C235" s="18" t="s">
        <v>67</v>
      </c>
      <c r="D235" s="19" t="s">
        <v>471</v>
      </c>
      <c r="E235" s="19"/>
      <c r="F235" s="19" t="s">
        <v>227</v>
      </c>
      <c r="G235" s="19" t="s">
        <v>66</v>
      </c>
      <c r="H235" s="19" t="s">
        <v>751</v>
      </c>
      <c r="I235" s="19" t="s">
        <v>626</v>
      </c>
      <c r="J235" s="19">
        <v>169</v>
      </c>
      <c r="K235" s="19"/>
      <c r="L235" s="19"/>
      <c r="M235" s="19"/>
    </row>
    <row r="236" spans="1:13" ht="76.5">
      <c r="A236" s="44">
        <v>102</v>
      </c>
      <c r="B236" s="17" t="s">
        <v>385</v>
      </c>
      <c r="C236" s="18" t="s">
        <v>67</v>
      </c>
      <c r="D236" s="19" t="s">
        <v>471</v>
      </c>
      <c r="E236" s="19"/>
      <c r="F236" s="19" t="s">
        <v>229</v>
      </c>
      <c r="G236" s="19" t="s">
        <v>230</v>
      </c>
      <c r="H236" s="19" t="s">
        <v>751</v>
      </c>
      <c r="I236" s="19" t="s">
        <v>626</v>
      </c>
      <c r="J236" s="19"/>
      <c r="K236" s="19"/>
      <c r="L236" s="19"/>
      <c r="M236" s="19"/>
    </row>
    <row r="237" spans="1:13" ht="63.75">
      <c r="A237" s="44">
        <v>103</v>
      </c>
      <c r="B237" s="17" t="s">
        <v>385</v>
      </c>
      <c r="C237" s="18" t="s">
        <v>67</v>
      </c>
      <c r="D237" s="19" t="s">
        <v>471</v>
      </c>
      <c r="E237" s="19"/>
      <c r="F237" s="19" t="s">
        <v>231</v>
      </c>
      <c r="G237" s="19" t="s">
        <v>232</v>
      </c>
      <c r="H237" s="19" t="s">
        <v>751</v>
      </c>
      <c r="I237" s="19" t="s">
        <v>626</v>
      </c>
      <c r="J237" s="19"/>
      <c r="K237" s="19"/>
      <c r="L237" s="19"/>
      <c r="M237" s="19"/>
    </row>
    <row r="238" spans="1:13" ht="38.25">
      <c r="A238" s="44">
        <v>104</v>
      </c>
      <c r="B238" s="17" t="s">
        <v>385</v>
      </c>
      <c r="C238" s="18" t="s">
        <v>67</v>
      </c>
      <c r="D238" s="19" t="s">
        <v>471</v>
      </c>
      <c r="E238" s="19"/>
      <c r="F238" s="19" t="s">
        <v>233</v>
      </c>
      <c r="G238" s="19" t="s">
        <v>534</v>
      </c>
      <c r="H238" s="19" t="s">
        <v>751</v>
      </c>
      <c r="I238" s="19" t="s">
        <v>626</v>
      </c>
      <c r="J238" s="19"/>
      <c r="K238" s="19"/>
      <c r="L238" s="19"/>
      <c r="M238" s="19"/>
    </row>
    <row r="239" spans="1:13" ht="38.25">
      <c r="A239" s="44">
        <v>105</v>
      </c>
      <c r="B239" s="17" t="s">
        <v>385</v>
      </c>
      <c r="C239" s="18" t="s">
        <v>67</v>
      </c>
      <c r="D239" s="19" t="s">
        <v>471</v>
      </c>
      <c r="E239" s="19"/>
      <c r="F239" s="19" t="s">
        <v>535</v>
      </c>
      <c r="G239" s="19" t="s">
        <v>536</v>
      </c>
      <c r="H239" s="19" t="s">
        <v>751</v>
      </c>
      <c r="I239" s="19" t="s">
        <v>626</v>
      </c>
      <c r="J239" s="19"/>
      <c r="K239" s="19"/>
      <c r="L239" s="19"/>
      <c r="M239" s="19"/>
    </row>
    <row r="240" spans="1:13" ht="38.25">
      <c r="A240" s="44">
        <v>106</v>
      </c>
      <c r="B240" s="17" t="s">
        <v>385</v>
      </c>
      <c r="C240" s="18" t="s">
        <v>67</v>
      </c>
      <c r="D240" s="19" t="s">
        <v>471</v>
      </c>
      <c r="E240" s="19"/>
      <c r="F240" s="19" t="s">
        <v>537</v>
      </c>
      <c r="G240" s="19" t="s">
        <v>536</v>
      </c>
      <c r="H240" s="19" t="s">
        <v>751</v>
      </c>
      <c r="I240" s="19" t="s">
        <v>626</v>
      </c>
      <c r="J240" s="19"/>
      <c r="K240" s="19"/>
      <c r="L240" s="19"/>
      <c r="M240" s="19"/>
    </row>
    <row r="241" spans="1:13" ht="255">
      <c r="A241" s="44">
        <v>107</v>
      </c>
      <c r="B241" s="17" t="s">
        <v>385</v>
      </c>
      <c r="C241" s="18" t="s">
        <v>67</v>
      </c>
      <c r="D241" s="19" t="s">
        <v>471</v>
      </c>
      <c r="E241" s="19"/>
      <c r="F241" s="19" t="s">
        <v>538</v>
      </c>
      <c r="G241" s="19" t="s">
        <v>539</v>
      </c>
      <c r="H241" s="19" t="s">
        <v>751</v>
      </c>
      <c r="I241" s="19" t="s">
        <v>627</v>
      </c>
      <c r="J241" s="19"/>
      <c r="K241" s="19"/>
      <c r="L241" s="19"/>
      <c r="M241" s="19"/>
    </row>
    <row r="242" spans="1:13" ht="127.5">
      <c r="A242" s="44">
        <v>109</v>
      </c>
      <c r="B242" s="17" t="s">
        <v>385</v>
      </c>
      <c r="C242" s="55" t="s">
        <v>67</v>
      </c>
      <c r="D242" s="20" t="s">
        <v>471</v>
      </c>
      <c r="E242" s="20"/>
      <c r="F242" s="20" t="s">
        <v>542</v>
      </c>
      <c r="G242" s="20" t="s">
        <v>543</v>
      </c>
      <c r="H242" s="20" t="s">
        <v>751</v>
      </c>
      <c r="I242" s="20" t="s">
        <v>628</v>
      </c>
      <c r="J242" s="20"/>
      <c r="K242" s="20"/>
      <c r="L242" s="20"/>
      <c r="M242" s="20"/>
    </row>
    <row r="243" spans="1:13" ht="114.75">
      <c r="A243" s="44">
        <v>111</v>
      </c>
      <c r="B243" s="17" t="s">
        <v>385</v>
      </c>
      <c r="C243" s="18" t="s">
        <v>70</v>
      </c>
      <c r="D243" s="19" t="s">
        <v>471</v>
      </c>
      <c r="E243" s="19"/>
      <c r="F243" s="19" t="s">
        <v>546</v>
      </c>
      <c r="G243" s="19" t="s">
        <v>547</v>
      </c>
      <c r="H243" s="19" t="s">
        <v>327</v>
      </c>
      <c r="I243" s="19" t="s">
        <v>629</v>
      </c>
      <c r="J243" s="19"/>
      <c r="K243" s="19"/>
      <c r="L243" s="19"/>
      <c r="M243" s="19"/>
    </row>
    <row r="244" spans="1:13" ht="127.5">
      <c r="A244" s="44">
        <v>295</v>
      </c>
      <c r="B244" s="17" t="s">
        <v>654</v>
      </c>
      <c r="C244" s="18" t="s">
        <v>155</v>
      </c>
      <c r="D244" s="19" t="s">
        <v>471</v>
      </c>
      <c r="E244" s="19" t="s">
        <v>419</v>
      </c>
      <c r="F244" s="19" t="s">
        <v>156</v>
      </c>
      <c r="G244" s="19" t="s">
        <v>157</v>
      </c>
      <c r="H244" s="19" t="s">
        <v>327</v>
      </c>
      <c r="I244" s="19" t="s">
        <v>630</v>
      </c>
      <c r="J244" s="19"/>
      <c r="K244" s="19"/>
      <c r="L244" s="19"/>
      <c r="M244" s="17"/>
    </row>
    <row r="245" spans="1:13" ht="12.75">
      <c r="A245" s="44">
        <v>119</v>
      </c>
      <c r="B245" s="17" t="s">
        <v>385</v>
      </c>
      <c r="C245" s="18" t="s">
        <v>74</v>
      </c>
      <c r="D245" s="19" t="s">
        <v>470</v>
      </c>
      <c r="E245" s="19"/>
      <c r="F245" s="19" t="s">
        <v>262</v>
      </c>
      <c r="G245" s="19" t="s">
        <v>263</v>
      </c>
      <c r="H245" s="19"/>
      <c r="I245" s="19"/>
      <c r="J245" s="19"/>
      <c r="K245" s="19"/>
      <c r="L245" s="19"/>
      <c r="M245" s="19"/>
    </row>
    <row r="246" spans="1:13" ht="102">
      <c r="A246" s="44">
        <v>108</v>
      </c>
      <c r="B246" s="17" t="s">
        <v>385</v>
      </c>
      <c r="C246" s="18" t="s">
        <v>68</v>
      </c>
      <c r="D246" s="19" t="s">
        <v>471</v>
      </c>
      <c r="E246" s="19"/>
      <c r="F246" s="19" t="s">
        <v>540</v>
      </c>
      <c r="G246" s="19" t="s">
        <v>541</v>
      </c>
      <c r="H246" s="19" t="s">
        <v>751</v>
      </c>
      <c r="I246" s="19" t="s">
        <v>631</v>
      </c>
      <c r="J246" s="19"/>
      <c r="K246" s="19"/>
      <c r="L246" s="19"/>
      <c r="M246" s="19"/>
    </row>
    <row r="247" spans="1:13" ht="25.5">
      <c r="A247" s="44">
        <v>114</v>
      </c>
      <c r="B247" s="17" t="s">
        <v>385</v>
      </c>
      <c r="C247" s="18" t="s">
        <v>72</v>
      </c>
      <c r="D247" s="19" t="s">
        <v>470</v>
      </c>
      <c r="E247" s="19"/>
      <c r="F247" s="19" t="s">
        <v>553</v>
      </c>
      <c r="G247" s="19" t="s">
        <v>554</v>
      </c>
      <c r="H247" s="19"/>
      <c r="I247" s="19"/>
      <c r="J247" s="19"/>
      <c r="K247" s="19"/>
      <c r="L247" s="19"/>
      <c r="M247" s="19"/>
    </row>
    <row r="248" spans="1:13" ht="178.5">
      <c r="A248" s="44">
        <v>115</v>
      </c>
      <c r="B248" s="17" t="s">
        <v>385</v>
      </c>
      <c r="C248" s="18" t="s">
        <v>72</v>
      </c>
      <c r="D248" s="19" t="s">
        <v>471</v>
      </c>
      <c r="E248" s="19"/>
      <c r="F248" s="19" t="s">
        <v>253</v>
      </c>
      <c r="G248" s="19" t="s">
        <v>254</v>
      </c>
      <c r="H248" s="19" t="s">
        <v>328</v>
      </c>
      <c r="I248" s="19" t="s">
        <v>632</v>
      </c>
      <c r="J248" s="19"/>
      <c r="K248" s="19"/>
      <c r="L248" s="19"/>
      <c r="M248" s="19"/>
    </row>
    <row r="249" spans="1:13" ht="102">
      <c r="A249" s="44">
        <v>118</v>
      </c>
      <c r="B249" s="17" t="s">
        <v>385</v>
      </c>
      <c r="C249" s="18" t="s">
        <v>72</v>
      </c>
      <c r="D249" s="19" t="s">
        <v>471</v>
      </c>
      <c r="E249" s="19"/>
      <c r="F249" s="19" t="s">
        <v>260</v>
      </c>
      <c r="G249" s="19" t="s">
        <v>261</v>
      </c>
      <c r="H249" s="19" t="s">
        <v>751</v>
      </c>
      <c r="I249" s="19" t="s">
        <v>633</v>
      </c>
      <c r="J249" s="19"/>
      <c r="K249" s="19"/>
      <c r="L249" s="19"/>
      <c r="M249" s="19"/>
    </row>
    <row r="250" spans="1:13" ht="38.25">
      <c r="A250" s="44">
        <v>170</v>
      </c>
      <c r="B250" s="17" t="s">
        <v>804</v>
      </c>
      <c r="C250" s="18" t="s">
        <v>317</v>
      </c>
      <c r="D250" s="19" t="s">
        <v>471</v>
      </c>
      <c r="E250" s="19" t="s">
        <v>419</v>
      </c>
      <c r="F250" s="19" t="s">
        <v>318</v>
      </c>
      <c r="G250" s="19" t="s">
        <v>812</v>
      </c>
      <c r="H250" s="19" t="s">
        <v>751</v>
      </c>
      <c r="I250" s="19" t="s">
        <v>634</v>
      </c>
      <c r="J250" s="19"/>
      <c r="K250" s="19"/>
      <c r="L250" s="19"/>
      <c r="M250" s="17"/>
    </row>
    <row r="251" spans="1:13" ht="102">
      <c r="A251" s="44">
        <v>110</v>
      </c>
      <c r="B251" s="17" t="s">
        <v>385</v>
      </c>
      <c r="C251" s="18" t="s">
        <v>69</v>
      </c>
      <c r="D251" s="19" t="s">
        <v>471</v>
      </c>
      <c r="E251" s="19"/>
      <c r="F251" s="19" t="s">
        <v>544</v>
      </c>
      <c r="G251" s="19" t="s">
        <v>545</v>
      </c>
      <c r="H251" s="19" t="s">
        <v>751</v>
      </c>
      <c r="I251" s="19" t="s">
        <v>635</v>
      </c>
      <c r="J251" s="19"/>
      <c r="K251" s="19"/>
      <c r="L251" s="19"/>
      <c r="M251" s="19"/>
    </row>
    <row r="252" spans="1:13" ht="76.5">
      <c r="A252" s="44">
        <v>113</v>
      </c>
      <c r="B252" s="17" t="s">
        <v>385</v>
      </c>
      <c r="C252" s="18" t="s">
        <v>69</v>
      </c>
      <c r="D252" s="19" t="s">
        <v>471</v>
      </c>
      <c r="E252" s="19"/>
      <c r="F252" s="19" t="s">
        <v>550</v>
      </c>
      <c r="G252" s="19" t="s">
        <v>551</v>
      </c>
      <c r="H252" s="19" t="s">
        <v>328</v>
      </c>
      <c r="I252" s="19" t="s">
        <v>636</v>
      </c>
      <c r="J252" s="19"/>
      <c r="K252" s="19"/>
      <c r="L252" s="19"/>
      <c r="M252" s="19"/>
    </row>
    <row r="253" spans="1:13" ht="140.25">
      <c r="A253" s="44">
        <v>117</v>
      </c>
      <c r="B253" s="17" t="s">
        <v>385</v>
      </c>
      <c r="C253" s="18" t="s">
        <v>73</v>
      </c>
      <c r="D253" s="19" t="s">
        <v>471</v>
      </c>
      <c r="E253" s="19"/>
      <c r="F253" s="19" t="s">
        <v>258</v>
      </c>
      <c r="G253" s="19" t="s">
        <v>259</v>
      </c>
      <c r="H253" s="19" t="s">
        <v>328</v>
      </c>
      <c r="I253" s="19" t="s">
        <v>80</v>
      </c>
      <c r="J253" s="19"/>
      <c r="K253" s="19"/>
      <c r="L253" s="19"/>
      <c r="M253" s="19"/>
    </row>
    <row r="254" spans="1:13" ht="38.25">
      <c r="A254" s="44">
        <v>112</v>
      </c>
      <c r="B254" s="17" t="s">
        <v>385</v>
      </c>
      <c r="C254" s="18" t="s">
        <v>71</v>
      </c>
      <c r="D254" s="19" t="s">
        <v>471</v>
      </c>
      <c r="E254" s="19"/>
      <c r="F254" s="19" t="s">
        <v>548</v>
      </c>
      <c r="G254" s="19" t="s">
        <v>549</v>
      </c>
      <c r="H254" s="19" t="s">
        <v>329</v>
      </c>
      <c r="I254" s="19" t="s">
        <v>81</v>
      </c>
      <c r="J254" s="19"/>
      <c r="K254" s="19"/>
      <c r="L254" s="19"/>
      <c r="M254" s="17"/>
    </row>
    <row r="255" spans="1:13" ht="12.75">
      <c r="A255" s="44">
        <v>189</v>
      </c>
      <c r="B255" s="17" t="s">
        <v>341</v>
      </c>
      <c r="C255" s="18" t="s">
        <v>844</v>
      </c>
      <c r="D255" s="19" t="s">
        <v>470</v>
      </c>
      <c r="E255" s="19" t="s">
        <v>419</v>
      </c>
      <c r="F255" s="19" t="s">
        <v>845</v>
      </c>
      <c r="G255" s="19" t="s">
        <v>833</v>
      </c>
      <c r="H255" s="19"/>
      <c r="I255" s="19"/>
      <c r="J255" s="19"/>
      <c r="K255" s="19"/>
      <c r="L255" s="19"/>
      <c r="M255" s="17"/>
    </row>
    <row r="256" spans="1:13" ht="12.75">
      <c r="A256" s="44">
        <v>190</v>
      </c>
      <c r="B256" s="17" t="s">
        <v>341</v>
      </c>
      <c r="C256" s="18" t="s">
        <v>844</v>
      </c>
      <c r="D256" s="19" t="s">
        <v>470</v>
      </c>
      <c r="E256" s="19" t="s">
        <v>419</v>
      </c>
      <c r="F256" s="19" t="s">
        <v>846</v>
      </c>
      <c r="G256" s="19" t="s">
        <v>833</v>
      </c>
      <c r="H256" s="19"/>
      <c r="I256" s="19"/>
      <c r="J256" s="19"/>
      <c r="K256" s="19"/>
      <c r="L256" s="19"/>
      <c r="M256" s="17"/>
    </row>
    <row r="257" spans="1:13" ht="216.75">
      <c r="A257" s="44">
        <v>266</v>
      </c>
      <c r="B257" s="17" t="s">
        <v>582</v>
      </c>
      <c r="C257" s="18" t="s">
        <v>489</v>
      </c>
      <c r="D257" s="19" t="s">
        <v>471</v>
      </c>
      <c r="E257" s="19" t="s">
        <v>419</v>
      </c>
      <c r="F257" s="19" t="s">
        <v>487</v>
      </c>
      <c r="G257" s="19" t="s">
        <v>490</v>
      </c>
      <c r="H257" s="19" t="s">
        <v>327</v>
      </c>
      <c r="I257" s="19" t="s">
        <v>82</v>
      </c>
      <c r="J257" s="19"/>
      <c r="K257" s="19"/>
      <c r="L257" s="19"/>
      <c r="M257" s="17"/>
    </row>
    <row r="258" spans="1:13" ht="12.75">
      <c r="A258" s="44">
        <v>191</v>
      </c>
      <c r="B258" s="17" t="s">
        <v>341</v>
      </c>
      <c r="C258" s="18" t="s">
        <v>847</v>
      </c>
      <c r="D258" s="19" t="s">
        <v>470</v>
      </c>
      <c r="E258" s="19" t="s">
        <v>419</v>
      </c>
      <c r="F258" s="19" t="s">
        <v>848</v>
      </c>
      <c r="G258" s="19" t="s">
        <v>833</v>
      </c>
      <c r="H258" s="19"/>
      <c r="I258" s="19"/>
      <c r="J258" s="19"/>
      <c r="K258" s="19"/>
      <c r="L258" s="19"/>
      <c r="M258" s="17"/>
    </row>
    <row r="259" spans="1:13" ht="12.75">
      <c r="A259" s="44">
        <v>192</v>
      </c>
      <c r="B259" s="17" t="s">
        <v>341</v>
      </c>
      <c r="C259" s="18" t="s">
        <v>849</v>
      </c>
      <c r="D259" s="19" t="s">
        <v>470</v>
      </c>
      <c r="E259" s="19" t="s">
        <v>419</v>
      </c>
      <c r="F259" s="19" t="s">
        <v>850</v>
      </c>
      <c r="G259" s="19" t="s">
        <v>833</v>
      </c>
      <c r="H259" s="19"/>
      <c r="I259" s="19"/>
      <c r="J259" s="19"/>
      <c r="K259" s="19"/>
      <c r="L259" s="19"/>
      <c r="M259" s="17"/>
    </row>
    <row r="260" spans="1:13" ht="25.5">
      <c r="A260" s="44">
        <v>264</v>
      </c>
      <c r="B260" s="17" t="s">
        <v>582</v>
      </c>
      <c r="C260" s="18" t="s">
        <v>483</v>
      </c>
      <c r="D260" s="19" t="s">
        <v>470</v>
      </c>
      <c r="E260" s="19" t="s">
        <v>801</v>
      </c>
      <c r="F260" s="19" t="s">
        <v>484</v>
      </c>
      <c r="G260" s="19" t="s">
        <v>485</v>
      </c>
      <c r="H260" s="19"/>
      <c r="I260" s="19"/>
      <c r="J260" s="19"/>
      <c r="K260" s="19"/>
      <c r="L260" s="19"/>
      <c r="M260" s="17"/>
    </row>
    <row r="261" spans="1:13" ht="204">
      <c r="A261" s="44">
        <v>297</v>
      </c>
      <c r="B261" s="17" t="s">
        <v>654</v>
      </c>
      <c r="C261" s="18" t="s">
        <v>158</v>
      </c>
      <c r="D261" s="19" t="s">
        <v>470</v>
      </c>
      <c r="E261" s="19" t="s">
        <v>419</v>
      </c>
      <c r="F261" s="19" t="s">
        <v>642</v>
      </c>
      <c r="G261" s="19" t="s">
        <v>643</v>
      </c>
      <c r="H261" s="19"/>
      <c r="I261" s="19"/>
      <c r="J261" s="19"/>
      <c r="K261" s="19"/>
      <c r="L261" s="19"/>
      <c r="M261" s="17"/>
    </row>
    <row r="262" spans="1:13" ht="63.75">
      <c r="A262" s="44">
        <v>298</v>
      </c>
      <c r="B262" s="17" t="s">
        <v>654</v>
      </c>
      <c r="C262" s="18" t="s">
        <v>158</v>
      </c>
      <c r="D262" s="19" t="s">
        <v>470</v>
      </c>
      <c r="E262" s="19" t="s">
        <v>801</v>
      </c>
      <c r="F262" s="19" t="s">
        <v>644</v>
      </c>
      <c r="G262" s="19" t="s">
        <v>645</v>
      </c>
      <c r="H262" s="19"/>
      <c r="I262" s="19"/>
      <c r="J262" s="19"/>
      <c r="K262" s="19"/>
      <c r="L262" s="19"/>
      <c r="M262" s="17"/>
    </row>
    <row r="263" spans="1:13" ht="63.75">
      <c r="A263" s="44">
        <v>299</v>
      </c>
      <c r="B263" s="17" t="s">
        <v>654</v>
      </c>
      <c r="C263" s="18" t="s">
        <v>158</v>
      </c>
      <c r="D263" s="19" t="s">
        <v>470</v>
      </c>
      <c r="E263" s="19" t="s">
        <v>801</v>
      </c>
      <c r="F263" s="19" t="s">
        <v>646</v>
      </c>
      <c r="G263" s="19" t="s">
        <v>647</v>
      </c>
      <c r="H263" s="19"/>
      <c r="I263" s="19"/>
      <c r="J263" s="19"/>
      <c r="K263" s="19"/>
      <c r="L263" s="19"/>
      <c r="M263" s="17"/>
    </row>
    <row r="264" spans="1:13" ht="242.25">
      <c r="A264" s="44">
        <v>296</v>
      </c>
      <c r="B264" s="17" t="s">
        <v>654</v>
      </c>
      <c r="C264" s="18" t="s">
        <v>158</v>
      </c>
      <c r="D264" s="19" t="s">
        <v>471</v>
      </c>
      <c r="E264" s="19" t="s">
        <v>419</v>
      </c>
      <c r="F264" s="19" t="s">
        <v>159</v>
      </c>
      <c r="G264" s="19" t="s">
        <v>160</v>
      </c>
      <c r="H264" s="19" t="s">
        <v>751</v>
      </c>
      <c r="I264" s="19" t="s">
        <v>83</v>
      </c>
      <c r="J264" s="19"/>
      <c r="K264" s="19"/>
      <c r="L264" s="19"/>
      <c r="M264" s="17"/>
    </row>
    <row r="265" spans="1:13" ht="12.75">
      <c r="A265" s="44">
        <v>193</v>
      </c>
      <c r="B265" s="17" t="s">
        <v>341</v>
      </c>
      <c r="C265" s="18" t="s">
        <v>851</v>
      </c>
      <c r="D265" s="19" t="s">
        <v>470</v>
      </c>
      <c r="E265" s="19" t="s">
        <v>419</v>
      </c>
      <c r="F265" s="19" t="s">
        <v>852</v>
      </c>
      <c r="G265" s="19" t="s">
        <v>833</v>
      </c>
      <c r="H265" s="19"/>
      <c r="I265" s="19"/>
      <c r="J265" s="19"/>
      <c r="K265" s="19"/>
      <c r="L265" s="19"/>
      <c r="M265" s="17"/>
    </row>
    <row r="266" spans="1:13" ht="12.75">
      <c r="A266" s="44">
        <v>194</v>
      </c>
      <c r="B266" s="17" t="s">
        <v>341</v>
      </c>
      <c r="C266" s="18" t="s">
        <v>851</v>
      </c>
      <c r="D266" s="19" t="s">
        <v>470</v>
      </c>
      <c r="E266" s="19" t="s">
        <v>419</v>
      </c>
      <c r="F266" s="19" t="s">
        <v>853</v>
      </c>
      <c r="G266" s="19" t="s">
        <v>854</v>
      </c>
      <c r="H266" s="19"/>
      <c r="I266" s="19"/>
      <c r="J266" s="19"/>
      <c r="K266" s="19"/>
      <c r="L266" s="19"/>
      <c r="M266" s="17"/>
    </row>
    <row r="267" spans="1:13" ht="12.75">
      <c r="A267" s="44">
        <v>195</v>
      </c>
      <c r="B267" s="17" t="s">
        <v>341</v>
      </c>
      <c r="C267" s="18" t="s">
        <v>855</v>
      </c>
      <c r="D267" s="19" t="s">
        <v>470</v>
      </c>
      <c r="E267" s="19" t="s">
        <v>419</v>
      </c>
      <c r="F267" s="19" t="s">
        <v>848</v>
      </c>
      <c r="G267" s="19" t="s">
        <v>833</v>
      </c>
      <c r="H267" s="19"/>
      <c r="I267" s="19"/>
      <c r="J267" s="19"/>
      <c r="K267" s="19"/>
      <c r="L267" s="19"/>
      <c r="M267" s="17"/>
    </row>
    <row r="268" spans="1:13" ht="51">
      <c r="A268" s="44">
        <v>162</v>
      </c>
      <c r="B268" s="17" t="s">
        <v>410</v>
      </c>
      <c r="C268" s="18" t="s">
        <v>418</v>
      </c>
      <c r="D268" s="19" t="s">
        <v>471</v>
      </c>
      <c r="E268" s="19" t="s">
        <v>801</v>
      </c>
      <c r="F268" s="19" t="s">
        <v>802</v>
      </c>
      <c r="G268" s="19" t="s">
        <v>803</v>
      </c>
      <c r="H268" s="19" t="s">
        <v>751</v>
      </c>
      <c r="I268" s="19" t="s">
        <v>84</v>
      </c>
      <c r="J268" s="19"/>
      <c r="K268" s="19"/>
      <c r="L268" s="19"/>
      <c r="M268" s="17"/>
    </row>
    <row r="269" spans="1:13" ht="38.25">
      <c r="A269" s="44">
        <v>152</v>
      </c>
      <c r="B269" s="17" t="s">
        <v>410</v>
      </c>
      <c r="C269" s="18" t="s">
        <v>413</v>
      </c>
      <c r="D269" s="19" t="s">
        <v>470</v>
      </c>
      <c r="E269" s="19" t="s">
        <v>419</v>
      </c>
      <c r="F269" s="19" t="s">
        <v>285</v>
      </c>
      <c r="G269" s="19" t="s">
        <v>286</v>
      </c>
      <c r="H269" s="19"/>
      <c r="I269" s="19"/>
      <c r="J269" s="19"/>
      <c r="K269" s="19"/>
      <c r="L269" s="19"/>
      <c r="M269" s="17"/>
    </row>
    <row r="270" spans="1:13" ht="63.75">
      <c r="A270" s="44">
        <v>153</v>
      </c>
      <c r="B270" s="17" t="s">
        <v>410</v>
      </c>
      <c r="C270" s="18" t="s">
        <v>413</v>
      </c>
      <c r="D270" s="19" t="s">
        <v>470</v>
      </c>
      <c r="E270" s="19" t="s">
        <v>419</v>
      </c>
      <c r="F270" s="19" t="s">
        <v>287</v>
      </c>
      <c r="G270" s="19" t="s">
        <v>288</v>
      </c>
      <c r="H270" s="19" t="s">
        <v>327</v>
      </c>
      <c r="I270" s="19" t="s">
        <v>86</v>
      </c>
      <c r="J270" s="19"/>
      <c r="K270" s="19"/>
      <c r="L270" s="19"/>
      <c r="M270" s="17"/>
    </row>
    <row r="271" spans="1:13" ht="114.75">
      <c r="A271" s="44">
        <v>154</v>
      </c>
      <c r="B271" s="17" t="s">
        <v>410</v>
      </c>
      <c r="C271" s="18" t="s">
        <v>413</v>
      </c>
      <c r="D271" s="19" t="s">
        <v>471</v>
      </c>
      <c r="E271" s="19" t="s">
        <v>419</v>
      </c>
      <c r="F271" s="19" t="s">
        <v>289</v>
      </c>
      <c r="G271" s="19" t="s">
        <v>290</v>
      </c>
      <c r="H271" s="19" t="s">
        <v>329</v>
      </c>
      <c r="I271" s="19" t="s">
        <v>87</v>
      </c>
      <c r="J271" s="19"/>
      <c r="K271" s="19"/>
      <c r="L271" s="19"/>
      <c r="M271" s="17"/>
    </row>
    <row r="272" spans="1:13" ht="51">
      <c r="A272" s="44">
        <v>160</v>
      </c>
      <c r="B272" s="17" t="s">
        <v>410</v>
      </c>
      <c r="C272" s="18" t="s">
        <v>413</v>
      </c>
      <c r="D272" s="19" t="s">
        <v>471</v>
      </c>
      <c r="E272" s="19" t="s">
        <v>419</v>
      </c>
      <c r="F272" s="19" t="s">
        <v>797</v>
      </c>
      <c r="G272" s="19" t="s">
        <v>798</v>
      </c>
      <c r="H272" s="19" t="s">
        <v>751</v>
      </c>
      <c r="I272" s="19" t="s">
        <v>85</v>
      </c>
      <c r="J272" s="19"/>
      <c r="K272" s="19"/>
      <c r="L272" s="19"/>
      <c r="M272" s="17"/>
    </row>
    <row r="273" spans="1:13" ht="102">
      <c r="A273" s="44">
        <v>99</v>
      </c>
      <c r="B273" s="17" t="s">
        <v>385</v>
      </c>
      <c r="C273" s="18" t="s">
        <v>472</v>
      </c>
      <c r="D273" s="19" t="s">
        <v>471</v>
      </c>
      <c r="E273" s="19"/>
      <c r="F273" s="19" t="s">
        <v>473</v>
      </c>
      <c r="G273" s="19"/>
      <c r="H273" s="19" t="s">
        <v>328</v>
      </c>
      <c r="I273" s="19" t="s">
        <v>88</v>
      </c>
      <c r="J273" s="19"/>
      <c r="K273" s="19"/>
      <c r="L273" s="19"/>
      <c r="M273" s="17"/>
    </row>
    <row r="274" spans="1:13" ht="51">
      <c r="A274" s="44">
        <v>100</v>
      </c>
      <c r="B274" s="17" t="s">
        <v>474</v>
      </c>
      <c r="C274" s="18" t="s">
        <v>472</v>
      </c>
      <c r="D274" s="19" t="s">
        <v>471</v>
      </c>
      <c r="E274" s="19"/>
      <c r="F274" s="19" t="s">
        <v>226</v>
      </c>
      <c r="G274" s="19"/>
      <c r="H274" s="19" t="s">
        <v>751</v>
      </c>
      <c r="I274" s="19" t="s">
        <v>89</v>
      </c>
      <c r="J274" s="19">
        <v>147</v>
      </c>
      <c r="K274" s="19"/>
      <c r="L274" s="19"/>
      <c r="M274" s="17"/>
    </row>
    <row r="275" spans="1:13" ht="51">
      <c r="A275" s="44">
        <v>230</v>
      </c>
      <c r="B275" s="17" t="s">
        <v>611</v>
      </c>
      <c r="C275" s="18" t="s">
        <v>472</v>
      </c>
      <c r="D275" s="19" t="s">
        <v>471</v>
      </c>
      <c r="E275" s="19" t="s">
        <v>419</v>
      </c>
      <c r="F275" s="19" t="s">
        <v>347</v>
      </c>
      <c r="G275" s="19" t="s">
        <v>348</v>
      </c>
      <c r="H275" s="19" t="s">
        <v>751</v>
      </c>
      <c r="I275" s="19" t="s">
        <v>91</v>
      </c>
      <c r="J275" s="19"/>
      <c r="K275" s="19"/>
      <c r="L275" s="19"/>
      <c r="M275" s="17"/>
    </row>
    <row r="276" spans="1:13" ht="51">
      <c r="A276" s="44">
        <v>234</v>
      </c>
      <c r="B276" s="17" t="s">
        <v>611</v>
      </c>
      <c r="C276" s="18" t="s">
        <v>472</v>
      </c>
      <c r="D276" s="19" t="s">
        <v>471</v>
      </c>
      <c r="E276" s="19" t="s">
        <v>419</v>
      </c>
      <c r="F276" s="19" t="s">
        <v>7</v>
      </c>
      <c r="G276" s="19" t="s">
        <v>8</v>
      </c>
      <c r="H276" s="19" t="s">
        <v>751</v>
      </c>
      <c r="I276" s="19" t="s">
        <v>90</v>
      </c>
      <c r="J276" s="19"/>
      <c r="K276" s="19"/>
      <c r="L276" s="19"/>
      <c r="M276" s="17"/>
    </row>
    <row r="277" spans="1:13" ht="12.75">
      <c r="A277" s="44">
        <v>304</v>
      </c>
      <c r="B277" s="17"/>
      <c r="C277" s="18"/>
      <c r="D277" s="19"/>
      <c r="E277" s="19"/>
      <c r="F277" s="19"/>
      <c r="G277" s="19"/>
      <c r="H277" s="19"/>
      <c r="I277" s="19"/>
      <c r="J277" s="19"/>
      <c r="K277" s="19"/>
      <c r="L277" s="19"/>
      <c r="M277" s="17"/>
    </row>
    <row r="278" spans="1:13" ht="12.75">
      <c r="A278" s="44">
        <v>305</v>
      </c>
      <c r="B278" s="17"/>
      <c r="C278" s="18"/>
      <c r="D278" s="19"/>
      <c r="E278" s="19"/>
      <c r="F278" s="19"/>
      <c r="G278" s="19"/>
      <c r="H278" s="19"/>
      <c r="I278" s="19"/>
      <c r="J278" s="19"/>
      <c r="K278" s="19"/>
      <c r="L278" s="19"/>
      <c r="M278" s="17"/>
    </row>
    <row r="279" spans="1:13" ht="12.75">
      <c r="A279" s="44">
        <v>306</v>
      </c>
      <c r="B279" s="17"/>
      <c r="C279" s="18"/>
      <c r="D279" s="19"/>
      <c r="E279" s="19"/>
      <c r="F279" s="19"/>
      <c r="G279" s="19"/>
      <c r="H279" s="19"/>
      <c r="I279" s="19"/>
      <c r="J279" s="19"/>
      <c r="K279" s="19"/>
      <c r="L279" s="19"/>
      <c r="M279" s="17"/>
    </row>
    <row r="280" spans="1:13" ht="12.75">
      <c r="A280" s="44">
        <v>307</v>
      </c>
      <c r="B280" s="17"/>
      <c r="C280" s="18"/>
      <c r="D280" s="19"/>
      <c r="E280" s="19"/>
      <c r="F280" s="19"/>
      <c r="G280" s="19"/>
      <c r="H280" s="19"/>
      <c r="I280" s="19"/>
      <c r="J280" s="19"/>
      <c r="K280" s="19"/>
      <c r="L280" s="19"/>
      <c r="M280" s="17"/>
    </row>
    <row r="281" spans="1:13" ht="12.75">
      <c r="A281" s="44">
        <v>308</v>
      </c>
      <c r="B281" s="17"/>
      <c r="C281" s="18"/>
      <c r="D281" s="19"/>
      <c r="E281" s="19"/>
      <c r="F281" s="19"/>
      <c r="G281" s="19"/>
      <c r="H281" s="19"/>
      <c r="I281" s="19"/>
      <c r="J281" s="19"/>
      <c r="K281" s="19"/>
      <c r="L281" s="19"/>
      <c r="M281" s="17"/>
    </row>
    <row r="282" spans="1:13" ht="12.75">
      <c r="A282" s="44">
        <v>309</v>
      </c>
      <c r="B282" s="17"/>
      <c r="C282" s="18"/>
      <c r="D282" s="19"/>
      <c r="E282" s="19"/>
      <c r="F282" s="19"/>
      <c r="G282" s="19"/>
      <c r="H282" s="19"/>
      <c r="I282" s="19"/>
      <c r="J282" s="19"/>
      <c r="K282" s="19"/>
      <c r="L282" s="19"/>
      <c r="M282" s="17"/>
    </row>
    <row r="283" spans="1:13" ht="12.75">
      <c r="A283" s="44">
        <v>310</v>
      </c>
      <c r="B283" s="17"/>
      <c r="C283" s="18"/>
      <c r="D283" s="19"/>
      <c r="E283" s="19"/>
      <c r="F283" s="19"/>
      <c r="G283" s="19"/>
      <c r="H283" s="19"/>
      <c r="I283" s="19"/>
      <c r="J283" s="19"/>
      <c r="K283" s="19"/>
      <c r="L283" s="19"/>
      <c r="M283" s="17"/>
    </row>
    <row r="284" spans="1:13" ht="12.75">
      <c r="A284" s="44">
        <v>311</v>
      </c>
      <c r="B284" s="17"/>
      <c r="C284" s="18"/>
      <c r="D284" s="19"/>
      <c r="E284" s="19"/>
      <c r="F284" s="19"/>
      <c r="G284" s="19"/>
      <c r="H284" s="19"/>
      <c r="I284" s="19"/>
      <c r="J284" s="19"/>
      <c r="K284" s="19"/>
      <c r="L284" s="19"/>
      <c r="M284" s="17"/>
    </row>
    <row r="285" spans="1:13" ht="12.75">
      <c r="A285" s="44">
        <v>312</v>
      </c>
      <c r="B285" s="17"/>
      <c r="C285" s="18"/>
      <c r="D285" s="19"/>
      <c r="E285" s="19"/>
      <c r="F285" s="19"/>
      <c r="G285" s="19"/>
      <c r="H285" s="19"/>
      <c r="I285" s="19"/>
      <c r="J285" s="19"/>
      <c r="K285" s="19"/>
      <c r="L285" s="19"/>
      <c r="M285" s="17"/>
    </row>
    <row r="286" spans="1:13" ht="12.75">
      <c r="A286" s="44">
        <v>313</v>
      </c>
      <c r="B286" s="17"/>
      <c r="C286" s="18"/>
      <c r="D286" s="19"/>
      <c r="E286" s="19"/>
      <c r="F286" s="19"/>
      <c r="G286" s="19"/>
      <c r="H286" s="19"/>
      <c r="I286" s="19"/>
      <c r="J286" s="19"/>
      <c r="K286" s="19"/>
      <c r="L286" s="19"/>
      <c r="M286" s="17"/>
    </row>
    <row r="287" spans="1:13" ht="12.75">
      <c r="A287" s="44">
        <v>314</v>
      </c>
      <c r="B287" s="17"/>
      <c r="C287" s="18"/>
      <c r="D287" s="19"/>
      <c r="E287" s="19"/>
      <c r="F287" s="19"/>
      <c r="G287" s="19"/>
      <c r="H287" s="19"/>
      <c r="I287" s="19"/>
      <c r="J287" s="19"/>
      <c r="K287" s="19"/>
      <c r="L287" s="19"/>
      <c r="M287" s="17"/>
    </row>
    <row r="288" spans="1:13" ht="12.75">
      <c r="A288" s="44">
        <v>315</v>
      </c>
      <c r="B288" s="17"/>
      <c r="C288" s="18"/>
      <c r="D288" s="19"/>
      <c r="E288" s="19"/>
      <c r="F288" s="19"/>
      <c r="G288" s="19"/>
      <c r="H288" s="19"/>
      <c r="I288" s="19"/>
      <c r="J288" s="19"/>
      <c r="K288" s="19"/>
      <c r="L288" s="19"/>
      <c r="M288" s="17"/>
    </row>
    <row r="289" spans="1:13" ht="12.75">
      <c r="A289" s="44">
        <v>316</v>
      </c>
      <c r="B289" s="17"/>
      <c r="C289" s="18"/>
      <c r="D289" s="19"/>
      <c r="E289" s="19"/>
      <c r="F289" s="19"/>
      <c r="G289" s="19"/>
      <c r="H289" s="19"/>
      <c r="I289" s="19"/>
      <c r="J289" s="19"/>
      <c r="K289" s="19"/>
      <c r="L289" s="19"/>
      <c r="M289" s="17"/>
    </row>
    <row r="290" spans="1:13" ht="12.75">
      <c r="A290" s="44">
        <v>317</v>
      </c>
      <c r="B290" s="17"/>
      <c r="C290" s="18"/>
      <c r="D290" s="19"/>
      <c r="E290" s="19"/>
      <c r="F290" s="19"/>
      <c r="G290" s="19"/>
      <c r="H290" s="19"/>
      <c r="I290" s="19"/>
      <c r="J290" s="19"/>
      <c r="K290" s="19"/>
      <c r="L290" s="19"/>
      <c r="M290" s="17"/>
    </row>
    <row r="291" spans="1:13" ht="12.75">
      <c r="A291" s="44">
        <v>318</v>
      </c>
      <c r="B291" s="17"/>
      <c r="C291" s="18"/>
      <c r="D291" s="19"/>
      <c r="E291" s="19"/>
      <c r="F291" s="19"/>
      <c r="G291" s="19"/>
      <c r="H291" s="19"/>
      <c r="I291" s="19"/>
      <c r="J291" s="19"/>
      <c r="K291" s="19"/>
      <c r="L291" s="19"/>
      <c r="M291" s="17"/>
    </row>
    <row r="292" spans="1:13" ht="12.75">
      <c r="A292" s="44">
        <v>319</v>
      </c>
      <c r="B292" s="17"/>
      <c r="C292" s="18"/>
      <c r="D292" s="19"/>
      <c r="E292" s="19"/>
      <c r="F292" s="19"/>
      <c r="G292" s="19"/>
      <c r="H292" s="19"/>
      <c r="I292" s="19"/>
      <c r="J292" s="19"/>
      <c r="K292" s="19"/>
      <c r="L292" s="19"/>
      <c r="M292" s="17"/>
    </row>
    <row r="293" spans="1:13" ht="12.75">
      <c r="A293" s="44">
        <v>320</v>
      </c>
      <c r="B293" s="17"/>
      <c r="C293" s="18"/>
      <c r="D293" s="19"/>
      <c r="E293" s="19"/>
      <c r="F293" s="19"/>
      <c r="G293" s="19"/>
      <c r="H293" s="19"/>
      <c r="I293" s="19"/>
      <c r="J293" s="19"/>
      <c r="K293" s="19"/>
      <c r="L293" s="19"/>
      <c r="M293" s="17"/>
    </row>
    <row r="294" spans="1:13" ht="12.75">
      <c r="A294" s="44">
        <v>321</v>
      </c>
      <c r="B294" s="17"/>
      <c r="C294" s="18"/>
      <c r="D294" s="19"/>
      <c r="E294" s="19"/>
      <c r="F294" s="19"/>
      <c r="G294" s="19"/>
      <c r="H294" s="19"/>
      <c r="I294" s="19"/>
      <c r="J294" s="19"/>
      <c r="K294" s="19"/>
      <c r="L294" s="19"/>
      <c r="M294" s="17"/>
    </row>
    <row r="295" spans="1:13" ht="12.75">
      <c r="A295" s="44">
        <v>322</v>
      </c>
      <c r="B295" s="17"/>
      <c r="C295" s="18"/>
      <c r="D295" s="19"/>
      <c r="E295" s="19"/>
      <c r="F295" s="19"/>
      <c r="G295" s="19"/>
      <c r="H295" s="19"/>
      <c r="I295" s="19"/>
      <c r="J295" s="19"/>
      <c r="K295" s="19"/>
      <c r="L295" s="19"/>
      <c r="M295" s="17"/>
    </row>
    <row r="296" spans="1:13" ht="12.75">
      <c r="A296" s="44">
        <v>323</v>
      </c>
      <c r="B296" s="17"/>
      <c r="C296" s="18"/>
      <c r="D296" s="19"/>
      <c r="E296" s="19"/>
      <c r="F296" s="19"/>
      <c r="G296" s="19"/>
      <c r="H296" s="19"/>
      <c r="I296" s="19"/>
      <c r="J296" s="19"/>
      <c r="K296" s="19"/>
      <c r="L296" s="19"/>
      <c r="M296" s="17"/>
    </row>
    <row r="297" spans="1:13" ht="12.75">
      <c r="A297" s="44">
        <v>324</v>
      </c>
      <c r="B297" s="17"/>
      <c r="C297" s="18"/>
      <c r="D297" s="19"/>
      <c r="E297" s="19"/>
      <c r="F297" s="19"/>
      <c r="G297" s="19"/>
      <c r="H297" s="19"/>
      <c r="I297" s="19"/>
      <c r="J297" s="19"/>
      <c r="K297" s="19"/>
      <c r="L297" s="19"/>
      <c r="M297" s="17"/>
    </row>
    <row r="298" spans="1:13" ht="12.75">
      <c r="A298" s="44">
        <v>325</v>
      </c>
      <c r="B298" s="17"/>
      <c r="C298" s="18"/>
      <c r="D298" s="19"/>
      <c r="E298" s="19"/>
      <c r="F298" s="19"/>
      <c r="G298" s="19"/>
      <c r="H298" s="19"/>
      <c r="I298" s="19"/>
      <c r="J298" s="19"/>
      <c r="K298" s="19"/>
      <c r="L298" s="19"/>
      <c r="M298" s="17"/>
    </row>
    <row r="299" spans="1:13" ht="12.75">
      <c r="A299" s="44">
        <v>326</v>
      </c>
      <c r="B299" s="17"/>
      <c r="C299" s="18"/>
      <c r="D299" s="19"/>
      <c r="E299" s="19"/>
      <c r="F299" s="19"/>
      <c r="G299" s="19"/>
      <c r="H299" s="19"/>
      <c r="I299" s="19"/>
      <c r="J299" s="19"/>
      <c r="K299" s="19"/>
      <c r="L299" s="19"/>
      <c r="M299" s="17"/>
    </row>
    <row r="300" spans="1:13" ht="12.75">
      <c r="A300" s="44">
        <v>327</v>
      </c>
      <c r="B300" s="17"/>
      <c r="C300" s="18"/>
      <c r="D300" s="19"/>
      <c r="E300" s="19"/>
      <c r="F300" s="19"/>
      <c r="G300" s="19"/>
      <c r="H300" s="19"/>
      <c r="I300" s="19"/>
      <c r="J300" s="19"/>
      <c r="K300" s="19"/>
      <c r="L300" s="19"/>
      <c r="M300" s="17"/>
    </row>
    <row r="301" spans="1:13" ht="12.75">
      <c r="A301" s="44">
        <v>328</v>
      </c>
      <c r="B301" s="17"/>
      <c r="C301" s="18"/>
      <c r="D301" s="19"/>
      <c r="E301" s="19"/>
      <c r="F301" s="19"/>
      <c r="G301" s="19"/>
      <c r="H301" s="19"/>
      <c r="I301" s="19"/>
      <c r="J301" s="19"/>
      <c r="K301" s="19"/>
      <c r="L301" s="19"/>
      <c r="M301" s="17"/>
    </row>
    <row r="302" spans="1:13" ht="12.75">
      <c r="A302" s="44">
        <v>329</v>
      </c>
      <c r="B302" s="17"/>
      <c r="C302" s="18"/>
      <c r="D302" s="19"/>
      <c r="E302" s="19"/>
      <c r="F302" s="19"/>
      <c r="G302" s="19"/>
      <c r="H302" s="19"/>
      <c r="I302" s="19"/>
      <c r="J302" s="19"/>
      <c r="K302" s="19"/>
      <c r="L302" s="19"/>
      <c r="M302" s="17"/>
    </row>
    <row r="303" spans="1:13" ht="12.75">
      <c r="A303" s="44">
        <v>330</v>
      </c>
      <c r="B303" s="17"/>
      <c r="C303" s="29"/>
      <c r="D303" s="30"/>
      <c r="E303" s="30"/>
      <c r="F303" s="30"/>
      <c r="G303" s="30"/>
      <c r="H303" s="49"/>
      <c r="I303" s="49"/>
      <c r="J303" s="49"/>
      <c r="K303" s="49"/>
      <c r="L303" s="49"/>
      <c r="M303" s="17"/>
    </row>
    <row r="304" spans="1:13" ht="12.75">
      <c r="A304" s="44">
        <v>331</v>
      </c>
      <c r="B304" s="23"/>
      <c r="C304" s="31"/>
      <c r="D304" s="32"/>
      <c r="E304" s="33"/>
      <c r="F304" s="33"/>
      <c r="G304" s="32"/>
      <c r="H304" s="49"/>
      <c r="I304" s="49"/>
      <c r="J304" s="49"/>
      <c r="K304" s="49"/>
      <c r="L304" s="49"/>
      <c r="M304" s="23"/>
    </row>
    <row r="305" spans="1:13" ht="12.75">
      <c r="A305" s="44">
        <v>332</v>
      </c>
      <c r="B305" s="17"/>
      <c r="C305" s="29"/>
      <c r="D305" s="30"/>
      <c r="E305" s="30"/>
      <c r="F305" s="30"/>
      <c r="G305" s="30"/>
      <c r="H305" s="49"/>
      <c r="I305" s="49"/>
      <c r="J305" s="49"/>
      <c r="K305" s="49"/>
      <c r="L305" s="49"/>
      <c r="M305" s="17"/>
    </row>
    <row r="306" spans="1:13" ht="12.75">
      <c r="A306" s="44">
        <v>333</v>
      </c>
      <c r="B306" s="23"/>
      <c r="C306" s="31"/>
      <c r="D306" s="32"/>
      <c r="E306" s="32"/>
      <c r="F306" s="32"/>
      <c r="G306" s="32"/>
      <c r="H306" s="49"/>
      <c r="I306" s="49"/>
      <c r="J306" s="49"/>
      <c r="K306" s="49"/>
      <c r="L306" s="49"/>
      <c r="M306" s="23"/>
    </row>
    <row r="307" spans="1:13" ht="12.75">
      <c r="A307" s="44">
        <v>334</v>
      </c>
      <c r="B307" s="28"/>
      <c r="C307" s="18"/>
      <c r="D307" s="19"/>
      <c r="E307" s="19"/>
      <c r="F307" s="19"/>
      <c r="G307" s="19"/>
      <c r="H307" s="19"/>
      <c r="I307" s="19"/>
      <c r="J307" s="19"/>
      <c r="K307" s="19"/>
      <c r="L307" s="19"/>
      <c r="M307" s="17"/>
    </row>
    <row r="308" spans="1:13" ht="12.75">
      <c r="A308" s="44">
        <v>335</v>
      </c>
      <c r="B308" s="28"/>
      <c r="C308" s="18"/>
      <c r="D308" s="19"/>
      <c r="E308" s="19"/>
      <c r="F308" s="19"/>
      <c r="G308" s="19"/>
      <c r="H308" s="19"/>
      <c r="I308" s="19"/>
      <c r="J308" s="19"/>
      <c r="K308" s="19"/>
      <c r="L308" s="19"/>
      <c r="M308" s="17"/>
    </row>
    <row r="309" spans="1:13" ht="12.75">
      <c r="A309" s="44">
        <v>336</v>
      </c>
      <c r="B309" s="28"/>
      <c r="C309" s="18"/>
      <c r="D309" s="19"/>
      <c r="E309" s="19"/>
      <c r="F309" s="19"/>
      <c r="G309" s="19"/>
      <c r="H309" s="19"/>
      <c r="I309" s="19"/>
      <c r="J309" s="19"/>
      <c r="K309" s="19"/>
      <c r="L309" s="19"/>
      <c r="M309" s="17"/>
    </row>
    <row r="310" spans="1:13" ht="12.75">
      <c r="A310" s="44">
        <v>337</v>
      </c>
      <c r="B310" s="28"/>
      <c r="C310" s="18"/>
      <c r="D310" s="19"/>
      <c r="E310" s="19"/>
      <c r="F310" s="19"/>
      <c r="G310" s="19"/>
      <c r="H310" s="19"/>
      <c r="I310" s="19"/>
      <c r="J310" s="19"/>
      <c r="K310" s="19"/>
      <c r="L310" s="19"/>
      <c r="M310" s="17"/>
    </row>
    <row r="311" spans="1:13" ht="12.75">
      <c r="A311" s="44">
        <v>338</v>
      </c>
      <c r="B311" s="28"/>
      <c r="C311" s="18"/>
      <c r="D311" s="19"/>
      <c r="E311" s="19"/>
      <c r="F311" s="19"/>
      <c r="G311" s="19"/>
      <c r="H311" s="19"/>
      <c r="I311" s="19"/>
      <c r="J311" s="19"/>
      <c r="K311" s="19"/>
      <c r="L311" s="19"/>
      <c r="M311" s="17"/>
    </row>
    <row r="312" spans="1:13" ht="12.75">
      <c r="A312" s="44">
        <v>339</v>
      </c>
      <c r="B312" s="28"/>
      <c r="C312" s="18"/>
      <c r="D312" s="19"/>
      <c r="E312" s="19"/>
      <c r="F312" s="19"/>
      <c r="G312" s="19"/>
      <c r="H312" s="19"/>
      <c r="I312" s="19"/>
      <c r="J312" s="19"/>
      <c r="K312" s="19"/>
      <c r="L312" s="19"/>
      <c r="M312" s="17"/>
    </row>
    <row r="313" spans="1:13" ht="12.75">
      <c r="A313" s="44">
        <v>340</v>
      </c>
      <c r="B313" s="28"/>
      <c r="C313" s="18"/>
      <c r="D313" s="19"/>
      <c r="E313" s="19"/>
      <c r="F313" s="19"/>
      <c r="G313" s="19"/>
      <c r="H313" s="19"/>
      <c r="I313" s="19"/>
      <c r="J313" s="19"/>
      <c r="K313" s="19"/>
      <c r="L313" s="19"/>
      <c r="M313" s="17"/>
    </row>
    <row r="314" spans="1:13" ht="12.75">
      <c r="A314" s="44">
        <v>341</v>
      </c>
      <c r="B314" s="28"/>
      <c r="C314" s="18"/>
      <c r="D314" s="19"/>
      <c r="E314" s="19"/>
      <c r="F314" s="19"/>
      <c r="G314" s="19"/>
      <c r="H314" s="19"/>
      <c r="I314" s="19"/>
      <c r="J314" s="19"/>
      <c r="K314" s="19"/>
      <c r="L314" s="19"/>
      <c r="M314" s="17"/>
    </row>
    <row r="315" spans="1:13" ht="12.75">
      <c r="A315" s="44">
        <v>342</v>
      </c>
      <c r="B315" s="28"/>
      <c r="C315" s="18"/>
      <c r="D315" s="19"/>
      <c r="E315" s="19"/>
      <c r="F315" s="19"/>
      <c r="G315" s="19"/>
      <c r="H315" s="19"/>
      <c r="I315" s="19"/>
      <c r="J315" s="19"/>
      <c r="K315" s="19"/>
      <c r="L315" s="19"/>
      <c r="M315" s="17"/>
    </row>
    <row r="316" spans="1:13" ht="12.75">
      <c r="A316" s="44">
        <v>343</v>
      </c>
      <c r="B316" s="28"/>
      <c r="C316" s="18"/>
      <c r="D316" s="19"/>
      <c r="E316" s="19"/>
      <c r="F316" s="19"/>
      <c r="G316" s="19"/>
      <c r="H316" s="19"/>
      <c r="I316" s="19"/>
      <c r="J316" s="19"/>
      <c r="K316" s="19"/>
      <c r="L316" s="19"/>
      <c r="M316" s="17"/>
    </row>
    <row r="317" spans="1:13" ht="12.75">
      <c r="A317" s="44">
        <v>344</v>
      </c>
      <c r="B317" s="28"/>
      <c r="C317" s="18"/>
      <c r="D317" s="19"/>
      <c r="E317" s="19"/>
      <c r="F317" s="19"/>
      <c r="G317" s="19"/>
      <c r="H317" s="19"/>
      <c r="I317" s="19"/>
      <c r="J317" s="19"/>
      <c r="K317" s="19"/>
      <c r="L317" s="19"/>
      <c r="M317" s="17"/>
    </row>
    <row r="318" spans="1:13" ht="12.75">
      <c r="A318" s="44">
        <v>345</v>
      </c>
      <c r="B318" s="28"/>
      <c r="C318" s="18"/>
      <c r="D318" s="19"/>
      <c r="E318" s="19"/>
      <c r="F318" s="19"/>
      <c r="G318" s="19"/>
      <c r="H318" s="19"/>
      <c r="I318" s="19"/>
      <c r="J318" s="19"/>
      <c r="K318" s="19"/>
      <c r="L318" s="19"/>
      <c r="M318" s="17"/>
    </row>
    <row r="319" spans="1:13" ht="12.75">
      <c r="A319" s="44">
        <v>346</v>
      </c>
      <c r="B319" s="28"/>
      <c r="C319" s="18"/>
      <c r="D319" s="19"/>
      <c r="E319" s="19"/>
      <c r="F319" s="19"/>
      <c r="G319" s="19"/>
      <c r="H319" s="19"/>
      <c r="I319" s="19"/>
      <c r="J319" s="19"/>
      <c r="K319" s="19"/>
      <c r="L319" s="19"/>
      <c r="M319" s="17"/>
    </row>
    <row r="320" spans="1:13" ht="12.75">
      <c r="A320" s="44">
        <v>347</v>
      </c>
      <c r="B320" s="28"/>
      <c r="C320" s="18"/>
      <c r="D320" s="19"/>
      <c r="E320" s="19"/>
      <c r="F320" s="19"/>
      <c r="G320" s="19"/>
      <c r="H320" s="19"/>
      <c r="I320" s="19"/>
      <c r="J320" s="19"/>
      <c r="K320" s="19"/>
      <c r="L320" s="19"/>
      <c r="M320" s="17"/>
    </row>
    <row r="321" spans="1:13" ht="12.75">
      <c r="A321" s="44">
        <v>348</v>
      </c>
      <c r="B321" s="28"/>
      <c r="C321" s="18"/>
      <c r="D321" s="19"/>
      <c r="E321" s="19"/>
      <c r="F321" s="19"/>
      <c r="G321" s="19"/>
      <c r="H321" s="19"/>
      <c r="I321" s="19"/>
      <c r="J321" s="19"/>
      <c r="K321" s="19"/>
      <c r="L321" s="19"/>
      <c r="M321" s="17"/>
    </row>
    <row r="322" spans="1:13" ht="12.75">
      <c r="A322" s="44">
        <v>349</v>
      </c>
      <c r="B322" s="28"/>
      <c r="C322" s="18"/>
      <c r="D322" s="19"/>
      <c r="E322" s="19"/>
      <c r="F322" s="19"/>
      <c r="G322" s="19"/>
      <c r="H322" s="19"/>
      <c r="I322" s="19"/>
      <c r="J322" s="19"/>
      <c r="K322" s="19"/>
      <c r="L322" s="19"/>
      <c r="M322" s="17"/>
    </row>
    <row r="323" spans="1:13" ht="12.75">
      <c r="A323" s="44">
        <v>350</v>
      </c>
      <c r="B323" s="28"/>
      <c r="C323" s="18"/>
      <c r="D323" s="19"/>
      <c r="E323" s="19"/>
      <c r="F323" s="19"/>
      <c r="G323" s="19"/>
      <c r="H323" s="19"/>
      <c r="I323" s="19"/>
      <c r="J323" s="19"/>
      <c r="K323" s="19"/>
      <c r="L323" s="19"/>
      <c r="M323" s="17"/>
    </row>
    <row r="324" spans="1:13" ht="12.75">
      <c r="A324" s="44">
        <v>351</v>
      </c>
      <c r="B324" s="28"/>
      <c r="C324" s="18"/>
      <c r="D324" s="19"/>
      <c r="E324" s="19"/>
      <c r="F324" s="19"/>
      <c r="G324" s="19"/>
      <c r="H324" s="19"/>
      <c r="I324" s="19"/>
      <c r="J324" s="19"/>
      <c r="K324" s="19"/>
      <c r="L324" s="19"/>
      <c r="M324" s="17"/>
    </row>
    <row r="325" spans="1:13" ht="12.75">
      <c r="A325" s="44">
        <v>352</v>
      </c>
      <c r="B325" s="28"/>
      <c r="C325" s="18"/>
      <c r="D325" s="19"/>
      <c r="E325" s="19"/>
      <c r="F325" s="19"/>
      <c r="G325" s="19"/>
      <c r="H325" s="19"/>
      <c r="I325" s="19"/>
      <c r="J325" s="19"/>
      <c r="K325" s="19"/>
      <c r="L325" s="19"/>
      <c r="M325" s="17"/>
    </row>
    <row r="326" spans="1:13" ht="12.75">
      <c r="A326" s="44">
        <v>353</v>
      </c>
      <c r="B326" s="28"/>
      <c r="C326" s="18"/>
      <c r="D326" s="19"/>
      <c r="E326" s="19"/>
      <c r="F326" s="19"/>
      <c r="G326" s="19"/>
      <c r="H326" s="19"/>
      <c r="I326" s="19"/>
      <c r="J326" s="19"/>
      <c r="K326" s="19"/>
      <c r="L326" s="19"/>
      <c r="M326" s="17"/>
    </row>
    <row r="327" spans="1:13" ht="12.75">
      <c r="A327" s="44">
        <v>354</v>
      </c>
      <c r="B327" s="28"/>
      <c r="C327" s="18"/>
      <c r="D327" s="19"/>
      <c r="E327" s="19"/>
      <c r="F327" s="19"/>
      <c r="G327" s="19"/>
      <c r="H327" s="19"/>
      <c r="I327" s="19"/>
      <c r="J327" s="19"/>
      <c r="K327" s="19"/>
      <c r="L327" s="19"/>
      <c r="M327" s="17"/>
    </row>
    <row r="328" spans="1:13" ht="12.75">
      <c r="A328" s="44">
        <v>355</v>
      </c>
      <c r="B328" s="28"/>
      <c r="C328" s="18"/>
      <c r="D328" s="19"/>
      <c r="E328" s="19"/>
      <c r="F328" s="19"/>
      <c r="G328" s="19"/>
      <c r="H328" s="19"/>
      <c r="I328" s="19"/>
      <c r="J328" s="19"/>
      <c r="K328" s="19"/>
      <c r="L328" s="19"/>
      <c r="M328" s="17"/>
    </row>
    <row r="329" spans="1:13" ht="12.75">
      <c r="A329" s="44">
        <v>356</v>
      </c>
      <c r="B329" s="28"/>
      <c r="C329" s="18"/>
      <c r="D329" s="19"/>
      <c r="E329" s="19"/>
      <c r="F329" s="19"/>
      <c r="G329" s="19"/>
      <c r="H329" s="19"/>
      <c r="I329" s="19"/>
      <c r="J329" s="19"/>
      <c r="K329" s="19"/>
      <c r="L329" s="19"/>
      <c r="M329" s="17"/>
    </row>
    <row r="330" spans="1:13" ht="12.75">
      <c r="A330" s="44">
        <v>357</v>
      </c>
      <c r="B330" s="28"/>
      <c r="C330" s="54"/>
      <c r="D330" s="17"/>
      <c r="E330" s="17"/>
      <c r="F330" s="17"/>
      <c r="G330" s="17"/>
      <c r="H330" s="17"/>
      <c r="I330" s="17"/>
      <c r="J330" s="17"/>
      <c r="K330" s="17"/>
      <c r="L330" s="17"/>
      <c r="M330" s="17"/>
    </row>
    <row r="331" spans="1:13" ht="12.75">
      <c r="A331" s="44">
        <v>358</v>
      </c>
      <c r="B331" s="28"/>
      <c r="C331" s="54"/>
      <c r="D331" s="17"/>
      <c r="E331" s="17"/>
      <c r="F331" s="17"/>
      <c r="G331" s="17"/>
      <c r="H331" s="17"/>
      <c r="I331" s="17"/>
      <c r="J331" s="17"/>
      <c r="K331" s="17"/>
      <c r="L331" s="17"/>
      <c r="M331" s="17"/>
    </row>
    <row r="332" spans="1:13" ht="12.75">
      <c r="A332" s="44">
        <v>359</v>
      </c>
      <c r="B332" s="28"/>
      <c r="C332" s="54"/>
      <c r="D332" s="17"/>
      <c r="E332" s="17"/>
      <c r="F332" s="17"/>
      <c r="G332" s="17"/>
      <c r="H332" s="17"/>
      <c r="I332" s="17"/>
      <c r="J332" s="17"/>
      <c r="K332" s="17"/>
      <c r="L332" s="17"/>
      <c r="M332" s="17"/>
    </row>
    <row r="333" spans="1:13" ht="12.75">
      <c r="A333" s="44">
        <v>360</v>
      </c>
      <c r="B333" s="28"/>
      <c r="C333" s="54"/>
      <c r="D333" s="17"/>
      <c r="E333" s="17"/>
      <c r="F333" s="17"/>
      <c r="G333" s="17"/>
      <c r="H333" s="17"/>
      <c r="I333" s="17"/>
      <c r="J333" s="17"/>
      <c r="K333" s="17"/>
      <c r="L333" s="17"/>
      <c r="M333" s="17"/>
    </row>
    <row r="334" spans="1:13" ht="12.75">
      <c r="A334" s="44">
        <v>361</v>
      </c>
      <c r="B334" s="28"/>
      <c r="C334" s="54"/>
      <c r="D334" s="17"/>
      <c r="E334" s="17"/>
      <c r="F334" s="17"/>
      <c r="G334" s="34"/>
      <c r="H334" s="34"/>
      <c r="I334" s="34"/>
      <c r="J334" s="34"/>
      <c r="K334" s="34"/>
      <c r="L334" s="34"/>
      <c r="M334" s="17"/>
    </row>
    <row r="335" spans="1:13" ht="12.75">
      <c r="A335" s="44">
        <v>362</v>
      </c>
      <c r="B335" s="28"/>
      <c r="C335" s="54"/>
      <c r="D335" s="17"/>
      <c r="E335" s="17"/>
      <c r="F335" s="17"/>
      <c r="G335" s="17"/>
      <c r="H335" s="17"/>
      <c r="I335" s="17"/>
      <c r="J335" s="17"/>
      <c r="K335" s="17"/>
      <c r="L335" s="17"/>
      <c r="M335" s="17"/>
    </row>
    <row r="336" spans="1:13" ht="12.75">
      <c r="A336" s="44">
        <v>363</v>
      </c>
      <c r="B336" s="28"/>
      <c r="C336" s="54"/>
      <c r="D336" s="17"/>
      <c r="E336" s="17"/>
      <c r="F336" s="34"/>
      <c r="G336" s="17"/>
      <c r="H336" s="17"/>
      <c r="I336" s="17"/>
      <c r="J336" s="17"/>
      <c r="K336" s="17"/>
      <c r="L336" s="17"/>
      <c r="M336" s="17"/>
    </row>
    <row r="337" spans="1:13" ht="12.75">
      <c r="A337" s="44">
        <v>364</v>
      </c>
      <c r="B337" s="28"/>
      <c r="C337" s="54"/>
      <c r="D337" s="17"/>
      <c r="E337" s="17"/>
      <c r="F337" s="34"/>
      <c r="G337" s="34"/>
      <c r="H337" s="34"/>
      <c r="I337" s="34"/>
      <c r="J337" s="34"/>
      <c r="K337" s="34"/>
      <c r="L337" s="34"/>
      <c r="M337" s="17"/>
    </row>
    <row r="338" spans="1:13" ht="12.75">
      <c r="A338" s="44">
        <v>365</v>
      </c>
      <c r="B338" s="28"/>
      <c r="C338" s="54"/>
      <c r="D338" s="17"/>
      <c r="E338" s="17"/>
      <c r="F338" s="17"/>
      <c r="G338" s="17"/>
      <c r="H338" s="17"/>
      <c r="I338" s="17"/>
      <c r="J338" s="17"/>
      <c r="K338" s="17"/>
      <c r="L338" s="17"/>
      <c r="M338" s="17"/>
    </row>
    <row r="339" spans="1:13" ht="12.75">
      <c r="A339" s="44">
        <v>366</v>
      </c>
      <c r="B339" s="28"/>
      <c r="C339" s="54"/>
      <c r="D339" s="17"/>
      <c r="E339" s="17"/>
      <c r="F339" s="34"/>
      <c r="G339" s="17"/>
      <c r="H339" s="17"/>
      <c r="I339" s="17"/>
      <c r="J339" s="17"/>
      <c r="K339" s="17"/>
      <c r="L339" s="17"/>
      <c r="M339" s="17"/>
    </row>
    <row r="340" spans="1:13" ht="12.75">
      <c r="A340" s="44">
        <v>367</v>
      </c>
      <c r="B340" s="28"/>
      <c r="C340" s="54"/>
      <c r="D340" s="17"/>
      <c r="E340" s="17"/>
      <c r="F340" s="17"/>
      <c r="G340" s="17"/>
      <c r="H340" s="17"/>
      <c r="I340" s="17"/>
      <c r="J340" s="17"/>
      <c r="K340" s="17"/>
      <c r="L340" s="17"/>
      <c r="M340" s="17"/>
    </row>
    <row r="341" spans="1:13" ht="12.75">
      <c r="A341" s="44">
        <v>368</v>
      </c>
      <c r="B341" s="28"/>
      <c r="C341" s="54"/>
      <c r="D341" s="17"/>
      <c r="E341" s="17"/>
      <c r="F341" s="17"/>
      <c r="G341" s="17"/>
      <c r="H341" s="17"/>
      <c r="I341" s="17"/>
      <c r="J341" s="17"/>
      <c r="K341" s="17"/>
      <c r="L341" s="17"/>
      <c r="M341" s="17"/>
    </row>
    <row r="342" spans="1:13" ht="12.75">
      <c r="A342" s="44">
        <v>369</v>
      </c>
      <c r="B342" s="28"/>
      <c r="C342" s="54"/>
      <c r="D342" s="17"/>
      <c r="E342" s="17"/>
      <c r="F342" s="34"/>
      <c r="G342" s="17"/>
      <c r="H342" s="17"/>
      <c r="I342" s="17"/>
      <c r="J342" s="17"/>
      <c r="K342" s="17"/>
      <c r="L342" s="17"/>
      <c r="M342" s="17"/>
    </row>
    <row r="343" spans="1:13" ht="12.75">
      <c r="A343" s="44">
        <v>370</v>
      </c>
      <c r="B343" s="28"/>
      <c r="C343" s="54"/>
      <c r="D343" s="17"/>
      <c r="E343" s="17"/>
      <c r="F343" s="34"/>
      <c r="G343" s="17"/>
      <c r="H343" s="17"/>
      <c r="I343" s="17"/>
      <c r="J343" s="17"/>
      <c r="K343" s="17"/>
      <c r="L343" s="17"/>
      <c r="M343" s="17"/>
    </row>
    <row r="344" spans="1:13" ht="12.75">
      <c r="A344" s="44">
        <v>371</v>
      </c>
      <c r="B344" s="28"/>
      <c r="C344" s="54"/>
      <c r="D344" s="17"/>
      <c r="E344" s="17"/>
      <c r="F344" s="34"/>
      <c r="G344" s="17"/>
      <c r="H344" s="17"/>
      <c r="I344" s="17"/>
      <c r="J344" s="17"/>
      <c r="K344" s="17"/>
      <c r="L344" s="17"/>
      <c r="M344" s="17"/>
    </row>
    <row r="345" spans="1:13" ht="12.75">
      <c r="A345" s="44">
        <v>372</v>
      </c>
      <c r="B345" s="28"/>
      <c r="C345" s="54"/>
      <c r="D345" s="17"/>
      <c r="E345" s="17"/>
      <c r="F345" s="17"/>
      <c r="G345" s="17"/>
      <c r="H345" s="17"/>
      <c r="I345" s="17"/>
      <c r="J345" s="17"/>
      <c r="K345" s="17"/>
      <c r="L345" s="17"/>
      <c r="M345" s="17"/>
    </row>
    <row r="346" spans="1:13" ht="12.75">
      <c r="A346" s="44">
        <v>373</v>
      </c>
      <c r="B346" s="28"/>
      <c r="C346" s="54"/>
      <c r="D346" s="17"/>
      <c r="E346" s="17"/>
      <c r="F346" s="34"/>
      <c r="G346" s="17"/>
      <c r="H346" s="17"/>
      <c r="I346" s="17"/>
      <c r="J346" s="17"/>
      <c r="K346" s="17"/>
      <c r="L346" s="17"/>
      <c r="M346" s="17"/>
    </row>
    <row r="347" spans="1:13" ht="12.75">
      <c r="A347" s="44">
        <v>374</v>
      </c>
      <c r="B347" s="28"/>
      <c r="C347" s="54"/>
      <c r="D347" s="17"/>
      <c r="E347" s="17"/>
      <c r="F347" s="34"/>
      <c r="G347" s="17"/>
      <c r="H347" s="17"/>
      <c r="I347" s="17"/>
      <c r="J347" s="17"/>
      <c r="K347" s="17"/>
      <c r="L347" s="17"/>
      <c r="M347" s="17"/>
    </row>
    <row r="348" spans="1:13" ht="12.75">
      <c r="A348" s="44">
        <v>375</v>
      </c>
      <c r="B348" s="28"/>
      <c r="C348" s="54"/>
      <c r="D348" s="17"/>
      <c r="E348" s="17"/>
      <c r="F348" s="34"/>
      <c r="G348" s="17"/>
      <c r="H348" s="17"/>
      <c r="I348" s="17"/>
      <c r="J348" s="17"/>
      <c r="K348" s="17"/>
      <c r="L348" s="17"/>
      <c r="M348" s="17"/>
    </row>
    <row r="349" spans="1:13" ht="12.75">
      <c r="A349" s="44">
        <v>376</v>
      </c>
      <c r="B349" s="28"/>
      <c r="C349" s="54"/>
      <c r="D349" s="17"/>
      <c r="E349" s="17"/>
      <c r="F349" s="17"/>
      <c r="G349" s="17"/>
      <c r="H349" s="17"/>
      <c r="I349" s="17"/>
      <c r="J349" s="17"/>
      <c r="K349" s="17"/>
      <c r="L349" s="17"/>
      <c r="M349" s="17"/>
    </row>
    <row r="350" spans="1:13" ht="12.75">
      <c r="A350" s="44">
        <v>377</v>
      </c>
      <c r="B350" s="28"/>
      <c r="C350" s="54"/>
      <c r="D350" s="17"/>
      <c r="E350" s="17"/>
      <c r="F350" s="17"/>
      <c r="G350" s="17"/>
      <c r="H350" s="17"/>
      <c r="I350" s="17"/>
      <c r="J350" s="17"/>
      <c r="K350" s="17"/>
      <c r="L350" s="17"/>
      <c r="M350" s="17"/>
    </row>
    <row r="351" spans="1:13" ht="12.75">
      <c r="A351" s="44">
        <v>378</v>
      </c>
      <c r="B351" s="28"/>
      <c r="C351" s="54"/>
      <c r="D351" s="17"/>
      <c r="E351" s="17"/>
      <c r="F351" s="17"/>
      <c r="G351" s="17"/>
      <c r="H351" s="17"/>
      <c r="I351" s="17"/>
      <c r="J351" s="17"/>
      <c r="K351" s="17"/>
      <c r="L351" s="17"/>
      <c r="M351" s="17"/>
    </row>
    <row r="352" spans="1:13" ht="12.75">
      <c r="A352" s="44">
        <v>379</v>
      </c>
      <c r="B352" s="28"/>
      <c r="C352" s="54"/>
      <c r="D352" s="17"/>
      <c r="E352" s="17"/>
      <c r="F352" s="17"/>
      <c r="G352" s="17"/>
      <c r="H352" s="17"/>
      <c r="I352" s="17"/>
      <c r="J352" s="17"/>
      <c r="K352" s="17"/>
      <c r="L352" s="17"/>
      <c r="M352" s="17"/>
    </row>
    <row r="353" spans="1:13" ht="12.75">
      <c r="A353" s="44">
        <v>380</v>
      </c>
      <c r="B353" s="28"/>
      <c r="C353" s="54"/>
      <c r="D353" s="17"/>
      <c r="E353" s="17"/>
      <c r="F353" s="34"/>
      <c r="G353" s="34"/>
      <c r="H353" s="34"/>
      <c r="I353" s="34"/>
      <c r="J353" s="34"/>
      <c r="K353" s="34"/>
      <c r="L353" s="34"/>
      <c r="M353" s="17"/>
    </row>
    <row r="354" spans="1:13" ht="12.75">
      <c r="A354" s="44">
        <v>381</v>
      </c>
      <c r="B354" s="28"/>
      <c r="C354" s="54"/>
      <c r="D354" s="17"/>
      <c r="E354" s="17"/>
      <c r="F354" s="17"/>
      <c r="G354" s="17"/>
      <c r="H354" s="17"/>
      <c r="I354" s="17"/>
      <c r="J354" s="17"/>
      <c r="K354" s="17"/>
      <c r="L354" s="17"/>
      <c r="M354" s="17"/>
    </row>
    <row r="355" spans="1:13" ht="12.75">
      <c r="A355" s="44">
        <v>382</v>
      </c>
      <c r="B355" s="28"/>
      <c r="C355" s="54"/>
      <c r="D355" s="17"/>
      <c r="E355" s="17"/>
      <c r="F355" s="34"/>
      <c r="G355" s="17"/>
      <c r="H355" s="17"/>
      <c r="I355" s="17"/>
      <c r="J355" s="17"/>
      <c r="K355" s="17"/>
      <c r="L355" s="17"/>
      <c r="M355" s="17"/>
    </row>
    <row r="356" spans="1:13" ht="12.75">
      <c r="A356" s="44">
        <v>383</v>
      </c>
      <c r="B356" s="28"/>
      <c r="C356" s="54"/>
      <c r="D356" s="17"/>
      <c r="E356" s="17"/>
      <c r="F356" s="17"/>
      <c r="G356" s="17"/>
      <c r="H356" s="17"/>
      <c r="I356" s="17"/>
      <c r="J356" s="17"/>
      <c r="K356" s="17"/>
      <c r="L356" s="17"/>
      <c r="M356" s="17"/>
    </row>
    <row r="357" spans="1:13" ht="12.75">
      <c r="A357" s="44">
        <v>384</v>
      </c>
      <c r="B357" s="28"/>
      <c r="C357" s="54"/>
      <c r="D357" s="17"/>
      <c r="E357" s="17"/>
      <c r="F357" s="34"/>
      <c r="G357" s="34"/>
      <c r="H357" s="34"/>
      <c r="I357" s="34"/>
      <c r="J357" s="34"/>
      <c r="K357" s="34"/>
      <c r="L357" s="34"/>
      <c r="M357" s="17"/>
    </row>
    <row r="358" spans="1:13" ht="12.75">
      <c r="A358" s="44">
        <v>385</v>
      </c>
      <c r="B358" s="28"/>
      <c r="C358" s="54"/>
      <c r="D358" s="17"/>
      <c r="E358" s="17"/>
      <c r="F358" s="17"/>
      <c r="G358" s="17"/>
      <c r="H358" s="17"/>
      <c r="I358" s="17"/>
      <c r="J358" s="17"/>
      <c r="K358" s="17"/>
      <c r="L358" s="17"/>
      <c r="M358" s="17"/>
    </row>
    <row r="359" spans="1:13" ht="12.75">
      <c r="A359" s="44">
        <v>386</v>
      </c>
      <c r="B359" s="28"/>
      <c r="C359" s="54"/>
      <c r="D359" s="17"/>
      <c r="E359" s="17"/>
      <c r="F359" s="34"/>
      <c r="G359" s="17"/>
      <c r="H359" s="17"/>
      <c r="I359" s="17"/>
      <c r="J359" s="17"/>
      <c r="K359" s="17"/>
      <c r="L359" s="17"/>
      <c r="M359" s="17"/>
    </row>
    <row r="360" spans="1:13" ht="12.75">
      <c r="A360" s="44">
        <v>387</v>
      </c>
      <c r="B360" s="28"/>
      <c r="C360" s="54"/>
      <c r="D360" s="17"/>
      <c r="E360" s="17"/>
      <c r="F360" s="17"/>
      <c r="G360" s="34"/>
      <c r="H360" s="34"/>
      <c r="I360" s="34"/>
      <c r="J360" s="34"/>
      <c r="K360" s="34"/>
      <c r="L360" s="34"/>
      <c r="M360" s="17"/>
    </row>
    <row r="361" spans="1:13" ht="12.75">
      <c r="A361" s="44">
        <v>388</v>
      </c>
      <c r="B361" s="28"/>
      <c r="C361" s="54"/>
      <c r="D361" s="17"/>
      <c r="E361" s="17"/>
      <c r="F361" s="17"/>
      <c r="G361" s="17"/>
      <c r="H361" s="17"/>
      <c r="I361" s="17"/>
      <c r="J361" s="17"/>
      <c r="K361" s="17"/>
      <c r="L361" s="17"/>
      <c r="M361" s="17"/>
    </row>
    <row r="362" spans="1:13" ht="12.75">
      <c r="A362" s="44">
        <v>389</v>
      </c>
      <c r="B362" s="28"/>
      <c r="C362" s="54"/>
      <c r="D362" s="17"/>
      <c r="E362" s="17"/>
      <c r="F362" s="17"/>
      <c r="G362" s="17"/>
      <c r="H362" s="17"/>
      <c r="I362" s="17"/>
      <c r="J362" s="17"/>
      <c r="K362" s="17"/>
      <c r="L362" s="17"/>
      <c r="M362" s="17"/>
    </row>
    <row r="363" spans="1:13" ht="12.75">
      <c r="A363" s="44">
        <v>390</v>
      </c>
      <c r="B363" s="28"/>
      <c r="C363" s="54"/>
      <c r="D363" s="17"/>
      <c r="E363" s="17"/>
      <c r="F363" s="17"/>
      <c r="G363" s="17"/>
      <c r="H363" s="17"/>
      <c r="I363" s="17"/>
      <c r="J363" s="17"/>
      <c r="K363" s="17"/>
      <c r="L363" s="17"/>
      <c r="M363" s="17"/>
    </row>
    <row r="364" spans="1:13" ht="12.75">
      <c r="A364" s="44">
        <v>391</v>
      </c>
      <c r="B364" s="28"/>
      <c r="C364" s="54"/>
      <c r="D364" s="17"/>
      <c r="E364" s="17"/>
      <c r="F364" s="17"/>
      <c r="G364" s="17"/>
      <c r="H364" s="17"/>
      <c r="I364" s="17"/>
      <c r="J364" s="17"/>
      <c r="K364" s="17"/>
      <c r="L364" s="17"/>
      <c r="M364" s="17"/>
    </row>
    <row r="365" spans="1:13" ht="12.75">
      <c r="A365" s="44">
        <v>392</v>
      </c>
      <c r="B365" s="28"/>
      <c r="C365" s="54"/>
      <c r="D365" s="17"/>
      <c r="E365" s="17"/>
      <c r="F365" s="17"/>
      <c r="G365" s="17"/>
      <c r="H365" s="17"/>
      <c r="I365" s="17"/>
      <c r="J365" s="17"/>
      <c r="K365" s="17"/>
      <c r="L365" s="17"/>
      <c r="M365" s="17"/>
    </row>
    <row r="366" spans="1:13" ht="12.75">
      <c r="A366" s="44">
        <v>393</v>
      </c>
      <c r="B366" s="28"/>
      <c r="C366" s="54"/>
      <c r="D366" s="17"/>
      <c r="E366" s="17"/>
      <c r="F366" s="17"/>
      <c r="G366" s="17"/>
      <c r="H366" s="17"/>
      <c r="I366" s="17"/>
      <c r="J366" s="17"/>
      <c r="K366" s="17"/>
      <c r="L366" s="17"/>
      <c r="M366" s="17"/>
    </row>
    <row r="367" spans="1:13" ht="12.75">
      <c r="A367" s="44">
        <v>394</v>
      </c>
      <c r="B367" s="28"/>
      <c r="C367" s="54"/>
      <c r="D367" s="17"/>
      <c r="E367" s="17"/>
      <c r="F367" s="34"/>
      <c r="G367" s="17"/>
      <c r="H367" s="17"/>
      <c r="I367" s="17"/>
      <c r="J367" s="17"/>
      <c r="K367" s="17"/>
      <c r="L367" s="17"/>
      <c r="M367" s="17"/>
    </row>
    <row r="368" spans="1:13" ht="12.75">
      <c r="A368" s="44">
        <v>395</v>
      </c>
      <c r="B368" s="28"/>
      <c r="C368" s="54"/>
      <c r="D368" s="17"/>
      <c r="E368" s="17"/>
      <c r="F368" s="34"/>
      <c r="G368" s="17"/>
      <c r="H368" s="17"/>
      <c r="I368" s="17"/>
      <c r="J368" s="17"/>
      <c r="K368" s="17"/>
      <c r="L368" s="17"/>
      <c r="M368" s="17"/>
    </row>
    <row r="369" spans="1:13" ht="12.75">
      <c r="A369" s="44">
        <v>396</v>
      </c>
      <c r="B369" s="28"/>
      <c r="C369" s="54"/>
      <c r="D369" s="17"/>
      <c r="E369" s="17"/>
      <c r="F369" s="17"/>
      <c r="G369" s="34"/>
      <c r="H369" s="34"/>
      <c r="I369" s="34"/>
      <c r="J369" s="34"/>
      <c r="K369" s="34"/>
      <c r="L369" s="34"/>
      <c r="M369" s="17"/>
    </row>
    <row r="370" spans="1:13" ht="12.75">
      <c r="A370" s="44">
        <v>397</v>
      </c>
      <c r="B370" s="28"/>
      <c r="C370" s="54"/>
      <c r="D370" s="17"/>
      <c r="E370" s="17"/>
      <c r="F370" s="17"/>
      <c r="G370" s="17"/>
      <c r="H370" s="17"/>
      <c r="I370" s="17"/>
      <c r="J370" s="17"/>
      <c r="K370" s="17"/>
      <c r="L370" s="17"/>
      <c r="M370" s="17"/>
    </row>
    <row r="371" spans="1:13" ht="12.75">
      <c r="A371" s="44">
        <v>398</v>
      </c>
      <c r="B371" s="28"/>
      <c r="C371" s="54"/>
      <c r="D371" s="17"/>
      <c r="E371" s="17"/>
      <c r="F371" s="17"/>
      <c r="G371" s="17"/>
      <c r="H371" s="17"/>
      <c r="I371" s="17"/>
      <c r="J371" s="17"/>
      <c r="K371" s="17"/>
      <c r="L371" s="17"/>
      <c r="M371" s="17"/>
    </row>
    <row r="372" spans="1:13" ht="12.75">
      <c r="A372" s="44">
        <v>399</v>
      </c>
      <c r="B372" s="28"/>
      <c r="C372" s="54"/>
      <c r="D372" s="17"/>
      <c r="E372" s="17"/>
      <c r="F372" s="17"/>
      <c r="G372" s="17"/>
      <c r="H372" s="17"/>
      <c r="I372" s="17"/>
      <c r="J372" s="17"/>
      <c r="K372" s="17"/>
      <c r="L372" s="17"/>
      <c r="M372" s="17"/>
    </row>
    <row r="373" spans="1:13" ht="12.75">
      <c r="A373" s="44">
        <v>400</v>
      </c>
      <c r="B373" s="28"/>
      <c r="C373" s="54"/>
      <c r="D373" s="17"/>
      <c r="E373" s="17"/>
      <c r="F373" s="17"/>
      <c r="G373" s="34"/>
      <c r="H373" s="34"/>
      <c r="I373" s="34"/>
      <c r="J373" s="34"/>
      <c r="K373" s="34"/>
      <c r="L373" s="34"/>
      <c r="M373" s="17"/>
    </row>
    <row r="374" spans="1:13" ht="12.75">
      <c r="A374" s="44">
        <v>401</v>
      </c>
      <c r="B374" s="28"/>
      <c r="C374" s="54"/>
      <c r="D374" s="17"/>
      <c r="E374" s="17"/>
      <c r="F374" s="34"/>
      <c r="G374" s="17"/>
      <c r="H374" s="17"/>
      <c r="I374" s="17"/>
      <c r="J374" s="17"/>
      <c r="K374" s="17"/>
      <c r="L374" s="17"/>
      <c r="M374" s="17"/>
    </row>
    <row r="375" spans="1:13" ht="12.75">
      <c r="A375" s="44">
        <v>402</v>
      </c>
      <c r="B375" s="28"/>
      <c r="C375" s="54"/>
      <c r="D375" s="17"/>
      <c r="E375" s="17"/>
      <c r="F375" s="17"/>
      <c r="G375" s="17"/>
      <c r="H375" s="17"/>
      <c r="I375" s="17"/>
      <c r="J375" s="17"/>
      <c r="K375" s="17"/>
      <c r="L375" s="17"/>
      <c r="M375" s="17"/>
    </row>
    <row r="376" spans="1:13" ht="12.75">
      <c r="A376" s="44">
        <v>403</v>
      </c>
      <c r="B376" s="28"/>
      <c r="C376" s="54"/>
      <c r="D376" s="17"/>
      <c r="E376" s="17"/>
      <c r="F376" s="17"/>
      <c r="G376" s="17"/>
      <c r="H376" s="17"/>
      <c r="I376" s="17"/>
      <c r="J376" s="17"/>
      <c r="K376" s="17"/>
      <c r="L376" s="17"/>
      <c r="M376" s="17"/>
    </row>
    <row r="377" spans="1:13" ht="12.75">
      <c r="A377" s="44">
        <v>404</v>
      </c>
      <c r="B377" s="28"/>
      <c r="C377" s="54"/>
      <c r="D377" s="17"/>
      <c r="E377" s="17"/>
      <c r="F377" s="17"/>
      <c r="G377" s="34"/>
      <c r="H377" s="34"/>
      <c r="I377" s="34"/>
      <c r="J377" s="34"/>
      <c r="K377" s="34"/>
      <c r="L377" s="34"/>
      <c r="M377" s="17"/>
    </row>
    <row r="378" spans="1:13" ht="12.75">
      <c r="A378" s="44">
        <v>405</v>
      </c>
      <c r="B378" s="28"/>
      <c r="C378" s="54"/>
      <c r="D378" s="17"/>
      <c r="E378" s="17"/>
      <c r="F378" s="34"/>
      <c r="G378" s="17"/>
      <c r="H378" s="17"/>
      <c r="I378" s="17"/>
      <c r="J378" s="17"/>
      <c r="K378" s="17"/>
      <c r="L378" s="17"/>
      <c r="M378" s="17"/>
    </row>
    <row r="379" spans="1:13" ht="12.75">
      <c r="A379" s="44">
        <v>406</v>
      </c>
      <c r="B379" s="28"/>
      <c r="C379" s="54"/>
      <c r="D379" s="17"/>
      <c r="E379" s="17"/>
      <c r="F379" s="17"/>
      <c r="G379" s="17"/>
      <c r="H379" s="17"/>
      <c r="I379" s="17"/>
      <c r="J379" s="17"/>
      <c r="K379" s="17"/>
      <c r="L379" s="17"/>
      <c r="M379" s="17"/>
    </row>
    <row r="380" spans="1:13" ht="12.75">
      <c r="A380" s="44">
        <v>407</v>
      </c>
      <c r="B380" s="28"/>
      <c r="C380" s="54"/>
      <c r="D380" s="17"/>
      <c r="E380" s="17"/>
      <c r="F380" s="34"/>
      <c r="G380" s="17"/>
      <c r="H380" s="17"/>
      <c r="I380" s="17"/>
      <c r="J380" s="17"/>
      <c r="K380" s="17"/>
      <c r="L380" s="17"/>
      <c r="M380" s="17"/>
    </row>
    <row r="381" spans="1:13" ht="12.75">
      <c r="A381" s="44">
        <v>408</v>
      </c>
      <c r="B381" s="28"/>
      <c r="C381" s="54"/>
      <c r="D381" s="17"/>
      <c r="E381" s="17"/>
      <c r="F381" s="34"/>
      <c r="G381" s="17"/>
      <c r="H381" s="17"/>
      <c r="I381" s="17"/>
      <c r="J381" s="17"/>
      <c r="K381" s="17"/>
      <c r="L381" s="17"/>
      <c r="M381" s="17"/>
    </row>
    <row r="382" spans="1:13" ht="12.75">
      <c r="A382" s="44">
        <v>409</v>
      </c>
      <c r="B382" s="28"/>
      <c r="C382" s="54"/>
      <c r="D382" s="17"/>
      <c r="E382" s="17"/>
      <c r="F382" s="17"/>
      <c r="G382" s="17"/>
      <c r="H382" s="17"/>
      <c r="I382" s="17"/>
      <c r="J382" s="17"/>
      <c r="K382" s="17"/>
      <c r="L382" s="17"/>
      <c r="M382" s="17"/>
    </row>
    <row r="383" spans="1:13" ht="12.75">
      <c r="A383" s="44">
        <v>410</v>
      </c>
      <c r="B383" s="28"/>
      <c r="C383" s="54"/>
      <c r="D383" s="17"/>
      <c r="E383" s="17"/>
      <c r="F383" s="17"/>
      <c r="G383" s="17"/>
      <c r="H383" s="17"/>
      <c r="I383" s="17"/>
      <c r="J383" s="17"/>
      <c r="K383" s="17"/>
      <c r="L383" s="17"/>
      <c r="M383" s="17"/>
    </row>
    <row r="384" spans="1:13" ht="12.75">
      <c r="A384" s="44">
        <v>411</v>
      </c>
      <c r="B384" s="28"/>
      <c r="C384" s="54"/>
      <c r="D384" s="17"/>
      <c r="E384" s="17"/>
      <c r="F384" s="34"/>
      <c r="G384" s="17"/>
      <c r="H384" s="17"/>
      <c r="I384" s="17"/>
      <c r="J384" s="17"/>
      <c r="K384" s="17"/>
      <c r="L384" s="17"/>
      <c r="M384" s="17"/>
    </row>
    <row r="385" spans="1:13" ht="12.75">
      <c r="A385" s="44">
        <v>412</v>
      </c>
      <c r="B385" s="28"/>
      <c r="C385" s="54"/>
      <c r="D385" s="17"/>
      <c r="E385" s="17"/>
      <c r="F385" s="34"/>
      <c r="G385" s="34"/>
      <c r="H385" s="34"/>
      <c r="I385" s="34"/>
      <c r="J385" s="34"/>
      <c r="K385" s="34"/>
      <c r="L385" s="34"/>
      <c r="M385" s="17"/>
    </row>
    <row r="386" spans="1:13" ht="12.75">
      <c r="A386" s="44">
        <v>413</v>
      </c>
      <c r="B386" s="28"/>
      <c r="C386" s="54"/>
      <c r="D386" s="17"/>
      <c r="E386" s="17"/>
      <c r="F386" s="34"/>
      <c r="G386" s="17"/>
      <c r="H386" s="17"/>
      <c r="I386" s="17"/>
      <c r="J386" s="17"/>
      <c r="K386" s="17"/>
      <c r="L386" s="17"/>
      <c r="M386" s="17"/>
    </row>
    <row r="387" spans="1:13" ht="12.75">
      <c r="A387" s="44">
        <v>414</v>
      </c>
      <c r="B387" s="17"/>
      <c r="C387" s="54"/>
      <c r="D387" s="17"/>
      <c r="E387" s="17"/>
      <c r="F387" s="17"/>
      <c r="G387" s="17"/>
      <c r="H387" s="17"/>
      <c r="I387" s="17"/>
      <c r="J387" s="17"/>
      <c r="K387" s="17"/>
      <c r="L387" s="17"/>
      <c r="M387" s="17"/>
    </row>
    <row r="388" spans="1:13" ht="12.75">
      <c r="A388" s="44">
        <v>415</v>
      </c>
      <c r="B388" s="17"/>
      <c r="C388" s="54"/>
      <c r="D388" s="17"/>
      <c r="E388" s="17"/>
      <c r="F388" s="17"/>
      <c r="G388" s="17"/>
      <c r="H388" s="17"/>
      <c r="I388" s="17"/>
      <c r="J388" s="17"/>
      <c r="K388" s="17"/>
      <c r="L388" s="17"/>
      <c r="M388" s="17"/>
    </row>
    <row r="389" spans="1:13" ht="12.75">
      <c r="A389" s="44">
        <v>416</v>
      </c>
      <c r="B389" s="17"/>
      <c r="C389" s="54"/>
      <c r="D389" s="17"/>
      <c r="E389" s="17"/>
      <c r="F389" s="17"/>
      <c r="G389" s="17"/>
      <c r="H389" s="17"/>
      <c r="I389" s="17"/>
      <c r="J389" s="17"/>
      <c r="K389" s="17"/>
      <c r="L389" s="17"/>
      <c r="M389" s="17"/>
    </row>
    <row r="390" spans="1:13" ht="12.75">
      <c r="A390" s="44">
        <v>417</v>
      </c>
      <c r="B390" s="17"/>
      <c r="C390" s="54"/>
      <c r="D390" s="17"/>
      <c r="E390" s="17"/>
      <c r="F390" s="17"/>
      <c r="G390" s="17"/>
      <c r="H390" s="17"/>
      <c r="I390" s="17"/>
      <c r="J390" s="17"/>
      <c r="K390" s="17"/>
      <c r="L390" s="17"/>
      <c r="M390" s="17"/>
    </row>
    <row r="391" spans="1:13" ht="12.75">
      <c r="A391" s="44">
        <v>418</v>
      </c>
      <c r="B391" s="17"/>
      <c r="C391" s="54"/>
      <c r="D391" s="17"/>
      <c r="E391" s="17"/>
      <c r="F391" s="17"/>
      <c r="G391" s="17"/>
      <c r="H391" s="17"/>
      <c r="I391" s="17"/>
      <c r="J391" s="17"/>
      <c r="K391" s="17"/>
      <c r="L391" s="17"/>
      <c r="M391" s="17"/>
    </row>
    <row r="392" spans="1:13" ht="12.75">
      <c r="A392" s="44">
        <v>419</v>
      </c>
      <c r="B392" s="17"/>
      <c r="C392" s="54"/>
      <c r="D392" s="17"/>
      <c r="E392" s="17"/>
      <c r="F392" s="17"/>
      <c r="G392" s="17"/>
      <c r="H392" s="17"/>
      <c r="I392" s="17"/>
      <c r="J392" s="17"/>
      <c r="K392" s="17"/>
      <c r="L392" s="17"/>
      <c r="M392" s="17"/>
    </row>
    <row r="393" spans="1:13" ht="12.75">
      <c r="A393" s="44">
        <v>420</v>
      </c>
      <c r="B393" s="17"/>
      <c r="C393" s="54"/>
      <c r="D393" s="17"/>
      <c r="E393" s="17"/>
      <c r="F393" s="17"/>
      <c r="G393" s="17"/>
      <c r="H393" s="17"/>
      <c r="I393" s="17"/>
      <c r="J393" s="17"/>
      <c r="K393" s="17"/>
      <c r="L393" s="17"/>
      <c r="M393" s="17"/>
    </row>
    <row r="394" spans="1:13" ht="12.75">
      <c r="A394" s="44">
        <v>421</v>
      </c>
      <c r="B394" s="17"/>
      <c r="C394" s="54"/>
      <c r="D394" s="17"/>
      <c r="E394" s="17"/>
      <c r="F394" s="17"/>
      <c r="G394" s="17"/>
      <c r="H394" s="17"/>
      <c r="I394" s="17"/>
      <c r="J394" s="17"/>
      <c r="K394" s="17"/>
      <c r="L394" s="17"/>
      <c r="M394" s="17"/>
    </row>
    <row r="395" spans="1:13" ht="12.75">
      <c r="A395" s="44">
        <v>422</v>
      </c>
      <c r="B395" s="17"/>
      <c r="C395" s="54"/>
      <c r="D395" s="17"/>
      <c r="E395" s="17"/>
      <c r="F395" s="17"/>
      <c r="G395" s="17"/>
      <c r="H395" s="17"/>
      <c r="I395" s="17"/>
      <c r="J395" s="17"/>
      <c r="K395" s="17"/>
      <c r="L395" s="17"/>
      <c r="M395" s="17"/>
    </row>
    <row r="396" spans="1:13" ht="12.75">
      <c r="A396" s="44">
        <v>423</v>
      </c>
      <c r="B396" s="17"/>
      <c r="C396" s="54"/>
      <c r="D396" s="17"/>
      <c r="E396" s="17"/>
      <c r="F396" s="17"/>
      <c r="G396" s="17"/>
      <c r="H396" s="17"/>
      <c r="I396" s="17"/>
      <c r="J396" s="17"/>
      <c r="K396" s="17"/>
      <c r="L396" s="17"/>
      <c r="M396" s="17"/>
    </row>
    <row r="397" spans="1:13" ht="12.75">
      <c r="A397" s="44">
        <v>424</v>
      </c>
      <c r="B397" s="17"/>
      <c r="C397" s="54"/>
      <c r="D397" s="17"/>
      <c r="E397" s="17"/>
      <c r="F397" s="17"/>
      <c r="G397" s="17"/>
      <c r="H397" s="17"/>
      <c r="I397" s="17"/>
      <c r="J397" s="17"/>
      <c r="K397" s="17"/>
      <c r="L397" s="17"/>
      <c r="M397" s="17"/>
    </row>
    <row r="398" spans="1:13" ht="12.75">
      <c r="A398" s="44">
        <v>425</v>
      </c>
      <c r="B398" s="17"/>
      <c r="C398" s="54"/>
      <c r="D398" s="17"/>
      <c r="E398" s="17"/>
      <c r="F398" s="17"/>
      <c r="G398" s="17"/>
      <c r="H398" s="17"/>
      <c r="I398" s="17"/>
      <c r="J398" s="17"/>
      <c r="K398" s="17"/>
      <c r="L398" s="17"/>
      <c r="M398" s="17"/>
    </row>
    <row r="399" spans="1:13" ht="12.75">
      <c r="A399" s="44">
        <v>426</v>
      </c>
      <c r="B399" s="17"/>
      <c r="C399" s="54"/>
      <c r="D399" s="17"/>
      <c r="E399" s="17"/>
      <c r="F399" s="17"/>
      <c r="G399" s="17"/>
      <c r="H399" s="17"/>
      <c r="I399" s="17"/>
      <c r="J399" s="17"/>
      <c r="K399" s="17"/>
      <c r="L399" s="17"/>
      <c r="M399" s="17"/>
    </row>
    <row r="400" spans="1:13" ht="12.75">
      <c r="A400" s="44">
        <v>427</v>
      </c>
      <c r="B400" s="17"/>
      <c r="C400" s="54"/>
      <c r="D400" s="17"/>
      <c r="E400" s="17"/>
      <c r="F400" s="17"/>
      <c r="G400" s="17"/>
      <c r="H400" s="17"/>
      <c r="I400" s="17"/>
      <c r="J400" s="17"/>
      <c r="K400" s="17"/>
      <c r="L400" s="17"/>
      <c r="M400" s="17"/>
    </row>
    <row r="401" spans="1:13" ht="12.75">
      <c r="A401" s="44">
        <v>428</v>
      </c>
      <c r="B401" s="17"/>
      <c r="C401" s="54"/>
      <c r="D401" s="17"/>
      <c r="E401" s="17"/>
      <c r="F401" s="34"/>
      <c r="G401" s="34"/>
      <c r="H401" s="34"/>
      <c r="I401" s="34"/>
      <c r="J401" s="34"/>
      <c r="K401" s="34"/>
      <c r="L401" s="34"/>
      <c r="M401" s="17"/>
    </row>
    <row r="402" spans="1:13" ht="12.75">
      <c r="A402" s="44">
        <v>429</v>
      </c>
      <c r="B402" s="17"/>
      <c r="C402" s="54"/>
      <c r="D402" s="17"/>
      <c r="E402" s="17"/>
      <c r="F402" s="17"/>
      <c r="G402" s="17"/>
      <c r="H402" s="17"/>
      <c r="I402" s="17"/>
      <c r="J402" s="17"/>
      <c r="K402" s="17"/>
      <c r="L402" s="17"/>
      <c r="M402" s="17"/>
    </row>
    <row r="403" spans="1:13" ht="12.75">
      <c r="A403" s="44">
        <v>430</v>
      </c>
      <c r="B403" s="17"/>
      <c r="C403" s="29"/>
      <c r="D403" s="35"/>
      <c r="E403" s="35"/>
      <c r="F403" s="36"/>
      <c r="G403" s="36"/>
      <c r="H403" s="50"/>
      <c r="I403" s="50"/>
      <c r="J403" s="50"/>
      <c r="K403" s="50"/>
      <c r="L403" s="50"/>
      <c r="M403" s="17"/>
    </row>
    <row r="404" spans="1:13" ht="12.75">
      <c r="A404" s="44">
        <v>431</v>
      </c>
      <c r="B404" s="17"/>
      <c r="C404" s="37"/>
      <c r="D404" s="38"/>
      <c r="E404" s="38"/>
      <c r="F404" s="39"/>
      <c r="G404" s="39"/>
      <c r="H404" s="50"/>
      <c r="I404" s="50"/>
      <c r="J404" s="50"/>
      <c r="K404" s="50"/>
      <c r="L404" s="50"/>
      <c r="M404" s="17"/>
    </row>
    <row r="405" spans="1:13" ht="12.75">
      <c r="A405" s="44">
        <v>432</v>
      </c>
      <c r="B405" s="17"/>
      <c r="C405" s="37"/>
      <c r="D405" s="38"/>
      <c r="E405" s="38"/>
      <c r="F405" s="39"/>
      <c r="G405" s="39"/>
      <c r="H405" s="50"/>
      <c r="I405" s="50"/>
      <c r="J405" s="50"/>
      <c r="K405" s="50"/>
      <c r="L405" s="50"/>
      <c r="M405" s="17"/>
    </row>
    <row r="406" spans="1:13" ht="12.75">
      <c r="A406" s="44">
        <v>433</v>
      </c>
      <c r="B406" s="17"/>
      <c r="C406" s="37"/>
      <c r="D406" s="38"/>
      <c r="E406" s="38"/>
      <c r="F406" s="39"/>
      <c r="G406" s="39"/>
      <c r="H406" s="50"/>
      <c r="I406" s="50"/>
      <c r="J406" s="50"/>
      <c r="K406" s="50"/>
      <c r="L406" s="50"/>
      <c r="M406" s="17"/>
    </row>
    <row r="407" spans="1:13" ht="12.75">
      <c r="A407" s="44">
        <v>434</v>
      </c>
      <c r="B407" s="17"/>
      <c r="C407" s="37"/>
      <c r="D407" s="38"/>
      <c r="E407" s="38"/>
      <c r="F407" s="39"/>
      <c r="G407" s="39"/>
      <c r="H407" s="50"/>
      <c r="I407" s="50"/>
      <c r="J407" s="50"/>
      <c r="K407" s="50"/>
      <c r="L407" s="50"/>
      <c r="M407" s="17"/>
    </row>
    <row r="408" spans="1:13" ht="12.75">
      <c r="A408" s="44">
        <v>435</v>
      </c>
      <c r="B408" s="17"/>
      <c r="C408" s="37"/>
      <c r="D408" s="38"/>
      <c r="E408" s="38"/>
      <c r="F408" s="39"/>
      <c r="G408" s="39"/>
      <c r="H408" s="50"/>
      <c r="I408" s="50"/>
      <c r="J408" s="50"/>
      <c r="K408" s="50"/>
      <c r="L408" s="50"/>
      <c r="M408" s="17"/>
    </row>
    <row r="409" spans="1:13" ht="12.75">
      <c r="A409" s="44">
        <v>436</v>
      </c>
      <c r="B409" s="17"/>
      <c r="C409" s="37"/>
      <c r="D409" s="38"/>
      <c r="E409" s="38"/>
      <c r="F409" s="39"/>
      <c r="G409" s="39"/>
      <c r="H409" s="50"/>
      <c r="I409" s="50"/>
      <c r="J409" s="50"/>
      <c r="K409" s="50"/>
      <c r="L409" s="50"/>
      <c r="M409" s="17"/>
    </row>
    <row r="410" spans="1:13" ht="12.75">
      <c r="A410" s="44">
        <v>437</v>
      </c>
      <c r="B410" s="17"/>
      <c r="C410" s="37"/>
      <c r="D410" s="38"/>
      <c r="E410" s="38"/>
      <c r="F410" s="39"/>
      <c r="G410" s="39"/>
      <c r="H410" s="50"/>
      <c r="I410" s="50"/>
      <c r="J410" s="50"/>
      <c r="K410" s="50"/>
      <c r="L410" s="50"/>
      <c r="M410" s="17"/>
    </row>
    <row r="411" spans="1:13" ht="12.75">
      <c r="A411" s="44">
        <v>438</v>
      </c>
      <c r="B411" s="17"/>
      <c r="C411" s="37"/>
      <c r="D411" s="38"/>
      <c r="E411" s="38"/>
      <c r="F411" s="39"/>
      <c r="G411" s="39"/>
      <c r="H411" s="50"/>
      <c r="I411" s="50"/>
      <c r="J411" s="50"/>
      <c r="K411" s="50"/>
      <c r="L411" s="50"/>
      <c r="M411" s="17"/>
    </row>
    <row r="412" spans="1:13" ht="12.75">
      <c r="A412" s="44">
        <v>439</v>
      </c>
      <c r="B412" s="17"/>
      <c r="C412" s="37"/>
      <c r="D412" s="38"/>
      <c r="E412" s="38"/>
      <c r="F412" s="39"/>
      <c r="G412" s="39"/>
      <c r="H412" s="50"/>
      <c r="I412" s="50"/>
      <c r="J412" s="50"/>
      <c r="K412" s="50"/>
      <c r="L412" s="50"/>
      <c r="M412" s="17"/>
    </row>
    <row r="413" spans="1:13" ht="12.75">
      <c r="A413" s="44">
        <v>440</v>
      </c>
      <c r="B413" s="17"/>
      <c r="C413" s="37"/>
      <c r="D413" s="38"/>
      <c r="E413" s="38"/>
      <c r="F413" s="39"/>
      <c r="G413" s="39"/>
      <c r="H413" s="50"/>
      <c r="I413" s="50"/>
      <c r="J413" s="50"/>
      <c r="K413" s="50"/>
      <c r="L413" s="50"/>
      <c r="M413" s="17"/>
    </row>
    <row r="414" spans="1:13" ht="12.75">
      <c r="A414" s="44">
        <v>441</v>
      </c>
      <c r="B414" s="17"/>
      <c r="C414" s="37"/>
      <c r="D414" s="38"/>
      <c r="E414" s="38"/>
      <c r="F414" s="39"/>
      <c r="G414" s="39"/>
      <c r="H414" s="50"/>
      <c r="I414" s="50"/>
      <c r="J414" s="50"/>
      <c r="K414" s="50"/>
      <c r="L414" s="50"/>
      <c r="M414" s="17"/>
    </row>
    <row r="415" spans="1:13" ht="12.75">
      <c r="A415" s="44">
        <v>442</v>
      </c>
      <c r="B415" s="17"/>
      <c r="C415" s="37"/>
      <c r="D415" s="38"/>
      <c r="E415" s="38"/>
      <c r="F415" s="39"/>
      <c r="G415" s="39"/>
      <c r="H415" s="50"/>
      <c r="I415" s="50"/>
      <c r="J415" s="50"/>
      <c r="K415" s="50"/>
      <c r="L415" s="50"/>
      <c r="M415" s="17"/>
    </row>
    <row r="416" spans="1:13" ht="12.75">
      <c r="A416" s="44">
        <v>443</v>
      </c>
      <c r="B416" s="17"/>
      <c r="C416" s="37"/>
      <c r="D416" s="38"/>
      <c r="E416" s="38"/>
      <c r="F416" s="39"/>
      <c r="G416" s="39"/>
      <c r="H416" s="50"/>
      <c r="I416" s="50"/>
      <c r="J416" s="50"/>
      <c r="K416" s="50"/>
      <c r="L416" s="50"/>
      <c r="M416" s="17"/>
    </row>
    <row r="417" spans="1:13" ht="12.75">
      <c r="A417" s="44">
        <v>444</v>
      </c>
      <c r="B417" s="17"/>
      <c r="C417" s="37"/>
      <c r="D417" s="38"/>
      <c r="E417" s="38"/>
      <c r="F417" s="39"/>
      <c r="G417" s="39"/>
      <c r="H417" s="50"/>
      <c r="I417" s="50"/>
      <c r="J417" s="50"/>
      <c r="K417" s="50"/>
      <c r="L417" s="50"/>
      <c r="M417" s="17"/>
    </row>
    <row r="418" spans="1:13" ht="12.75">
      <c r="A418" s="44">
        <v>445</v>
      </c>
      <c r="B418" s="17"/>
      <c r="C418" s="37"/>
      <c r="D418" s="38"/>
      <c r="E418" s="38"/>
      <c r="F418" s="39"/>
      <c r="G418" s="39"/>
      <c r="H418" s="50"/>
      <c r="I418" s="50"/>
      <c r="J418" s="50"/>
      <c r="K418" s="50"/>
      <c r="L418" s="50"/>
      <c r="M418" s="17"/>
    </row>
    <row r="419" spans="1:13" ht="12.75">
      <c r="A419" s="44">
        <v>446</v>
      </c>
      <c r="B419" s="17"/>
      <c r="C419" s="37"/>
      <c r="D419" s="38"/>
      <c r="E419" s="38"/>
      <c r="F419" s="39"/>
      <c r="G419" s="39"/>
      <c r="H419" s="50"/>
      <c r="I419" s="50"/>
      <c r="J419" s="50"/>
      <c r="K419" s="50"/>
      <c r="L419" s="50"/>
      <c r="M419" s="17"/>
    </row>
    <row r="420" spans="1:13" ht="12.75">
      <c r="A420" s="44">
        <v>447</v>
      </c>
      <c r="B420" s="17"/>
      <c r="C420" s="37"/>
      <c r="D420" s="38"/>
      <c r="E420" s="38"/>
      <c r="F420" s="39"/>
      <c r="G420" s="40"/>
      <c r="H420" s="40"/>
      <c r="I420" s="40"/>
      <c r="J420" s="40"/>
      <c r="K420" s="40"/>
      <c r="L420" s="40"/>
      <c r="M420" s="17"/>
    </row>
    <row r="421" spans="1:13" ht="12.75">
      <c r="A421" s="44">
        <v>448</v>
      </c>
      <c r="B421" s="17"/>
      <c r="C421" s="37"/>
      <c r="D421" s="38"/>
      <c r="E421" s="38"/>
      <c r="F421" s="39"/>
      <c r="G421" s="39"/>
      <c r="H421" s="50"/>
      <c r="I421" s="50"/>
      <c r="J421" s="50"/>
      <c r="K421" s="50"/>
      <c r="L421" s="50"/>
      <c r="M421" s="17"/>
    </row>
    <row r="422" spans="1:13" ht="12.75">
      <c r="A422" s="44">
        <v>449</v>
      </c>
      <c r="B422" s="17"/>
      <c r="C422" s="37"/>
      <c r="D422" s="38"/>
      <c r="E422" s="38"/>
      <c r="F422" s="39"/>
      <c r="G422" s="39"/>
      <c r="H422" s="50"/>
      <c r="I422" s="50"/>
      <c r="J422" s="50"/>
      <c r="K422" s="50"/>
      <c r="L422" s="50"/>
      <c r="M422" s="17"/>
    </row>
    <row r="423" spans="1:13" ht="12.75">
      <c r="A423" s="44">
        <v>450</v>
      </c>
      <c r="B423" s="17"/>
      <c r="C423" s="37"/>
      <c r="D423" s="38"/>
      <c r="E423" s="38"/>
      <c r="F423" s="39"/>
      <c r="G423" s="39"/>
      <c r="H423" s="50"/>
      <c r="I423" s="50"/>
      <c r="J423" s="50"/>
      <c r="K423" s="50"/>
      <c r="L423" s="50"/>
      <c r="M423" s="17"/>
    </row>
    <row r="424" spans="1:13" ht="12.75">
      <c r="A424" s="44">
        <v>451</v>
      </c>
      <c r="B424" s="17"/>
      <c r="C424" s="37"/>
      <c r="D424" s="38"/>
      <c r="E424" s="38"/>
      <c r="F424" s="39"/>
      <c r="G424" s="39"/>
      <c r="H424" s="50"/>
      <c r="I424" s="50"/>
      <c r="J424" s="50"/>
      <c r="K424" s="50"/>
      <c r="L424" s="50"/>
      <c r="M424" s="17"/>
    </row>
    <row r="425" spans="1:13" ht="12.75">
      <c r="A425" s="44">
        <v>452</v>
      </c>
      <c r="B425" s="17"/>
      <c r="C425" s="37"/>
      <c r="D425" s="38"/>
      <c r="E425" s="38"/>
      <c r="F425" s="39"/>
      <c r="G425" s="39"/>
      <c r="H425" s="50"/>
      <c r="I425" s="50"/>
      <c r="J425" s="50"/>
      <c r="K425" s="50"/>
      <c r="L425" s="50"/>
      <c r="M425" s="17"/>
    </row>
    <row r="426" spans="1:13" ht="12.75">
      <c r="A426" s="44">
        <v>453</v>
      </c>
      <c r="B426" s="17"/>
      <c r="C426" s="37"/>
      <c r="D426" s="38"/>
      <c r="E426" s="38"/>
      <c r="F426" s="39"/>
      <c r="G426" s="39"/>
      <c r="H426" s="50"/>
      <c r="I426" s="50"/>
      <c r="J426" s="50"/>
      <c r="K426" s="50"/>
      <c r="L426" s="50"/>
      <c r="M426" s="17"/>
    </row>
    <row r="427" spans="1:13" ht="12.75">
      <c r="A427" s="44">
        <v>454</v>
      </c>
      <c r="B427" s="17"/>
      <c r="C427" s="37"/>
      <c r="D427" s="38"/>
      <c r="E427" s="38"/>
      <c r="F427" s="39"/>
      <c r="G427" s="39"/>
      <c r="H427" s="50"/>
      <c r="I427" s="50"/>
      <c r="J427" s="50"/>
      <c r="K427" s="50"/>
      <c r="L427" s="50"/>
      <c r="M427" s="17"/>
    </row>
    <row r="428" spans="1:13" ht="12.75">
      <c r="A428" s="44">
        <v>455</v>
      </c>
      <c r="B428" s="17"/>
      <c r="C428" s="37"/>
      <c r="D428" s="38"/>
      <c r="E428" s="38"/>
      <c r="F428" s="39"/>
      <c r="G428" s="39"/>
      <c r="H428" s="50"/>
      <c r="I428" s="50"/>
      <c r="J428" s="50"/>
      <c r="K428" s="50"/>
      <c r="L428" s="50"/>
      <c r="M428" s="17"/>
    </row>
    <row r="429" spans="1:13" ht="12.75">
      <c r="A429" s="44">
        <v>456</v>
      </c>
      <c r="B429" s="17"/>
      <c r="C429" s="37"/>
      <c r="D429" s="38"/>
      <c r="E429" s="38"/>
      <c r="F429" s="39"/>
      <c r="G429" s="39"/>
      <c r="H429" s="50"/>
      <c r="I429" s="50"/>
      <c r="J429" s="50"/>
      <c r="K429" s="50"/>
      <c r="L429" s="50"/>
      <c r="M429" s="17"/>
    </row>
    <row r="430" spans="1:13" ht="12.75">
      <c r="A430" s="44">
        <v>457</v>
      </c>
      <c r="B430" s="17"/>
      <c r="C430" s="37"/>
      <c r="D430" s="38"/>
      <c r="E430" s="38"/>
      <c r="F430" s="39"/>
      <c r="G430" s="39"/>
      <c r="H430" s="50"/>
      <c r="I430" s="50"/>
      <c r="J430" s="50"/>
      <c r="K430" s="50"/>
      <c r="L430" s="50"/>
      <c r="M430" s="17"/>
    </row>
    <row r="431" spans="1:13" ht="12.75">
      <c r="A431" s="44">
        <v>458</v>
      </c>
      <c r="B431" s="17"/>
      <c r="C431" s="37"/>
      <c r="D431" s="38"/>
      <c r="E431" s="38"/>
      <c r="F431" s="39"/>
      <c r="G431" s="39"/>
      <c r="H431" s="50"/>
      <c r="I431" s="50"/>
      <c r="J431" s="50"/>
      <c r="K431" s="50"/>
      <c r="L431" s="50"/>
      <c r="M431" s="17"/>
    </row>
    <row r="432" spans="1:13" ht="12.75">
      <c r="A432" s="44">
        <v>459</v>
      </c>
      <c r="B432" s="17"/>
      <c r="C432" s="37"/>
      <c r="D432" s="38"/>
      <c r="E432" s="38"/>
      <c r="F432" s="39"/>
      <c r="G432" s="39"/>
      <c r="H432" s="50"/>
      <c r="I432" s="50"/>
      <c r="J432" s="50"/>
      <c r="K432" s="50"/>
      <c r="L432" s="50"/>
      <c r="M432" s="17"/>
    </row>
    <row r="433" spans="1:13" ht="12.75">
      <c r="A433" s="44">
        <v>460</v>
      </c>
      <c r="B433" s="17"/>
      <c r="C433" s="54"/>
      <c r="D433" s="17"/>
      <c r="E433" s="17"/>
      <c r="F433" s="17"/>
      <c r="G433" s="34"/>
      <c r="H433" s="34"/>
      <c r="I433" s="34"/>
      <c r="J433" s="34"/>
      <c r="K433" s="34"/>
      <c r="L433" s="34"/>
      <c r="M433" s="17"/>
    </row>
    <row r="434" spans="1:13" ht="12.75">
      <c r="A434" s="44">
        <v>461</v>
      </c>
      <c r="B434" s="17"/>
      <c r="C434" s="54"/>
      <c r="D434" s="17"/>
      <c r="E434" s="17"/>
      <c r="F434" s="34"/>
      <c r="G434" s="34"/>
      <c r="H434" s="34"/>
      <c r="I434" s="34"/>
      <c r="J434" s="34"/>
      <c r="K434" s="34"/>
      <c r="L434" s="34"/>
      <c r="M434" s="17"/>
    </row>
    <row r="435" spans="1:13" ht="12.75">
      <c r="A435" s="44">
        <v>462</v>
      </c>
      <c r="B435" s="17"/>
      <c r="C435" s="54"/>
      <c r="D435" s="17"/>
      <c r="E435" s="17"/>
      <c r="F435" s="17"/>
      <c r="G435" s="17"/>
      <c r="H435" s="17"/>
      <c r="I435" s="17"/>
      <c r="J435" s="17"/>
      <c r="K435" s="17"/>
      <c r="L435" s="17"/>
      <c r="M435" s="17"/>
    </row>
    <row r="436" spans="1:13" ht="12.75">
      <c r="A436" s="44">
        <v>463</v>
      </c>
      <c r="B436" s="17"/>
      <c r="C436" s="54"/>
      <c r="D436" s="17"/>
      <c r="E436" s="17"/>
      <c r="F436" s="17"/>
      <c r="G436" s="17"/>
      <c r="H436" s="17"/>
      <c r="I436" s="17"/>
      <c r="J436" s="17"/>
      <c r="K436" s="17"/>
      <c r="L436" s="17"/>
      <c r="M436" s="17"/>
    </row>
    <row r="437" spans="1:13" ht="12.75">
      <c r="A437" s="44">
        <v>464</v>
      </c>
      <c r="B437" s="17"/>
      <c r="C437" s="54"/>
      <c r="D437" s="17"/>
      <c r="E437" s="17"/>
      <c r="F437" s="34"/>
      <c r="G437" s="17"/>
      <c r="H437" s="17"/>
      <c r="I437" s="17"/>
      <c r="J437" s="17"/>
      <c r="K437" s="17"/>
      <c r="L437" s="17"/>
      <c r="M437" s="17"/>
    </row>
    <row r="438" spans="1:13" ht="12.75">
      <c r="A438" s="44">
        <v>465</v>
      </c>
      <c r="B438" s="17"/>
      <c r="C438" s="54"/>
      <c r="D438" s="17"/>
      <c r="E438" s="17"/>
      <c r="F438" s="34"/>
      <c r="G438" s="17"/>
      <c r="H438" s="17"/>
      <c r="I438" s="17"/>
      <c r="J438" s="17"/>
      <c r="K438" s="17"/>
      <c r="L438" s="17"/>
      <c r="M438" s="17"/>
    </row>
    <row r="439" spans="1:13" ht="12.75">
      <c r="A439" s="44">
        <v>466</v>
      </c>
      <c r="B439" s="17"/>
      <c r="C439" s="54"/>
      <c r="D439" s="17"/>
      <c r="E439" s="17"/>
      <c r="F439" s="34"/>
      <c r="G439" s="17"/>
      <c r="H439" s="17"/>
      <c r="I439" s="17"/>
      <c r="J439" s="17"/>
      <c r="K439" s="17"/>
      <c r="L439" s="17"/>
      <c r="M439" s="17"/>
    </row>
    <row r="440" spans="1:13" ht="12.75">
      <c r="A440" s="44">
        <v>467</v>
      </c>
      <c r="B440" s="17"/>
      <c r="C440" s="54"/>
      <c r="D440" s="17"/>
      <c r="E440" s="17"/>
      <c r="F440" s="17"/>
      <c r="G440" s="17"/>
      <c r="H440" s="17"/>
      <c r="I440" s="17"/>
      <c r="J440" s="17"/>
      <c r="K440" s="17"/>
      <c r="L440" s="17"/>
      <c r="M440" s="17"/>
    </row>
    <row r="441" spans="1:13" ht="12.75">
      <c r="A441" s="44">
        <v>468</v>
      </c>
      <c r="B441" s="17"/>
      <c r="C441" s="54"/>
      <c r="D441" s="17"/>
      <c r="E441" s="17"/>
      <c r="F441" s="34"/>
      <c r="G441" s="34"/>
      <c r="H441" s="34"/>
      <c r="I441" s="34"/>
      <c r="J441" s="34"/>
      <c r="K441" s="34"/>
      <c r="L441" s="34"/>
      <c r="M441" s="17"/>
    </row>
    <row r="442" spans="1:13" ht="12.75">
      <c r="A442" s="44">
        <v>469</v>
      </c>
      <c r="B442" s="17"/>
      <c r="C442" s="54"/>
      <c r="D442" s="17"/>
      <c r="E442" s="17"/>
      <c r="F442" s="17"/>
      <c r="G442" s="17"/>
      <c r="H442" s="17"/>
      <c r="I442" s="17"/>
      <c r="J442" s="17"/>
      <c r="K442" s="17"/>
      <c r="L442" s="17"/>
      <c r="M442" s="17"/>
    </row>
    <row r="443" spans="1:13" ht="12.75">
      <c r="A443" s="44">
        <v>470</v>
      </c>
      <c r="B443" s="17"/>
      <c r="C443" s="54"/>
      <c r="D443" s="17"/>
      <c r="E443" s="17"/>
      <c r="F443" s="17"/>
      <c r="G443" s="17"/>
      <c r="H443" s="17"/>
      <c r="I443" s="17"/>
      <c r="J443" s="17"/>
      <c r="K443" s="17"/>
      <c r="L443" s="17"/>
      <c r="M443" s="17"/>
    </row>
    <row r="444" spans="1:13" ht="12.75">
      <c r="A444" s="44">
        <v>471</v>
      </c>
      <c r="B444" s="17"/>
      <c r="C444" s="54"/>
      <c r="D444" s="17"/>
      <c r="E444" s="17"/>
      <c r="F444" s="17"/>
      <c r="G444" s="17"/>
      <c r="H444" s="17"/>
      <c r="I444" s="17"/>
      <c r="J444" s="17"/>
      <c r="K444" s="17"/>
      <c r="L444" s="17"/>
      <c r="M444" s="17"/>
    </row>
    <row r="445" spans="1:13" ht="12.75">
      <c r="A445" s="44">
        <v>472</v>
      </c>
      <c r="B445" s="17"/>
      <c r="C445" s="54"/>
      <c r="D445" s="17"/>
      <c r="E445" s="17"/>
      <c r="F445" s="17"/>
      <c r="G445" s="17"/>
      <c r="H445" s="17"/>
      <c r="I445" s="17"/>
      <c r="J445" s="17"/>
      <c r="K445" s="17"/>
      <c r="L445" s="17"/>
      <c r="M445" s="17"/>
    </row>
    <row r="446" spans="1:13" ht="12.75">
      <c r="A446" s="44">
        <v>473</v>
      </c>
      <c r="B446" s="17"/>
      <c r="C446" s="54"/>
      <c r="D446" s="17"/>
      <c r="E446" s="17"/>
      <c r="F446" s="17"/>
      <c r="G446" s="17"/>
      <c r="H446" s="17"/>
      <c r="I446" s="17"/>
      <c r="J446" s="17"/>
      <c r="K446" s="17"/>
      <c r="L446" s="17"/>
      <c r="M446" s="17"/>
    </row>
    <row r="447" spans="1:13" ht="12.75">
      <c r="A447" s="44">
        <v>474</v>
      </c>
      <c r="B447" s="17"/>
      <c r="C447" s="54"/>
      <c r="D447" s="17"/>
      <c r="E447" s="17"/>
      <c r="F447" s="17"/>
      <c r="G447" s="34"/>
      <c r="H447" s="34"/>
      <c r="I447" s="34"/>
      <c r="J447" s="34"/>
      <c r="K447" s="34"/>
      <c r="L447" s="34"/>
      <c r="M447" s="17"/>
    </row>
    <row r="448" spans="1:13" ht="12.75">
      <c r="A448" s="44">
        <v>475</v>
      </c>
      <c r="B448" s="17"/>
      <c r="C448" s="54"/>
      <c r="D448" s="17"/>
      <c r="E448" s="17"/>
      <c r="F448" s="17"/>
      <c r="G448" s="17"/>
      <c r="H448" s="17"/>
      <c r="I448" s="17"/>
      <c r="J448" s="17"/>
      <c r="K448" s="17"/>
      <c r="L448" s="17"/>
      <c r="M448" s="17"/>
    </row>
    <row r="449" spans="1:13" ht="12.75">
      <c r="A449" s="44">
        <v>476</v>
      </c>
      <c r="B449" s="17"/>
      <c r="C449" s="54"/>
      <c r="D449" s="17"/>
      <c r="E449" s="17"/>
      <c r="F449" s="17"/>
      <c r="G449" s="34"/>
      <c r="H449" s="34"/>
      <c r="I449" s="34"/>
      <c r="J449" s="34"/>
      <c r="K449" s="34"/>
      <c r="L449" s="34"/>
      <c r="M449" s="17"/>
    </row>
    <row r="450" spans="1:13" ht="12.75">
      <c r="A450" s="44">
        <v>477</v>
      </c>
      <c r="B450" s="17"/>
      <c r="C450" s="54"/>
      <c r="D450" s="17"/>
      <c r="E450" s="17"/>
      <c r="F450" s="17"/>
      <c r="G450" s="17"/>
      <c r="H450" s="17"/>
      <c r="I450" s="17"/>
      <c r="J450" s="17"/>
      <c r="K450" s="17"/>
      <c r="L450" s="17"/>
      <c r="M450" s="17"/>
    </row>
    <row r="451" spans="1:13" ht="12.75">
      <c r="A451" s="44">
        <v>478</v>
      </c>
      <c r="B451" s="17"/>
      <c r="C451" s="54"/>
      <c r="D451" s="17"/>
      <c r="E451" s="17"/>
      <c r="F451" s="34"/>
      <c r="G451" s="17"/>
      <c r="H451" s="17"/>
      <c r="I451" s="17"/>
      <c r="J451" s="17"/>
      <c r="K451" s="17"/>
      <c r="L451" s="17"/>
      <c r="M451" s="17"/>
    </row>
    <row r="452" spans="1:13" ht="12.75">
      <c r="A452" s="44">
        <v>479</v>
      </c>
      <c r="B452" s="17"/>
      <c r="C452" s="54"/>
      <c r="D452" s="17"/>
      <c r="E452" s="17"/>
      <c r="F452" s="17"/>
      <c r="G452" s="17"/>
      <c r="H452" s="17"/>
      <c r="I452" s="17"/>
      <c r="J452" s="17"/>
      <c r="K452" s="17"/>
      <c r="L452" s="17"/>
      <c r="M452" s="17"/>
    </row>
    <row r="453" spans="1:13" ht="12.75">
      <c r="A453" s="44">
        <v>480</v>
      </c>
      <c r="B453" s="17"/>
      <c r="C453" s="54"/>
      <c r="D453" s="17"/>
      <c r="E453" s="17"/>
      <c r="F453" s="17"/>
      <c r="G453" s="17"/>
      <c r="H453" s="17"/>
      <c r="I453" s="17"/>
      <c r="J453" s="17"/>
      <c r="K453" s="17"/>
      <c r="L453" s="17"/>
      <c r="M453" s="17"/>
    </row>
    <row r="454" spans="1:13" ht="12.75">
      <c r="A454" s="44">
        <v>481</v>
      </c>
      <c r="B454" s="17"/>
      <c r="C454" s="54"/>
      <c r="D454" s="17"/>
      <c r="E454" s="17"/>
      <c r="F454" s="17"/>
      <c r="G454" s="17"/>
      <c r="H454" s="17"/>
      <c r="I454" s="17"/>
      <c r="J454" s="17"/>
      <c r="K454" s="17"/>
      <c r="L454" s="17"/>
      <c r="M454" s="17"/>
    </row>
    <row r="455" spans="1:13" ht="12.75">
      <c r="A455" s="44">
        <v>482</v>
      </c>
      <c r="B455" s="17"/>
      <c r="C455" s="54"/>
      <c r="D455" s="17"/>
      <c r="E455" s="17"/>
      <c r="F455" s="17"/>
      <c r="G455" s="17"/>
      <c r="H455" s="17"/>
      <c r="I455" s="17"/>
      <c r="J455" s="17"/>
      <c r="K455" s="17"/>
      <c r="L455" s="17"/>
      <c r="M455" s="17"/>
    </row>
    <row r="456" spans="1:13" ht="12.75">
      <c r="A456" s="44">
        <v>483</v>
      </c>
      <c r="B456" s="17"/>
      <c r="C456" s="54"/>
      <c r="D456" s="17"/>
      <c r="E456" s="17"/>
      <c r="F456" s="17"/>
      <c r="G456" s="17"/>
      <c r="H456" s="17"/>
      <c r="I456" s="17"/>
      <c r="J456" s="17"/>
      <c r="K456" s="17"/>
      <c r="L456" s="17"/>
      <c r="M456" s="17"/>
    </row>
    <row r="457" spans="1:13" ht="12.75">
      <c r="A457" s="44">
        <v>484</v>
      </c>
      <c r="B457" s="17"/>
      <c r="C457" s="54"/>
      <c r="D457" s="17"/>
      <c r="E457" s="17"/>
      <c r="F457" s="17"/>
      <c r="G457" s="17"/>
      <c r="H457" s="17"/>
      <c r="I457" s="17"/>
      <c r="J457" s="17"/>
      <c r="K457" s="17"/>
      <c r="L457" s="17"/>
      <c r="M457" s="17"/>
    </row>
    <row r="458" spans="1:13" ht="12.75">
      <c r="A458" s="44">
        <v>485</v>
      </c>
      <c r="B458" s="17"/>
      <c r="C458" s="54"/>
      <c r="D458" s="17"/>
      <c r="E458" s="17"/>
      <c r="F458" s="17"/>
      <c r="G458" s="17"/>
      <c r="H458" s="17"/>
      <c r="I458" s="17"/>
      <c r="J458" s="17"/>
      <c r="K458" s="17"/>
      <c r="L458" s="17"/>
      <c r="M458" s="17"/>
    </row>
    <row r="459" spans="1:13" ht="12.75">
      <c r="A459" s="44">
        <v>486</v>
      </c>
      <c r="B459" s="17"/>
      <c r="C459" s="54"/>
      <c r="D459" s="17"/>
      <c r="E459" s="17"/>
      <c r="F459" s="17"/>
      <c r="G459" s="17"/>
      <c r="H459" s="17"/>
      <c r="I459" s="17"/>
      <c r="J459" s="17"/>
      <c r="K459" s="17"/>
      <c r="L459" s="17"/>
      <c r="M459" s="17"/>
    </row>
    <row r="460" spans="1:13" ht="12.75">
      <c r="A460" s="44">
        <v>487</v>
      </c>
      <c r="B460" s="17"/>
      <c r="C460" s="54"/>
      <c r="D460" s="17"/>
      <c r="E460" s="17"/>
      <c r="F460" s="17"/>
      <c r="G460" s="17"/>
      <c r="H460" s="17"/>
      <c r="I460" s="17"/>
      <c r="J460" s="17"/>
      <c r="K460" s="17"/>
      <c r="L460" s="17"/>
      <c r="M460" s="17"/>
    </row>
    <row r="461" spans="1:13" ht="12.75">
      <c r="A461" s="44">
        <v>488</v>
      </c>
      <c r="B461" s="17"/>
      <c r="C461" s="54"/>
      <c r="D461" s="17"/>
      <c r="E461" s="17"/>
      <c r="F461" s="34"/>
      <c r="G461" s="17"/>
      <c r="H461" s="17"/>
      <c r="I461" s="17"/>
      <c r="J461" s="17"/>
      <c r="K461" s="17"/>
      <c r="L461" s="17"/>
      <c r="M461" s="17"/>
    </row>
    <row r="462" spans="1:13" ht="12.75">
      <c r="A462" s="44">
        <v>489</v>
      </c>
      <c r="B462" s="17"/>
      <c r="C462" s="54"/>
      <c r="D462" s="17"/>
      <c r="E462" s="17"/>
      <c r="F462" s="17"/>
      <c r="G462" s="17"/>
      <c r="H462" s="17"/>
      <c r="I462" s="17"/>
      <c r="J462" s="17"/>
      <c r="K462" s="17"/>
      <c r="L462" s="17"/>
      <c r="M462" s="17"/>
    </row>
    <row r="463" spans="1:13" ht="12.75">
      <c r="A463" s="44">
        <v>490</v>
      </c>
      <c r="B463" s="17"/>
      <c r="C463" s="54"/>
      <c r="D463" s="17"/>
      <c r="E463" s="17"/>
      <c r="F463" s="17"/>
      <c r="G463" s="17"/>
      <c r="H463" s="17"/>
      <c r="I463" s="17"/>
      <c r="J463" s="17"/>
      <c r="K463" s="17"/>
      <c r="L463" s="17"/>
      <c r="M463" s="17"/>
    </row>
    <row r="464" spans="1:13" ht="12.75">
      <c r="A464" s="44">
        <v>491</v>
      </c>
      <c r="B464" s="17"/>
      <c r="C464" s="54"/>
      <c r="D464" s="17"/>
      <c r="E464" s="17"/>
      <c r="F464" s="34"/>
      <c r="G464" s="17"/>
      <c r="H464" s="17"/>
      <c r="I464" s="17"/>
      <c r="J464" s="17"/>
      <c r="K464" s="17"/>
      <c r="L464" s="17"/>
      <c r="M464" s="17"/>
    </row>
    <row r="465" spans="1:13" ht="12.75">
      <c r="A465" s="44">
        <v>492</v>
      </c>
      <c r="B465" s="17"/>
      <c r="C465" s="54"/>
      <c r="D465" s="17"/>
      <c r="E465" s="17"/>
      <c r="F465" s="17"/>
      <c r="G465" s="17"/>
      <c r="H465" s="17"/>
      <c r="I465" s="17"/>
      <c r="J465" s="17"/>
      <c r="K465" s="17"/>
      <c r="L465" s="17"/>
      <c r="M465" s="17"/>
    </row>
    <row r="466" spans="1:13" ht="12.75">
      <c r="A466" s="44">
        <v>493</v>
      </c>
      <c r="B466" s="17"/>
      <c r="C466" s="54"/>
      <c r="D466" s="17"/>
      <c r="E466" s="17"/>
      <c r="F466" s="17"/>
      <c r="G466" s="17"/>
      <c r="H466" s="17"/>
      <c r="I466" s="17"/>
      <c r="J466" s="17"/>
      <c r="K466" s="17"/>
      <c r="L466" s="17"/>
      <c r="M466" s="17"/>
    </row>
    <row r="467" spans="1:13" ht="12.75">
      <c r="A467" s="44">
        <v>494</v>
      </c>
      <c r="B467" s="17"/>
      <c r="C467" s="54"/>
      <c r="D467" s="17"/>
      <c r="E467" s="17"/>
      <c r="F467" s="17"/>
      <c r="G467" s="17"/>
      <c r="H467" s="17"/>
      <c r="I467" s="17"/>
      <c r="J467" s="17"/>
      <c r="K467" s="17"/>
      <c r="L467" s="17"/>
      <c r="M467" s="17"/>
    </row>
    <row r="468" spans="1:13" ht="12.75">
      <c r="A468" s="44">
        <v>495</v>
      </c>
      <c r="B468" s="17"/>
      <c r="C468" s="54"/>
      <c r="D468" s="17"/>
      <c r="E468" s="17"/>
      <c r="F468" s="17"/>
      <c r="G468" s="17"/>
      <c r="H468" s="17"/>
      <c r="I468" s="17"/>
      <c r="J468" s="17"/>
      <c r="K468" s="17"/>
      <c r="L468" s="17"/>
      <c r="M468" s="17"/>
    </row>
    <row r="469" spans="1:13" ht="12.75">
      <c r="A469" s="44">
        <v>496</v>
      </c>
      <c r="B469" s="17"/>
      <c r="C469" s="54"/>
      <c r="D469" s="17"/>
      <c r="E469" s="17"/>
      <c r="F469" s="17"/>
      <c r="G469" s="17"/>
      <c r="H469" s="17"/>
      <c r="I469" s="17"/>
      <c r="J469" s="17"/>
      <c r="K469" s="17"/>
      <c r="L469" s="17"/>
      <c r="M469" s="17"/>
    </row>
    <row r="470" spans="1:13" ht="12.75">
      <c r="A470" s="44">
        <v>497</v>
      </c>
      <c r="B470" s="17"/>
      <c r="C470" s="54"/>
      <c r="D470" s="17"/>
      <c r="E470" s="17"/>
      <c r="F470" s="17"/>
      <c r="G470" s="17"/>
      <c r="H470" s="17"/>
      <c r="I470" s="17"/>
      <c r="J470" s="17"/>
      <c r="K470" s="17"/>
      <c r="L470" s="17"/>
      <c r="M470" s="17"/>
    </row>
    <row r="471" spans="1:13" ht="12.75">
      <c r="A471" s="44">
        <v>498</v>
      </c>
      <c r="B471" s="17"/>
      <c r="C471" s="54"/>
      <c r="D471" s="17"/>
      <c r="E471" s="17"/>
      <c r="F471" s="17"/>
      <c r="G471" s="17"/>
      <c r="H471" s="17"/>
      <c r="I471" s="17"/>
      <c r="J471" s="17"/>
      <c r="K471" s="17"/>
      <c r="L471" s="17"/>
      <c r="M471" s="17"/>
    </row>
    <row r="472" spans="1:13" ht="12.75">
      <c r="A472" s="44">
        <v>499</v>
      </c>
      <c r="B472" s="17"/>
      <c r="C472" s="54"/>
      <c r="D472" s="17"/>
      <c r="E472" s="17"/>
      <c r="F472" s="17"/>
      <c r="G472" s="17"/>
      <c r="H472" s="17"/>
      <c r="I472" s="17"/>
      <c r="J472" s="17"/>
      <c r="K472" s="17"/>
      <c r="L472" s="17"/>
      <c r="M472" s="17"/>
    </row>
    <row r="473" spans="1:13" ht="12.75">
      <c r="A473" s="44">
        <v>500</v>
      </c>
      <c r="B473" s="17"/>
      <c r="C473" s="54"/>
      <c r="D473" s="17"/>
      <c r="E473" s="17"/>
      <c r="F473" s="17"/>
      <c r="G473" s="17"/>
      <c r="H473" s="17"/>
      <c r="I473" s="17"/>
      <c r="J473" s="17"/>
      <c r="K473" s="17"/>
      <c r="L473" s="17"/>
      <c r="M473" s="17"/>
    </row>
    <row r="474" spans="1:13" ht="12.75">
      <c r="A474" s="44">
        <v>501</v>
      </c>
      <c r="B474" s="17"/>
      <c r="C474" s="54"/>
      <c r="D474" s="17"/>
      <c r="E474" s="17"/>
      <c r="F474" s="17"/>
      <c r="G474" s="17"/>
      <c r="H474" s="17"/>
      <c r="I474" s="17"/>
      <c r="J474" s="17"/>
      <c r="K474" s="17"/>
      <c r="L474" s="17"/>
      <c r="M474" s="17"/>
    </row>
    <row r="475" spans="1:13" ht="12.75">
      <c r="A475" s="44">
        <v>502</v>
      </c>
      <c r="B475" s="17"/>
      <c r="C475" s="54"/>
      <c r="D475" s="17"/>
      <c r="E475" s="17"/>
      <c r="F475" s="17"/>
      <c r="G475" s="17"/>
      <c r="H475" s="17"/>
      <c r="I475" s="17"/>
      <c r="J475" s="17"/>
      <c r="K475" s="17"/>
      <c r="L475" s="17"/>
      <c r="M475" s="17"/>
    </row>
    <row r="476" spans="1:13" ht="12.75">
      <c r="A476" s="44">
        <v>503</v>
      </c>
      <c r="B476" s="17"/>
      <c r="C476" s="54"/>
      <c r="D476" s="17"/>
      <c r="E476" s="17"/>
      <c r="F476" s="17"/>
      <c r="G476" s="17"/>
      <c r="H476" s="17"/>
      <c r="I476" s="17"/>
      <c r="J476" s="17"/>
      <c r="K476" s="17"/>
      <c r="L476" s="17"/>
      <c r="M476" s="17"/>
    </row>
    <row r="477" spans="1:13" ht="12.75">
      <c r="A477" s="44">
        <v>504</v>
      </c>
      <c r="B477" s="17"/>
      <c r="C477" s="54"/>
      <c r="D477" s="17"/>
      <c r="E477" s="17"/>
      <c r="F477" s="17"/>
      <c r="G477" s="17"/>
      <c r="H477" s="17"/>
      <c r="I477" s="17"/>
      <c r="J477" s="17"/>
      <c r="K477" s="17"/>
      <c r="L477" s="17"/>
      <c r="M477" s="17"/>
    </row>
    <row r="478" spans="1:13" ht="12.75">
      <c r="A478" s="44">
        <v>505</v>
      </c>
      <c r="B478" s="17"/>
      <c r="C478" s="54"/>
      <c r="D478" s="17"/>
      <c r="E478" s="17"/>
      <c r="F478" s="17"/>
      <c r="G478" s="17"/>
      <c r="H478" s="17"/>
      <c r="I478" s="17"/>
      <c r="J478" s="17"/>
      <c r="K478" s="17"/>
      <c r="L478" s="17"/>
      <c r="M478" s="17"/>
    </row>
    <row r="479" spans="1:13" ht="12.75">
      <c r="A479" s="44">
        <v>506</v>
      </c>
      <c r="B479" s="17"/>
      <c r="C479" s="54"/>
      <c r="D479" s="17"/>
      <c r="E479" s="17"/>
      <c r="F479" s="17"/>
      <c r="G479" s="17"/>
      <c r="H479" s="17"/>
      <c r="I479" s="17"/>
      <c r="J479" s="17"/>
      <c r="K479" s="17"/>
      <c r="L479" s="17"/>
      <c r="M479" s="17"/>
    </row>
    <row r="480" spans="1:13" ht="12.75">
      <c r="A480" s="44">
        <v>507</v>
      </c>
      <c r="B480" s="17"/>
      <c r="C480" s="54"/>
      <c r="D480" s="17"/>
      <c r="E480" s="17"/>
      <c r="F480" s="17"/>
      <c r="G480" s="17"/>
      <c r="H480" s="17"/>
      <c r="I480" s="17"/>
      <c r="J480" s="17"/>
      <c r="K480" s="17"/>
      <c r="L480" s="17"/>
      <c r="M480" s="17"/>
    </row>
    <row r="481" spans="1:13" ht="12.75">
      <c r="A481" s="44">
        <v>508</v>
      </c>
      <c r="B481" s="17"/>
      <c r="C481" s="54"/>
      <c r="D481" s="17"/>
      <c r="E481" s="17"/>
      <c r="F481" s="17"/>
      <c r="G481" s="17"/>
      <c r="H481" s="17"/>
      <c r="I481" s="17"/>
      <c r="J481" s="17"/>
      <c r="K481" s="17"/>
      <c r="L481" s="17"/>
      <c r="M481" s="17"/>
    </row>
    <row r="482" spans="1:13" ht="12.75">
      <c r="A482" s="44">
        <v>509</v>
      </c>
      <c r="B482" s="17"/>
      <c r="C482" s="54"/>
      <c r="D482" s="17"/>
      <c r="E482" s="17"/>
      <c r="F482" s="34"/>
      <c r="G482" s="17"/>
      <c r="H482" s="17"/>
      <c r="I482" s="17"/>
      <c r="J482" s="17"/>
      <c r="K482" s="17"/>
      <c r="L482" s="17"/>
      <c r="M482" s="17"/>
    </row>
    <row r="483" spans="1:13" ht="12.75">
      <c r="A483" s="44">
        <v>510</v>
      </c>
      <c r="B483" s="17"/>
      <c r="C483" s="54"/>
      <c r="D483" s="17"/>
      <c r="E483" s="17"/>
      <c r="F483" s="17"/>
      <c r="G483" s="17"/>
      <c r="H483" s="17"/>
      <c r="I483" s="17"/>
      <c r="J483" s="17"/>
      <c r="K483" s="17"/>
      <c r="L483" s="17"/>
      <c r="M483" s="17"/>
    </row>
    <row r="484" spans="1:13" ht="12.75">
      <c r="A484" s="44">
        <v>511</v>
      </c>
      <c r="B484" s="17"/>
      <c r="C484" s="54"/>
      <c r="D484" s="17"/>
      <c r="E484" s="17"/>
      <c r="F484" s="17"/>
      <c r="G484" s="17"/>
      <c r="H484" s="17"/>
      <c r="I484" s="17"/>
      <c r="J484" s="17"/>
      <c r="K484" s="17"/>
      <c r="L484" s="17"/>
      <c r="M484" s="17"/>
    </row>
    <row r="485" spans="1:13" ht="12.75">
      <c r="A485" s="44">
        <v>512</v>
      </c>
      <c r="B485" s="17"/>
      <c r="C485" s="54"/>
      <c r="D485" s="17"/>
      <c r="E485" s="17"/>
      <c r="F485" s="17"/>
      <c r="G485" s="17"/>
      <c r="H485" s="17"/>
      <c r="I485" s="17"/>
      <c r="J485" s="17"/>
      <c r="K485" s="17"/>
      <c r="L485" s="17"/>
      <c r="M485" s="17"/>
    </row>
    <row r="486" spans="1:13" ht="12.75">
      <c r="A486" s="44">
        <v>513</v>
      </c>
      <c r="B486" s="17"/>
      <c r="C486" s="54"/>
      <c r="D486" s="17"/>
      <c r="E486" s="17"/>
      <c r="F486" s="17"/>
      <c r="G486" s="17"/>
      <c r="H486" s="17"/>
      <c r="I486" s="17"/>
      <c r="J486" s="17"/>
      <c r="K486" s="17"/>
      <c r="L486" s="17"/>
      <c r="M486" s="17"/>
    </row>
    <row r="487" spans="1:13" ht="12.75">
      <c r="A487" s="44">
        <v>514</v>
      </c>
      <c r="B487" s="17"/>
      <c r="C487" s="54"/>
      <c r="D487" s="17"/>
      <c r="E487" s="17"/>
      <c r="F487" s="34"/>
      <c r="G487" s="17"/>
      <c r="H487" s="17"/>
      <c r="I487" s="17"/>
      <c r="J487" s="17"/>
      <c r="K487" s="17"/>
      <c r="L487" s="17"/>
      <c r="M487" s="17"/>
    </row>
    <row r="488" spans="1:13" ht="12.75">
      <c r="A488" s="44">
        <v>515</v>
      </c>
      <c r="B488" s="17"/>
      <c r="C488" s="54"/>
      <c r="D488" s="17"/>
      <c r="E488" s="17"/>
      <c r="F488" s="17"/>
      <c r="G488" s="17"/>
      <c r="H488" s="17"/>
      <c r="I488" s="17"/>
      <c r="J488" s="17"/>
      <c r="K488" s="17"/>
      <c r="L488" s="17"/>
      <c r="M488" s="17"/>
    </row>
    <row r="489" spans="1:13" ht="12.75">
      <c r="A489" s="44">
        <v>516</v>
      </c>
      <c r="B489" s="17"/>
      <c r="C489" s="54"/>
      <c r="D489" s="17"/>
      <c r="E489" s="17"/>
      <c r="F489" s="34"/>
      <c r="G489" s="17"/>
      <c r="H489" s="17"/>
      <c r="I489" s="17"/>
      <c r="J489" s="17"/>
      <c r="K489" s="17"/>
      <c r="L489" s="17"/>
      <c r="M489" s="17"/>
    </row>
    <row r="490" spans="1:13" ht="12.75">
      <c r="A490" s="44">
        <v>517</v>
      </c>
      <c r="B490" s="17"/>
      <c r="C490" s="54"/>
      <c r="D490" s="17"/>
      <c r="E490" s="17"/>
      <c r="F490" s="34"/>
      <c r="G490" s="34"/>
      <c r="H490" s="34"/>
      <c r="I490" s="34"/>
      <c r="J490" s="34"/>
      <c r="K490" s="34"/>
      <c r="L490" s="34"/>
      <c r="M490" s="17"/>
    </row>
    <row r="491" spans="1:13" ht="12.75">
      <c r="A491" s="44">
        <v>518</v>
      </c>
      <c r="B491" s="17"/>
      <c r="C491" s="54"/>
      <c r="D491" s="17"/>
      <c r="E491" s="17"/>
      <c r="F491" s="17"/>
      <c r="G491" s="17"/>
      <c r="H491" s="17"/>
      <c r="I491" s="17"/>
      <c r="J491" s="17"/>
      <c r="K491" s="17"/>
      <c r="L491" s="17"/>
      <c r="M491" s="17"/>
    </row>
    <row r="492" spans="1:13" ht="12.75">
      <c r="A492" s="44">
        <v>519</v>
      </c>
      <c r="B492" s="17"/>
      <c r="C492" s="54"/>
      <c r="D492" s="17"/>
      <c r="E492" s="17"/>
      <c r="F492" s="17"/>
      <c r="G492" s="17"/>
      <c r="H492" s="17"/>
      <c r="I492" s="17"/>
      <c r="J492" s="17"/>
      <c r="K492" s="17"/>
      <c r="L492" s="17"/>
      <c r="M492" s="17"/>
    </row>
    <row r="493" spans="1:13" ht="12.75">
      <c r="A493" s="44">
        <v>520</v>
      </c>
      <c r="B493" s="17"/>
      <c r="C493" s="54"/>
      <c r="D493" s="17"/>
      <c r="E493" s="17"/>
      <c r="F493" s="17"/>
      <c r="G493" s="17"/>
      <c r="H493" s="17"/>
      <c r="I493" s="17"/>
      <c r="J493" s="17"/>
      <c r="K493" s="17"/>
      <c r="L493" s="17"/>
      <c r="M493" s="17"/>
    </row>
    <row r="494" spans="1:13" ht="12.75">
      <c r="A494" s="44">
        <v>521</v>
      </c>
      <c r="B494" s="17"/>
      <c r="C494" s="54"/>
      <c r="D494" s="17"/>
      <c r="E494" s="17"/>
      <c r="F494" s="17"/>
      <c r="G494" s="17"/>
      <c r="H494" s="17"/>
      <c r="I494" s="17"/>
      <c r="J494" s="17"/>
      <c r="K494" s="17"/>
      <c r="L494" s="17"/>
      <c r="M494" s="17"/>
    </row>
    <row r="495" spans="1:13" ht="12.75">
      <c r="A495" s="44">
        <v>522</v>
      </c>
      <c r="B495" s="17"/>
      <c r="C495" s="54"/>
      <c r="D495" s="17"/>
      <c r="E495" s="17"/>
      <c r="F495" s="17"/>
      <c r="G495" s="17"/>
      <c r="H495" s="17"/>
      <c r="I495" s="17"/>
      <c r="J495" s="17"/>
      <c r="K495" s="17"/>
      <c r="L495" s="17"/>
      <c r="M495" s="17"/>
    </row>
    <row r="496" spans="1:13" ht="12.75">
      <c r="A496" s="44">
        <v>523</v>
      </c>
      <c r="B496" s="17"/>
      <c r="C496" s="54"/>
      <c r="D496" s="17"/>
      <c r="E496" s="17"/>
      <c r="F496" s="34"/>
      <c r="G496" s="34"/>
      <c r="H496" s="34"/>
      <c r="I496" s="34"/>
      <c r="J496" s="34"/>
      <c r="K496" s="34"/>
      <c r="L496" s="34"/>
      <c r="M496" s="17"/>
    </row>
    <row r="497" spans="1:13" ht="12.75">
      <c r="A497" s="44">
        <v>524</v>
      </c>
      <c r="B497" s="17"/>
      <c r="C497" s="54"/>
      <c r="D497" s="17"/>
      <c r="E497" s="17"/>
      <c r="F497" s="17"/>
      <c r="G497" s="17"/>
      <c r="H497" s="17"/>
      <c r="I497" s="17"/>
      <c r="J497" s="17"/>
      <c r="K497" s="17"/>
      <c r="L497" s="17"/>
      <c r="M497" s="17"/>
    </row>
    <row r="498" spans="1:13" ht="12.75">
      <c r="A498" s="44">
        <v>525</v>
      </c>
      <c r="B498" s="17"/>
      <c r="C498" s="54"/>
      <c r="D498" s="17"/>
      <c r="E498" s="17"/>
      <c r="F498" s="17"/>
      <c r="G498" s="17"/>
      <c r="H498" s="17"/>
      <c r="I498" s="17"/>
      <c r="J498" s="17"/>
      <c r="K498" s="17"/>
      <c r="L498" s="17"/>
      <c r="M498" s="17"/>
    </row>
    <row r="499" spans="1:13" ht="12.75">
      <c r="A499" s="44">
        <v>526</v>
      </c>
      <c r="B499" s="17"/>
      <c r="C499" s="54"/>
      <c r="D499" s="17"/>
      <c r="E499" s="17"/>
      <c r="F499" s="17"/>
      <c r="G499" s="17"/>
      <c r="H499" s="17"/>
      <c r="I499" s="17"/>
      <c r="J499" s="17"/>
      <c r="K499" s="17"/>
      <c r="L499" s="17"/>
      <c r="M499" s="17"/>
    </row>
    <row r="500" spans="1:13" ht="12.75">
      <c r="A500" s="44">
        <v>527</v>
      </c>
      <c r="B500" s="17"/>
      <c r="C500" s="54"/>
      <c r="D500" s="17"/>
      <c r="E500" s="17"/>
      <c r="F500" s="17"/>
      <c r="G500" s="34"/>
      <c r="H500" s="34"/>
      <c r="I500" s="34"/>
      <c r="J500" s="34"/>
      <c r="K500" s="34"/>
      <c r="L500" s="34"/>
      <c r="M500" s="17"/>
    </row>
    <row r="501" spans="1:13" ht="12.75">
      <c r="A501" s="44">
        <v>528</v>
      </c>
      <c r="B501" s="17"/>
      <c r="C501" s="54"/>
      <c r="D501" s="17"/>
      <c r="E501" s="17"/>
      <c r="F501" s="17"/>
      <c r="G501" s="17"/>
      <c r="H501" s="17"/>
      <c r="I501" s="17"/>
      <c r="J501" s="17"/>
      <c r="K501" s="17"/>
      <c r="L501" s="17"/>
      <c r="M501" s="17"/>
    </row>
    <row r="502" spans="1:13" ht="12.75">
      <c r="A502" s="44">
        <v>529</v>
      </c>
      <c r="B502" s="17"/>
      <c r="C502" s="54"/>
      <c r="D502" s="17"/>
      <c r="E502" s="17"/>
      <c r="F502" s="34"/>
      <c r="G502" s="17"/>
      <c r="H502" s="17"/>
      <c r="I502" s="17"/>
      <c r="J502" s="17"/>
      <c r="K502" s="17"/>
      <c r="L502" s="17"/>
      <c r="M502" s="17"/>
    </row>
    <row r="503" spans="1:13" ht="12.75">
      <c r="A503" s="44">
        <v>530</v>
      </c>
      <c r="B503" s="17"/>
      <c r="C503" s="54"/>
      <c r="D503" s="17"/>
      <c r="E503" s="17"/>
      <c r="F503" s="17"/>
      <c r="G503" s="17"/>
      <c r="H503" s="17"/>
      <c r="I503" s="17"/>
      <c r="J503" s="17"/>
      <c r="K503" s="17"/>
      <c r="L503" s="17"/>
      <c r="M503" s="17"/>
    </row>
    <row r="504" spans="1:13" ht="12.75">
      <c r="A504" s="44">
        <v>531</v>
      </c>
      <c r="B504" s="17"/>
      <c r="C504" s="54"/>
      <c r="D504" s="17"/>
      <c r="E504" s="17"/>
      <c r="F504" s="17"/>
      <c r="G504" s="17"/>
      <c r="H504" s="17"/>
      <c r="I504" s="17"/>
      <c r="J504" s="17"/>
      <c r="K504" s="17"/>
      <c r="L504" s="17"/>
      <c r="M504" s="17"/>
    </row>
    <row r="505" spans="1:13" ht="12.75">
      <c r="A505" s="44">
        <v>532</v>
      </c>
      <c r="B505" s="17"/>
      <c r="C505" s="54"/>
      <c r="D505" s="17"/>
      <c r="E505" s="17"/>
      <c r="F505" s="34"/>
      <c r="G505" s="34"/>
      <c r="H505" s="34"/>
      <c r="I505" s="34"/>
      <c r="J505" s="34"/>
      <c r="K505" s="34"/>
      <c r="L505" s="34"/>
      <c r="M505" s="17"/>
    </row>
    <row r="506" spans="1:13" ht="12.75">
      <c r="A506" s="44">
        <v>533</v>
      </c>
      <c r="B506" s="17"/>
      <c r="C506" s="54"/>
      <c r="D506" s="17"/>
      <c r="E506" s="17"/>
      <c r="F506" s="34"/>
      <c r="G506" s="17"/>
      <c r="H506" s="17"/>
      <c r="I506" s="17"/>
      <c r="J506" s="17"/>
      <c r="K506" s="17"/>
      <c r="L506" s="17"/>
      <c r="M506" s="17"/>
    </row>
    <row r="507" spans="1:13" ht="12.75">
      <c r="A507" s="44">
        <v>534</v>
      </c>
      <c r="B507" s="17"/>
      <c r="C507" s="54"/>
      <c r="D507" s="17"/>
      <c r="E507" s="17"/>
      <c r="F507" s="34"/>
      <c r="G507" s="34"/>
      <c r="H507" s="34"/>
      <c r="I507" s="34"/>
      <c r="J507" s="34"/>
      <c r="K507" s="34"/>
      <c r="L507" s="34"/>
      <c r="M507" s="17"/>
    </row>
    <row r="508" spans="1:13" ht="12.75">
      <c r="A508" s="44">
        <v>535</v>
      </c>
      <c r="B508" s="17"/>
      <c r="C508" s="54"/>
      <c r="D508" s="17"/>
      <c r="E508" s="17"/>
      <c r="F508" s="34"/>
      <c r="G508" s="17"/>
      <c r="H508" s="17"/>
      <c r="I508" s="17"/>
      <c r="J508" s="17"/>
      <c r="K508" s="17"/>
      <c r="L508" s="17"/>
      <c r="M508" s="17"/>
    </row>
    <row r="509" spans="1:13" ht="12.75">
      <c r="A509" s="44">
        <v>536</v>
      </c>
      <c r="B509" s="17"/>
      <c r="C509" s="54"/>
      <c r="D509" s="17"/>
      <c r="E509" s="17"/>
      <c r="F509" s="34"/>
      <c r="G509" s="34"/>
      <c r="H509" s="34"/>
      <c r="I509" s="34"/>
      <c r="J509" s="34"/>
      <c r="K509" s="34"/>
      <c r="L509" s="34"/>
      <c r="M509" s="17"/>
    </row>
    <row r="510" spans="1:13" ht="12.75">
      <c r="A510" s="44">
        <v>537</v>
      </c>
      <c r="B510" s="17"/>
      <c r="C510" s="54"/>
      <c r="D510" s="17"/>
      <c r="E510" s="17"/>
      <c r="F510" s="34"/>
      <c r="G510" s="34"/>
      <c r="H510" s="34"/>
      <c r="I510" s="34"/>
      <c r="J510" s="34"/>
      <c r="K510" s="34"/>
      <c r="L510" s="34"/>
      <c r="M510" s="17"/>
    </row>
    <row r="511" spans="1:13" ht="12.75">
      <c r="A511" s="44">
        <v>538</v>
      </c>
      <c r="B511" s="17"/>
      <c r="C511" s="54"/>
      <c r="D511" s="17"/>
      <c r="E511" s="17"/>
      <c r="F511" s="34"/>
      <c r="G511" s="34"/>
      <c r="H511" s="34"/>
      <c r="I511" s="34"/>
      <c r="J511" s="34"/>
      <c r="K511" s="34"/>
      <c r="L511" s="34"/>
      <c r="M511" s="17"/>
    </row>
    <row r="512" spans="1:13" ht="12.75">
      <c r="A512" s="44">
        <v>539</v>
      </c>
      <c r="B512" s="17"/>
      <c r="C512" s="54"/>
      <c r="D512" s="17"/>
      <c r="E512" s="17"/>
      <c r="F512" s="34"/>
      <c r="G512" s="34"/>
      <c r="H512" s="34"/>
      <c r="I512" s="34"/>
      <c r="J512" s="34"/>
      <c r="K512" s="34"/>
      <c r="L512" s="34"/>
      <c r="M512" s="17"/>
    </row>
    <row r="513" spans="1:13" ht="12.75">
      <c r="A513" s="44">
        <v>540</v>
      </c>
      <c r="B513" s="17"/>
      <c r="C513" s="54"/>
      <c r="D513" s="17"/>
      <c r="E513" s="17"/>
      <c r="F513" s="34"/>
      <c r="G513" s="34"/>
      <c r="H513" s="34"/>
      <c r="I513" s="34"/>
      <c r="J513" s="34"/>
      <c r="K513" s="34"/>
      <c r="L513" s="34"/>
      <c r="M513" s="17"/>
    </row>
    <row r="514" spans="1:13" ht="12.75">
      <c r="A514" s="44">
        <v>541</v>
      </c>
      <c r="B514" s="17"/>
      <c r="C514" s="54"/>
      <c r="D514" s="17"/>
      <c r="E514" s="17"/>
      <c r="F514" s="34"/>
      <c r="G514" s="34"/>
      <c r="H514" s="34"/>
      <c r="I514" s="34"/>
      <c r="J514" s="34"/>
      <c r="K514" s="34"/>
      <c r="L514" s="34"/>
      <c r="M514" s="17"/>
    </row>
    <row r="515" spans="1:13" ht="12.75">
      <c r="A515" s="44">
        <v>542</v>
      </c>
      <c r="B515" s="17"/>
      <c r="C515" s="54"/>
      <c r="D515" s="17"/>
      <c r="E515" s="17"/>
      <c r="F515" s="34"/>
      <c r="G515" s="34"/>
      <c r="H515" s="34"/>
      <c r="I515" s="34"/>
      <c r="J515" s="34"/>
      <c r="K515" s="34"/>
      <c r="L515" s="34"/>
      <c r="M515" s="17"/>
    </row>
    <row r="516" spans="1:13" ht="12.75">
      <c r="A516" s="44">
        <v>543</v>
      </c>
      <c r="B516" s="17"/>
      <c r="C516" s="54"/>
      <c r="D516" s="17"/>
      <c r="E516" s="17"/>
      <c r="F516" s="34"/>
      <c r="G516" s="17"/>
      <c r="H516" s="17"/>
      <c r="I516" s="17"/>
      <c r="J516" s="17"/>
      <c r="K516" s="17"/>
      <c r="L516" s="17"/>
      <c r="M516" s="17"/>
    </row>
    <row r="517" spans="1:13" ht="12.75">
      <c r="A517" s="44">
        <v>544</v>
      </c>
      <c r="B517" s="17"/>
      <c r="C517" s="54"/>
      <c r="D517" s="17"/>
      <c r="E517" s="17"/>
      <c r="F517" s="34"/>
      <c r="G517" s="34"/>
      <c r="H517" s="34"/>
      <c r="I517" s="34"/>
      <c r="J517" s="34"/>
      <c r="K517" s="34"/>
      <c r="L517" s="34"/>
      <c r="M517" s="17"/>
    </row>
    <row r="518" spans="1:13" ht="12.75">
      <c r="A518" s="44">
        <v>545</v>
      </c>
      <c r="B518" s="17"/>
      <c r="C518" s="54"/>
      <c r="D518" s="17"/>
      <c r="E518" s="17"/>
      <c r="F518" s="17"/>
      <c r="G518" s="34"/>
      <c r="H518" s="34"/>
      <c r="I518" s="34"/>
      <c r="J518" s="34"/>
      <c r="K518" s="34"/>
      <c r="L518" s="34"/>
      <c r="M518" s="17"/>
    </row>
    <row r="519" spans="1:13" ht="12.75">
      <c r="A519" s="44">
        <v>546</v>
      </c>
      <c r="B519" s="17"/>
      <c r="C519" s="54"/>
      <c r="D519" s="17"/>
      <c r="E519" s="17"/>
      <c r="F519" s="17"/>
      <c r="G519" s="34"/>
      <c r="H519" s="34"/>
      <c r="I519" s="34"/>
      <c r="J519" s="34"/>
      <c r="K519" s="34"/>
      <c r="L519" s="34"/>
      <c r="M519" s="17"/>
    </row>
    <row r="520" spans="1:13" ht="12.75">
      <c r="A520" s="44">
        <v>547</v>
      </c>
      <c r="B520" s="17"/>
      <c r="C520" s="54"/>
      <c r="D520" s="17"/>
      <c r="E520" s="17"/>
      <c r="F520" s="17"/>
      <c r="G520" s="17"/>
      <c r="H520" s="17"/>
      <c r="I520" s="17"/>
      <c r="J520" s="17"/>
      <c r="K520" s="17"/>
      <c r="L520" s="17"/>
      <c r="M520" s="17"/>
    </row>
    <row r="521" spans="1:13" ht="12.75">
      <c r="A521" s="44">
        <v>548</v>
      </c>
      <c r="B521" s="17"/>
      <c r="C521" s="54"/>
      <c r="D521" s="17"/>
      <c r="E521" s="17"/>
      <c r="F521" s="17"/>
      <c r="G521" s="17"/>
      <c r="H521" s="17"/>
      <c r="I521" s="17"/>
      <c r="J521" s="17"/>
      <c r="K521" s="17"/>
      <c r="L521" s="17"/>
      <c r="M521" s="17"/>
    </row>
    <row r="522" spans="1:13" ht="12.75">
      <c r="A522" s="44">
        <v>549</v>
      </c>
      <c r="B522" s="17"/>
      <c r="C522" s="54"/>
      <c r="D522" s="17"/>
      <c r="E522" s="17"/>
      <c r="F522" s="17"/>
      <c r="G522" s="17"/>
      <c r="H522" s="17"/>
      <c r="I522" s="17"/>
      <c r="J522" s="17"/>
      <c r="K522" s="17"/>
      <c r="L522" s="17"/>
      <c r="M522" s="17"/>
    </row>
    <row r="523" spans="1:13" ht="12.75">
      <c r="A523" s="44">
        <v>550</v>
      </c>
      <c r="B523" s="17"/>
      <c r="C523" s="54"/>
      <c r="D523" s="17"/>
      <c r="E523" s="17"/>
      <c r="F523" s="17"/>
      <c r="G523" s="17"/>
      <c r="H523" s="17"/>
      <c r="I523" s="17"/>
      <c r="J523" s="17"/>
      <c r="K523" s="17"/>
      <c r="L523" s="17"/>
      <c r="M523" s="17"/>
    </row>
    <row r="524" spans="1:13" ht="12.75">
      <c r="A524" s="44">
        <v>551</v>
      </c>
      <c r="B524" s="17"/>
      <c r="C524" s="54"/>
      <c r="D524" s="17"/>
      <c r="E524" s="17"/>
      <c r="F524" s="17"/>
      <c r="G524" s="34"/>
      <c r="H524" s="34"/>
      <c r="I524" s="34"/>
      <c r="J524" s="34"/>
      <c r="K524" s="34"/>
      <c r="L524" s="34"/>
      <c r="M524" s="17"/>
    </row>
    <row r="525" spans="1:13" ht="12.75">
      <c r="A525" s="44">
        <v>552</v>
      </c>
      <c r="B525" s="17"/>
      <c r="C525" s="54"/>
      <c r="D525" s="17"/>
      <c r="E525" s="17"/>
      <c r="F525" s="34"/>
      <c r="G525" s="17"/>
      <c r="H525" s="17"/>
      <c r="I525" s="17"/>
      <c r="J525" s="17"/>
      <c r="K525" s="17"/>
      <c r="L525" s="17"/>
      <c r="M525" s="17"/>
    </row>
    <row r="526" spans="1:13" ht="12.75">
      <c r="A526" s="44">
        <v>553</v>
      </c>
      <c r="B526" s="17"/>
      <c r="C526" s="54"/>
      <c r="D526" s="17"/>
      <c r="E526" s="17"/>
      <c r="F526" s="17"/>
      <c r="G526" s="17"/>
      <c r="H526" s="17"/>
      <c r="I526" s="17"/>
      <c r="J526" s="17"/>
      <c r="K526" s="17"/>
      <c r="L526" s="17"/>
      <c r="M526" s="17"/>
    </row>
    <row r="527" spans="1:13" ht="12.75">
      <c r="A527" s="44">
        <v>554</v>
      </c>
      <c r="B527" s="17"/>
      <c r="C527" s="54"/>
      <c r="D527" s="17"/>
      <c r="E527" s="17"/>
      <c r="F527" s="17"/>
      <c r="G527" s="17"/>
      <c r="H527" s="17"/>
      <c r="I527" s="17"/>
      <c r="J527" s="17"/>
      <c r="K527" s="17"/>
      <c r="L527" s="17"/>
      <c r="M527" s="17"/>
    </row>
    <row r="528" spans="1:13" ht="12.75">
      <c r="A528" s="44">
        <v>555</v>
      </c>
      <c r="B528" s="17"/>
      <c r="C528" s="54"/>
      <c r="D528" s="17"/>
      <c r="E528" s="17"/>
      <c r="F528" s="17"/>
      <c r="G528" s="17"/>
      <c r="H528" s="17"/>
      <c r="I528" s="17"/>
      <c r="J528" s="17"/>
      <c r="K528" s="17"/>
      <c r="L528" s="17"/>
      <c r="M528" s="17"/>
    </row>
    <row r="529" spans="1:13" ht="12.75">
      <c r="A529" s="44">
        <v>556</v>
      </c>
      <c r="B529" s="17"/>
      <c r="C529" s="54"/>
      <c r="D529" s="17"/>
      <c r="E529" s="17"/>
      <c r="F529" s="17"/>
      <c r="G529" s="17"/>
      <c r="H529" s="17"/>
      <c r="I529" s="17"/>
      <c r="J529" s="17"/>
      <c r="K529" s="17"/>
      <c r="L529" s="17"/>
      <c r="M529" s="17"/>
    </row>
    <row r="530" spans="1:13" ht="12.75">
      <c r="A530" s="44">
        <v>557</v>
      </c>
      <c r="B530" s="17"/>
      <c r="C530" s="54"/>
      <c r="D530" s="17"/>
      <c r="E530" s="17"/>
      <c r="F530" s="17"/>
      <c r="G530" s="17"/>
      <c r="H530" s="17"/>
      <c r="I530" s="17"/>
      <c r="J530" s="17"/>
      <c r="K530" s="17"/>
      <c r="L530" s="17"/>
      <c r="M530" s="17"/>
    </row>
    <row r="531" spans="1:13" ht="12.75">
      <c r="A531" s="44">
        <v>558</v>
      </c>
      <c r="B531" s="17"/>
      <c r="C531" s="54"/>
      <c r="D531" s="17"/>
      <c r="E531" s="17"/>
      <c r="F531" s="34"/>
      <c r="G531" s="34"/>
      <c r="H531" s="34"/>
      <c r="I531" s="34"/>
      <c r="J531" s="34"/>
      <c r="K531" s="34"/>
      <c r="L531" s="34"/>
      <c r="M531" s="17"/>
    </row>
    <row r="532" spans="1:13" ht="12.75">
      <c r="A532" s="44">
        <v>559</v>
      </c>
      <c r="B532" s="17"/>
      <c r="C532" s="54"/>
      <c r="D532" s="17"/>
      <c r="E532" s="17"/>
      <c r="F532" s="17"/>
      <c r="G532" s="34"/>
      <c r="H532" s="34"/>
      <c r="I532" s="34"/>
      <c r="J532" s="34"/>
      <c r="K532" s="34"/>
      <c r="L532" s="34"/>
      <c r="M532" s="17"/>
    </row>
    <row r="533" spans="1:13" ht="12.75">
      <c r="A533" s="44">
        <v>560</v>
      </c>
      <c r="B533" s="17"/>
      <c r="C533" s="54"/>
      <c r="D533" s="17"/>
      <c r="E533" s="17"/>
      <c r="F533" s="17"/>
      <c r="G533" s="17"/>
      <c r="H533" s="17"/>
      <c r="I533" s="17"/>
      <c r="J533" s="17"/>
      <c r="K533" s="17"/>
      <c r="L533" s="17"/>
      <c r="M533" s="17"/>
    </row>
    <row r="534" spans="1:13" ht="12.75">
      <c r="A534" s="44">
        <v>561</v>
      </c>
      <c r="B534" s="17"/>
      <c r="C534" s="54"/>
      <c r="D534" s="17"/>
      <c r="E534" s="17"/>
      <c r="F534" s="17"/>
      <c r="G534" s="17"/>
      <c r="H534" s="17"/>
      <c r="I534" s="17"/>
      <c r="J534" s="17"/>
      <c r="K534" s="17"/>
      <c r="L534" s="17"/>
      <c r="M534" s="17"/>
    </row>
    <row r="535" spans="1:13" ht="12.75">
      <c r="A535" s="44">
        <v>562</v>
      </c>
      <c r="B535" s="17"/>
      <c r="C535" s="54"/>
      <c r="D535" s="17"/>
      <c r="E535" s="17"/>
      <c r="F535" s="17"/>
      <c r="G535" s="17"/>
      <c r="H535" s="17"/>
      <c r="I535" s="17"/>
      <c r="J535" s="17"/>
      <c r="K535" s="17"/>
      <c r="L535" s="17"/>
      <c r="M535" s="17"/>
    </row>
    <row r="536" spans="1:13" ht="12.75">
      <c r="A536" s="44">
        <v>563</v>
      </c>
      <c r="B536" s="17"/>
      <c r="C536" s="54"/>
      <c r="D536" s="17"/>
      <c r="E536" s="17"/>
      <c r="F536" s="17"/>
      <c r="G536" s="17"/>
      <c r="H536" s="17"/>
      <c r="I536" s="17"/>
      <c r="J536" s="17"/>
      <c r="K536" s="17"/>
      <c r="L536" s="17"/>
      <c r="M536" s="17"/>
    </row>
    <row r="537" spans="1:13" ht="12.75">
      <c r="A537" s="44">
        <v>564</v>
      </c>
      <c r="B537" s="17"/>
      <c r="C537" s="54"/>
      <c r="D537" s="17"/>
      <c r="E537" s="17"/>
      <c r="F537" s="34"/>
      <c r="G537" s="17"/>
      <c r="H537" s="17"/>
      <c r="I537" s="17"/>
      <c r="J537" s="17"/>
      <c r="K537" s="17"/>
      <c r="L537" s="17"/>
      <c r="M537" s="17"/>
    </row>
    <row r="538" spans="1:13" ht="12.75">
      <c r="A538" s="44">
        <v>565</v>
      </c>
      <c r="B538" s="17"/>
      <c r="C538" s="54"/>
      <c r="D538" s="17"/>
      <c r="E538" s="17"/>
      <c r="F538" s="17"/>
      <c r="G538" s="17"/>
      <c r="H538" s="17"/>
      <c r="I538" s="17"/>
      <c r="J538" s="17"/>
      <c r="K538" s="17"/>
      <c r="L538" s="17"/>
      <c r="M538" s="17"/>
    </row>
    <row r="539" spans="1:13" ht="12.75">
      <c r="A539" s="44">
        <v>566</v>
      </c>
      <c r="B539" s="17"/>
      <c r="C539" s="54"/>
      <c r="D539" s="17"/>
      <c r="E539" s="17"/>
      <c r="F539" s="17"/>
      <c r="G539" s="17"/>
      <c r="H539" s="17"/>
      <c r="I539" s="17"/>
      <c r="J539" s="17"/>
      <c r="K539" s="17"/>
      <c r="L539" s="17"/>
      <c r="M539" s="17"/>
    </row>
    <row r="540" spans="1:13" ht="12.75">
      <c r="A540" s="44">
        <v>567</v>
      </c>
      <c r="B540" s="17"/>
      <c r="C540" s="54"/>
      <c r="D540" s="17"/>
      <c r="E540" s="17"/>
      <c r="F540" s="17"/>
      <c r="G540" s="17"/>
      <c r="H540" s="17"/>
      <c r="I540" s="17"/>
      <c r="J540" s="17"/>
      <c r="K540" s="17"/>
      <c r="L540" s="17"/>
      <c r="M540" s="17"/>
    </row>
    <row r="541" spans="1:13" ht="12.75">
      <c r="A541" s="44">
        <v>568</v>
      </c>
      <c r="B541" s="17"/>
      <c r="C541" s="54"/>
      <c r="D541" s="17"/>
      <c r="E541" s="17"/>
      <c r="F541" s="17"/>
      <c r="G541" s="17"/>
      <c r="H541" s="17"/>
      <c r="I541" s="17"/>
      <c r="J541" s="17"/>
      <c r="K541" s="17"/>
      <c r="L541" s="17"/>
      <c r="M541" s="17"/>
    </row>
    <row r="542" spans="1:13" ht="12.75">
      <c r="A542" s="44">
        <v>569</v>
      </c>
      <c r="B542" s="17"/>
      <c r="C542" s="54"/>
      <c r="D542" s="17"/>
      <c r="E542" s="17"/>
      <c r="F542" s="17"/>
      <c r="G542" s="17"/>
      <c r="H542" s="17"/>
      <c r="I542" s="17"/>
      <c r="J542" s="17"/>
      <c r="K542" s="17"/>
      <c r="L542" s="17"/>
      <c r="M542" s="17"/>
    </row>
    <row r="543" spans="1:13" ht="12.75">
      <c r="A543" s="44">
        <v>570</v>
      </c>
      <c r="B543" s="17"/>
      <c r="C543" s="54"/>
      <c r="D543" s="17"/>
      <c r="E543" s="17"/>
      <c r="F543" s="17"/>
      <c r="G543" s="17"/>
      <c r="H543" s="17"/>
      <c r="I543" s="17"/>
      <c r="J543" s="17"/>
      <c r="K543" s="17"/>
      <c r="L543" s="17"/>
      <c r="M543" s="17"/>
    </row>
    <row r="544" spans="1:13" ht="12.75">
      <c r="A544" s="44">
        <v>571</v>
      </c>
      <c r="B544" s="17"/>
      <c r="C544" s="54"/>
      <c r="D544" s="17"/>
      <c r="E544" s="17"/>
      <c r="F544" s="34"/>
      <c r="G544" s="17"/>
      <c r="H544" s="17"/>
      <c r="I544" s="17"/>
      <c r="J544" s="17"/>
      <c r="K544" s="17"/>
      <c r="L544" s="17"/>
      <c r="M544" s="17"/>
    </row>
    <row r="545" spans="1:13" ht="12.75">
      <c r="A545" s="44">
        <v>572</v>
      </c>
      <c r="B545" s="17"/>
      <c r="C545" s="54"/>
      <c r="D545" s="17"/>
      <c r="E545" s="17"/>
      <c r="F545" s="17"/>
      <c r="G545" s="17"/>
      <c r="H545" s="17"/>
      <c r="I545" s="17"/>
      <c r="J545" s="17"/>
      <c r="K545" s="17"/>
      <c r="L545" s="17"/>
      <c r="M545" s="17"/>
    </row>
    <row r="546" spans="1:13" ht="12.75">
      <c r="A546" s="44">
        <v>573</v>
      </c>
      <c r="B546" s="17"/>
      <c r="C546" s="29"/>
      <c r="D546" s="35"/>
      <c r="E546" s="35"/>
      <c r="F546" s="36"/>
      <c r="G546" s="36"/>
      <c r="H546" s="50"/>
      <c r="I546" s="50"/>
      <c r="J546" s="50"/>
      <c r="K546" s="50"/>
      <c r="L546" s="50"/>
      <c r="M546" s="17"/>
    </row>
    <row r="547" spans="1:13" ht="12.75">
      <c r="A547" s="44">
        <v>574</v>
      </c>
      <c r="B547" s="17"/>
      <c r="C547" s="37"/>
      <c r="D547" s="38"/>
      <c r="E547" s="38"/>
      <c r="F547" s="39"/>
      <c r="G547" s="39"/>
      <c r="H547" s="50"/>
      <c r="I547" s="50"/>
      <c r="J547" s="50"/>
      <c r="K547" s="50"/>
      <c r="L547" s="50"/>
      <c r="M547" s="17"/>
    </row>
    <row r="548" spans="1:13" ht="12.75">
      <c r="A548" s="44">
        <v>575</v>
      </c>
      <c r="B548" s="17"/>
      <c r="C548" s="54"/>
      <c r="D548" s="17"/>
      <c r="E548" s="17"/>
      <c r="F548" s="17"/>
      <c r="G548" s="17"/>
      <c r="H548" s="17"/>
      <c r="I548" s="17"/>
      <c r="J548" s="17"/>
      <c r="K548" s="17"/>
      <c r="L548" s="17"/>
      <c r="M548" s="17"/>
    </row>
    <row r="549" spans="1:13" ht="12.75">
      <c r="A549" s="44">
        <v>576</v>
      </c>
      <c r="B549" s="17"/>
      <c r="C549" s="54"/>
      <c r="D549" s="17"/>
      <c r="E549" s="17"/>
      <c r="F549" s="17"/>
      <c r="G549" s="17"/>
      <c r="H549" s="17"/>
      <c r="I549" s="17"/>
      <c r="J549" s="17"/>
      <c r="K549" s="17"/>
      <c r="L549" s="17"/>
      <c r="M549" s="17"/>
    </row>
    <row r="550" spans="1:13" ht="12.75">
      <c r="A550" s="44">
        <v>577</v>
      </c>
      <c r="B550" s="17"/>
      <c r="C550" s="54"/>
      <c r="D550" s="17"/>
      <c r="E550" s="17"/>
      <c r="F550" s="17"/>
      <c r="G550" s="17"/>
      <c r="H550" s="17"/>
      <c r="I550" s="17"/>
      <c r="J550" s="17"/>
      <c r="K550" s="17"/>
      <c r="L550" s="17"/>
      <c r="M550" s="17"/>
    </row>
    <row r="551" spans="1:13" ht="12.75">
      <c r="A551" s="44">
        <v>578</v>
      </c>
      <c r="B551" s="17"/>
      <c r="C551" s="54"/>
      <c r="D551" s="17"/>
      <c r="E551" s="17"/>
      <c r="F551" s="17"/>
      <c r="G551" s="17"/>
      <c r="H551" s="17"/>
      <c r="I551" s="17"/>
      <c r="J551" s="17"/>
      <c r="K551" s="17"/>
      <c r="L551" s="17"/>
      <c r="M551" s="17"/>
    </row>
    <row r="552" spans="1:13" ht="12.75">
      <c r="A552" s="44">
        <v>579</v>
      </c>
      <c r="B552" s="17"/>
      <c r="C552" s="54"/>
      <c r="D552" s="17"/>
      <c r="E552" s="17"/>
      <c r="F552" s="17"/>
      <c r="G552" s="17"/>
      <c r="H552" s="17"/>
      <c r="I552" s="17"/>
      <c r="J552" s="17"/>
      <c r="K552" s="17"/>
      <c r="L552" s="17"/>
      <c r="M552" s="17"/>
    </row>
    <row r="553" spans="1:13" ht="12.75">
      <c r="A553" s="44">
        <v>580</v>
      </c>
      <c r="B553" s="17"/>
      <c r="C553" s="54"/>
      <c r="D553" s="17"/>
      <c r="E553" s="17"/>
      <c r="F553" s="17"/>
      <c r="G553" s="17"/>
      <c r="H553" s="17"/>
      <c r="I553" s="17"/>
      <c r="J553" s="17"/>
      <c r="K553" s="17"/>
      <c r="L553" s="17"/>
      <c r="M553" s="17"/>
    </row>
    <row r="554" spans="1:13" ht="12.75">
      <c r="A554" s="44">
        <v>581</v>
      </c>
      <c r="B554" s="17"/>
      <c r="C554" s="54"/>
      <c r="D554" s="17"/>
      <c r="E554" s="17"/>
      <c r="F554" s="17"/>
      <c r="G554" s="17"/>
      <c r="H554" s="17"/>
      <c r="I554" s="17"/>
      <c r="J554" s="17"/>
      <c r="K554" s="17"/>
      <c r="L554" s="17"/>
      <c r="M554" s="17"/>
    </row>
    <row r="555" spans="1:13" ht="12.75">
      <c r="A555" s="44">
        <v>582</v>
      </c>
      <c r="B555" s="17"/>
      <c r="C555" s="54"/>
      <c r="D555" s="17"/>
      <c r="E555" s="17"/>
      <c r="F555" s="17"/>
      <c r="G555" s="17"/>
      <c r="H555" s="17"/>
      <c r="I555" s="17"/>
      <c r="J555" s="17"/>
      <c r="K555" s="17"/>
      <c r="L555" s="17"/>
      <c r="M555" s="17"/>
    </row>
    <row r="556" spans="1:13" ht="12.75">
      <c r="A556" s="44">
        <v>583</v>
      </c>
      <c r="B556" s="17"/>
      <c r="C556" s="54"/>
      <c r="D556" s="17"/>
      <c r="E556" s="17"/>
      <c r="F556" s="17"/>
      <c r="G556" s="17"/>
      <c r="H556" s="17"/>
      <c r="I556" s="17"/>
      <c r="J556" s="17"/>
      <c r="K556" s="17"/>
      <c r="L556" s="17"/>
      <c r="M556" s="17"/>
    </row>
    <row r="557" spans="1:13" ht="12.75">
      <c r="A557" s="44">
        <v>584</v>
      </c>
      <c r="B557" s="17"/>
      <c r="C557" s="54"/>
      <c r="D557" s="17"/>
      <c r="E557" s="17"/>
      <c r="F557" s="17"/>
      <c r="G557" s="17"/>
      <c r="H557" s="17"/>
      <c r="I557" s="17"/>
      <c r="J557" s="17"/>
      <c r="K557" s="17"/>
      <c r="L557" s="17"/>
      <c r="M557" s="17"/>
    </row>
    <row r="558" spans="1:13" ht="12.75">
      <c r="A558" s="44">
        <v>585</v>
      </c>
      <c r="B558" s="17"/>
      <c r="C558" s="54"/>
      <c r="D558" s="17"/>
      <c r="E558" s="17"/>
      <c r="F558" s="17"/>
      <c r="G558" s="17"/>
      <c r="H558" s="17"/>
      <c r="I558" s="17"/>
      <c r="J558" s="17"/>
      <c r="K558" s="17"/>
      <c r="L558" s="17"/>
      <c r="M558" s="17"/>
    </row>
    <row r="559" spans="1:13" ht="12.75">
      <c r="A559" s="44">
        <v>586</v>
      </c>
      <c r="B559" s="17"/>
      <c r="C559" s="54"/>
      <c r="D559" s="17"/>
      <c r="E559" s="17"/>
      <c r="F559" s="17"/>
      <c r="G559" s="17"/>
      <c r="H559" s="17"/>
      <c r="I559" s="17"/>
      <c r="J559" s="17"/>
      <c r="K559" s="17"/>
      <c r="L559" s="17"/>
      <c r="M559" s="17"/>
    </row>
    <row r="560" spans="1:13" ht="12.75">
      <c r="A560" s="44">
        <v>587</v>
      </c>
      <c r="B560" s="17"/>
      <c r="C560" s="54"/>
      <c r="D560" s="17"/>
      <c r="E560" s="17"/>
      <c r="F560" s="17"/>
      <c r="G560" s="17"/>
      <c r="H560" s="17"/>
      <c r="I560" s="17"/>
      <c r="J560" s="17"/>
      <c r="K560" s="17"/>
      <c r="L560" s="17"/>
      <c r="M560" s="17"/>
    </row>
    <row r="561" spans="1:13" ht="12.75">
      <c r="A561" s="44">
        <v>588</v>
      </c>
      <c r="B561" s="17"/>
      <c r="C561" s="54"/>
      <c r="D561" s="17"/>
      <c r="E561" s="17"/>
      <c r="F561" s="17"/>
      <c r="G561" s="17"/>
      <c r="H561" s="17"/>
      <c r="I561" s="17"/>
      <c r="J561" s="17"/>
      <c r="K561" s="17"/>
      <c r="L561" s="17"/>
      <c r="M561" s="17"/>
    </row>
    <row r="562" spans="1:13" ht="12.75">
      <c r="A562" s="44">
        <v>589</v>
      </c>
      <c r="B562" s="17"/>
      <c r="C562" s="54"/>
      <c r="D562" s="17"/>
      <c r="E562" s="17"/>
      <c r="F562" s="17"/>
      <c r="G562" s="17"/>
      <c r="H562" s="17"/>
      <c r="I562" s="17"/>
      <c r="J562" s="17"/>
      <c r="K562" s="17"/>
      <c r="L562" s="17"/>
      <c r="M562" s="17"/>
    </row>
    <row r="563" spans="1:13" ht="12.75">
      <c r="A563" s="44">
        <v>590</v>
      </c>
      <c r="B563" s="17"/>
      <c r="C563" s="37"/>
      <c r="D563" s="38"/>
      <c r="E563" s="38"/>
      <c r="F563" s="39"/>
      <c r="G563" s="39"/>
      <c r="H563" s="50"/>
      <c r="I563" s="50"/>
      <c r="J563" s="50"/>
      <c r="K563" s="50"/>
      <c r="L563" s="50"/>
      <c r="M563" s="17"/>
    </row>
    <row r="564" spans="1:13" ht="12.75">
      <c r="A564" s="44">
        <v>591</v>
      </c>
      <c r="B564" s="17"/>
      <c r="C564" s="37"/>
      <c r="D564" s="38"/>
      <c r="E564" s="38"/>
      <c r="F564" s="39"/>
      <c r="G564" s="39"/>
      <c r="H564" s="50"/>
      <c r="I564" s="50"/>
      <c r="J564" s="50"/>
      <c r="K564" s="50"/>
      <c r="L564" s="50"/>
      <c r="M564" s="17"/>
    </row>
    <row r="565" spans="1:13" ht="12.75">
      <c r="A565" s="44">
        <v>592</v>
      </c>
      <c r="B565" s="17"/>
      <c r="C565" s="37"/>
      <c r="D565" s="38"/>
      <c r="E565" s="38"/>
      <c r="F565" s="39"/>
      <c r="G565" s="39"/>
      <c r="H565" s="50"/>
      <c r="I565" s="50"/>
      <c r="J565" s="50"/>
      <c r="K565" s="50"/>
      <c r="L565" s="50"/>
      <c r="M565" s="17"/>
    </row>
    <row r="566" spans="1:13" ht="12.75">
      <c r="A566" s="44">
        <v>593</v>
      </c>
      <c r="B566" s="17"/>
      <c r="C566" s="29"/>
      <c r="D566" s="35"/>
      <c r="E566" s="35"/>
      <c r="F566" s="36"/>
      <c r="G566" s="36"/>
      <c r="H566" s="50"/>
      <c r="I566" s="50"/>
      <c r="J566" s="50"/>
      <c r="K566" s="50"/>
      <c r="L566" s="50"/>
      <c r="M566" s="17"/>
    </row>
    <row r="567" spans="1:13" ht="12.75">
      <c r="A567" s="44">
        <v>594</v>
      </c>
      <c r="B567" s="17"/>
      <c r="C567" s="37"/>
      <c r="D567" s="38"/>
      <c r="E567" s="35"/>
      <c r="F567" s="36"/>
      <c r="G567" s="39"/>
      <c r="H567" s="50"/>
      <c r="I567" s="50"/>
      <c r="J567" s="50"/>
      <c r="K567" s="50"/>
      <c r="L567" s="50"/>
      <c r="M567" s="17"/>
    </row>
    <row r="568" spans="1:13" ht="12.75">
      <c r="A568" s="44">
        <v>595</v>
      </c>
      <c r="B568" s="17"/>
      <c r="C568" s="37"/>
      <c r="D568" s="38"/>
      <c r="E568" s="38"/>
      <c r="F568" s="39"/>
      <c r="G568" s="39"/>
      <c r="H568" s="50"/>
      <c r="I568" s="50"/>
      <c r="J568" s="50"/>
      <c r="K568" s="50"/>
      <c r="L568" s="50"/>
      <c r="M568" s="17"/>
    </row>
    <row r="569" spans="1:13" ht="12.75">
      <c r="A569" s="44">
        <v>596</v>
      </c>
      <c r="B569" s="17"/>
      <c r="C569" s="37"/>
      <c r="D569" s="38"/>
      <c r="E569" s="38"/>
      <c r="F569" s="39"/>
      <c r="G569" s="39"/>
      <c r="H569" s="50"/>
      <c r="I569" s="50"/>
      <c r="J569" s="50"/>
      <c r="K569" s="50"/>
      <c r="L569" s="50"/>
      <c r="M569" s="17"/>
    </row>
    <row r="570" spans="1:13" ht="12.75">
      <c r="A570" s="44">
        <v>597</v>
      </c>
      <c r="B570" s="17"/>
      <c r="C570" s="37"/>
      <c r="D570" s="38"/>
      <c r="E570" s="38"/>
      <c r="F570" s="39"/>
      <c r="G570" s="39"/>
      <c r="H570" s="50"/>
      <c r="I570" s="50"/>
      <c r="J570" s="50"/>
      <c r="K570" s="50"/>
      <c r="L570" s="50"/>
      <c r="M570" s="17"/>
    </row>
    <row r="571" spans="1:13" ht="12.75">
      <c r="A571" s="44">
        <v>598</v>
      </c>
      <c r="B571" s="17"/>
      <c r="C571" s="37"/>
      <c r="D571" s="38"/>
      <c r="E571" s="38"/>
      <c r="F571" s="39"/>
      <c r="G571" s="39"/>
      <c r="H571" s="50"/>
      <c r="I571" s="50"/>
      <c r="J571" s="50"/>
      <c r="K571" s="50"/>
      <c r="L571" s="50"/>
      <c r="M571" s="17"/>
    </row>
    <row r="572" spans="1:13" ht="12.75">
      <c r="A572" s="44">
        <v>599</v>
      </c>
      <c r="B572" s="17"/>
      <c r="C572" s="37"/>
      <c r="D572" s="38"/>
      <c r="E572" s="38"/>
      <c r="F572" s="39"/>
      <c r="G572" s="39"/>
      <c r="H572" s="50"/>
      <c r="I572" s="50"/>
      <c r="J572" s="50"/>
      <c r="K572" s="50"/>
      <c r="L572" s="50"/>
      <c r="M572" s="17"/>
    </row>
    <row r="573" spans="1:13" ht="12.75">
      <c r="A573" s="44">
        <v>600</v>
      </c>
      <c r="B573" s="17"/>
      <c r="C573" s="37"/>
      <c r="D573" s="38"/>
      <c r="E573" s="38"/>
      <c r="F573" s="39"/>
      <c r="G573" s="39"/>
      <c r="H573" s="50"/>
      <c r="I573" s="50"/>
      <c r="J573" s="50"/>
      <c r="K573" s="50"/>
      <c r="L573" s="50"/>
      <c r="M573" s="17"/>
    </row>
    <row r="574" spans="1:13" ht="12.75">
      <c r="A574" s="44">
        <v>601</v>
      </c>
      <c r="B574" s="17"/>
      <c r="C574" s="37"/>
      <c r="D574" s="38"/>
      <c r="E574" s="38"/>
      <c r="F574" s="39"/>
      <c r="G574" s="39"/>
      <c r="H574" s="50"/>
      <c r="I574" s="50"/>
      <c r="J574" s="50"/>
      <c r="K574" s="50"/>
      <c r="L574" s="50"/>
      <c r="M574" s="17"/>
    </row>
    <row r="575" spans="1:13" ht="12.75">
      <c r="A575" s="44">
        <v>602</v>
      </c>
      <c r="B575" s="17"/>
      <c r="C575" s="37"/>
      <c r="D575" s="38"/>
      <c r="E575" s="38"/>
      <c r="F575" s="39"/>
      <c r="G575" s="39"/>
      <c r="H575" s="50"/>
      <c r="I575" s="50"/>
      <c r="J575" s="50"/>
      <c r="K575" s="50"/>
      <c r="L575" s="50"/>
      <c r="M575" s="17"/>
    </row>
    <row r="576" spans="1:13" ht="12.75">
      <c r="A576" s="44">
        <v>603</v>
      </c>
      <c r="B576" s="17"/>
      <c r="C576" s="37"/>
      <c r="D576" s="38"/>
      <c r="E576" s="38"/>
      <c r="F576" s="39"/>
      <c r="G576" s="39"/>
      <c r="H576" s="50"/>
      <c r="I576" s="50"/>
      <c r="J576" s="50"/>
      <c r="K576" s="50"/>
      <c r="L576" s="50"/>
      <c r="M576" s="17"/>
    </row>
    <row r="577" spans="1:13" ht="12.75">
      <c r="A577" s="44">
        <v>604</v>
      </c>
      <c r="B577" s="17"/>
      <c r="C577" s="37"/>
      <c r="D577" s="38"/>
      <c r="E577" s="38"/>
      <c r="F577" s="39"/>
      <c r="G577" s="39"/>
      <c r="H577" s="50"/>
      <c r="I577" s="50"/>
      <c r="J577" s="50"/>
      <c r="K577" s="50"/>
      <c r="L577" s="50"/>
      <c r="M577" s="17"/>
    </row>
    <row r="578" spans="1:13" ht="12.75">
      <c r="A578" s="44">
        <v>605</v>
      </c>
      <c r="B578" s="17"/>
      <c r="C578" s="37"/>
      <c r="D578" s="38"/>
      <c r="E578" s="38"/>
      <c r="F578" s="39"/>
      <c r="G578" s="39"/>
      <c r="H578" s="50"/>
      <c r="I578" s="50"/>
      <c r="J578" s="50"/>
      <c r="K578" s="50"/>
      <c r="L578" s="50"/>
      <c r="M578" s="17"/>
    </row>
    <row r="579" spans="1:13" ht="12.75">
      <c r="A579" s="44">
        <v>606</v>
      </c>
      <c r="B579" s="17"/>
      <c r="C579" s="37"/>
      <c r="D579" s="38"/>
      <c r="E579" s="38"/>
      <c r="F579" s="39"/>
      <c r="G579" s="39"/>
      <c r="H579" s="50"/>
      <c r="I579" s="50"/>
      <c r="J579" s="50"/>
      <c r="K579" s="50"/>
      <c r="L579" s="50"/>
      <c r="M579" s="17"/>
    </row>
    <row r="580" spans="1:13" ht="12.75">
      <c r="A580" s="44">
        <v>607</v>
      </c>
      <c r="B580" s="17"/>
      <c r="C580" s="37"/>
      <c r="D580" s="38"/>
      <c r="E580" s="38"/>
      <c r="F580" s="39"/>
      <c r="G580" s="39"/>
      <c r="H580" s="50"/>
      <c r="I580" s="50"/>
      <c r="J580" s="50"/>
      <c r="K580" s="50"/>
      <c r="L580" s="50"/>
      <c r="M580" s="17"/>
    </row>
    <row r="581" spans="1:13" ht="12.75">
      <c r="A581" s="44">
        <v>608</v>
      </c>
      <c r="B581" s="17"/>
      <c r="C581" s="37"/>
      <c r="D581" s="38"/>
      <c r="E581" s="38"/>
      <c r="F581" s="39"/>
      <c r="G581" s="39"/>
      <c r="H581" s="50"/>
      <c r="I581" s="50"/>
      <c r="J581" s="50"/>
      <c r="K581" s="50"/>
      <c r="L581" s="50"/>
      <c r="M581" s="17"/>
    </row>
    <row r="582" spans="1:13" ht="12.75">
      <c r="A582" s="44">
        <v>609</v>
      </c>
      <c r="B582" s="17"/>
      <c r="C582" s="37"/>
      <c r="D582" s="38"/>
      <c r="E582" s="38"/>
      <c r="F582" s="39"/>
      <c r="G582" s="39"/>
      <c r="H582" s="50"/>
      <c r="I582" s="50"/>
      <c r="J582" s="50"/>
      <c r="K582" s="50"/>
      <c r="L582" s="50"/>
      <c r="M582" s="17"/>
    </row>
    <row r="583" spans="1:13" ht="12.75">
      <c r="A583" s="44">
        <v>610</v>
      </c>
      <c r="B583" s="17"/>
      <c r="C583" s="37"/>
      <c r="D583" s="38"/>
      <c r="E583" s="38"/>
      <c r="F583" s="39"/>
      <c r="G583" s="39"/>
      <c r="H583" s="50"/>
      <c r="I583" s="50"/>
      <c r="J583" s="50"/>
      <c r="K583" s="50"/>
      <c r="L583" s="50"/>
      <c r="M583" s="17"/>
    </row>
    <row r="584" spans="1:13" ht="12.75">
      <c r="A584" s="44">
        <v>611</v>
      </c>
      <c r="B584" s="17"/>
      <c r="C584" s="37"/>
      <c r="D584" s="38"/>
      <c r="E584" s="38"/>
      <c r="F584" s="39"/>
      <c r="G584" s="39"/>
      <c r="H584" s="50"/>
      <c r="I584" s="50"/>
      <c r="J584" s="50"/>
      <c r="K584" s="50"/>
      <c r="L584" s="50"/>
      <c r="M584" s="17"/>
    </row>
    <row r="585" spans="1:13" ht="12.75">
      <c r="A585" s="44">
        <v>612</v>
      </c>
      <c r="B585" s="17"/>
      <c r="C585" s="37"/>
      <c r="D585" s="38"/>
      <c r="E585" s="38"/>
      <c r="F585" s="39"/>
      <c r="G585" s="39"/>
      <c r="H585" s="50"/>
      <c r="I585" s="50"/>
      <c r="J585" s="50"/>
      <c r="K585" s="50"/>
      <c r="L585" s="50"/>
      <c r="M585" s="17"/>
    </row>
    <row r="586" spans="1:13" ht="12.75">
      <c r="A586" s="44">
        <v>613</v>
      </c>
      <c r="B586" s="17"/>
      <c r="C586" s="37"/>
      <c r="D586" s="38"/>
      <c r="E586" s="38"/>
      <c r="F586" s="39"/>
      <c r="G586" s="39"/>
      <c r="H586" s="50"/>
      <c r="I586" s="50"/>
      <c r="J586" s="50"/>
      <c r="K586" s="50"/>
      <c r="L586" s="50"/>
      <c r="M586" s="17"/>
    </row>
    <row r="587" spans="1:13" ht="12.75">
      <c r="A587" s="44">
        <v>614</v>
      </c>
      <c r="B587" s="17"/>
      <c r="C587" s="37"/>
      <c r="D587" s="38"/>
      <c r="E587" s="38"/>
      <c r="F587" s="39"/>
      <c r="G587" s="39"/>
      <c r="H587" s="50"/>
      <c r="I587" s="50"/>
      <c r="J587" s="50"/>
      <c r="K587" s="50"/>
      <c r="L587" s="50"/>
      <c r="M587" s="17"/>
    </row>
    <row r="588" spans="1:13" ht="12.75">
      <c r="A588" s="44">
        <v>615</v>
      </c>
      <c r="B588" s="17"/>
      <c r="C588" s="37"/>
      <c r="D588" s="38"/>
      <c r="E588" s="38"/>
      <c r="F588" s="39"/>
      <c r="G588" s="39"/>
      <c r="H588" s="50"/>
      <c r="I588" s="50"/>
      <c r="J588" s="50"/>
      <c r="K588" s="50"/>
      <c r="L588" s="50"/>
      <c r="M588" s="17"/>
    </row>
    <row r="589" spans="1:13" ht="12.75">
      <c r="A589" s="44">
        <v>616</v>
      </c>
      <c r="B589" s="17"/>
      <c r="C589" s="37"/>
      <c r="D589" s="38"/>
      <c r="E589" s="38"/>
      <c r="F589" s="39"/>
      <c r="G589" s="39"/>
      <c r="H589" s="50"/>
      <c r="I589" s="50"/>
      <c r="J589" s="50"/>
      <c r="K589" s="50"/>
      <c r="L589" s="50"/>
      <c r="M589" s="17"/>
    </row>
    <row r="590" spans="1:13" ht="12.75">
      <c r="A590" s="44">
        <v>617</v>
      </c>
      <c r="B590" s="17"/>
      <c r="C590" s="37"/>
      <c r="D590" s="38"/>
      <c r="E590" s="38"/>
      <c r="F590" s="39"/>
      <c r="G590" s="39"/>
      <c r="H590" s="50"/>
      <c r="I590" s="50"/>
      <c r="J590" s="50"/>
      <c r="K590" s="50"/>
      <c r="L590" s="50"/>
      <c r="M590" s="17"/>
    </row>
    <row r="591" spans="1:13" ht="12.75">
      <c r="A591" s="44">
        <v>618</v>
      </c>
      <c r="B591" s="17"/>
      <c r="C591" s="37"/>
      <c r="D591" s="38"/>
      <c r="E591" s="38"/>
      <c r="F591" s="39"/>
      <c r="G591" s="39"/>
      <c r="H591" s="50"/>
      <c r="I591" s="50"/>
      <c r="J591" s="50"/>
      <c r="K591" s="50"/>
      <c r="L591" s="50"/>
      <c r="M591" s="17"/>
    </row>
    <row r="592" spans="1:13" ht="12.75">
      <c r="A592" s="44">
        <v>619</v>
      </c>
      <c r="B592" s="17"/>
      <c r="C592" s="37"/>
      <c r="D592" s="38"/>
      <c r="E592" s="38"/>
      <c r="F592" s="39"/>
      <c r="G592" s="39"/>
      <c r="H592" s="50"/>
      <c r="I592" s="50"/>
      <c r="J592" s="50"/>
      <c r="K592" s="50"/>
      <c r="L592" s="50"/>
      <c r="M592" s="17"/>
    </row>
    <row r="593" spans="1:13" ht="12.75">
      <c r="A593" s="44">
        <v>620</v>
      </c>
      <c r="B593" s="17"/>
      <c r="C593" s="37"/>
      <c r="D593" s="38"/>
      <c r="E593" s="38"/>
      <c r="F593" s="39"/>
      <c r="G593" s="39"/>
      <c r="H593" s="50"/>
      <c r="I593" s="50"/>
      <c r="J593" s="50"/>
      <c r="K593" s="50"/>
      <c r="L593" s="50"/>
      <c r="M593" s="17"/>
    </row>
    <row r="594" spans="1:13" ht="12.75">
      <c r="A594" s="44">
        <v>621</v>
      </c>
      <c r="B594" s="17"/>
      <c r="C594" s="37"/>
      <c r="D594" s="38"/>
      <c r="E594" s="38"/>
      <c r="F594" s="39"/>
      <c r="G594" s="39"/>
      <c r="H594" s="50"/>
      <c r="I594" s="50"/>
      <c r="J594" s="50"/>
      <c r="K594" s="50"/>
      <c r="L594" s="50"/>
      <c r="M594" s="17"/>
    </row>
    <row r="595" spans="1:13" ht="12.75">
      <c r="A595" s="44">
        <v>622</v>
      </c>
      <c r="B595" s="17"/>
      <c r="C595" s="37"/>
      <c r="D595" s="38"/>
      <c r="E595" s="38"/>
      <c r="F595" s="39"/>
      <c r="G595" s="39"/>
      <c r="H595" s="50"/>
      <c r="I595" s="50"/>
      <c r="J595" s="50"/>
      <c r="K595" s="50"/>
      <c r="L595" s="50"/>
      <c r="M595" s="17"/>
    </row>
    <row r="596" spans="1:13" ht="12.75">
      <c r="A596" s="44">
        <v>623</v>
      </c>
      <c r="B596" s="17"/>
      <c r="C596" s="37"/>
      <c r="D596" s="38"/>
      <c r="E596" s="38"/>
      <c r="F596" s="39"/>
      <c r="G596" s="39"/>
      <c r="H596" s="50"/>
      <c r="I596" s="50"/>
      <c r="J596" s="50"/>
      <c r="K596" s="50"/>
      <c r="L596" s="50"/>
      <c r="M596" s="17"/>
    </row>
    <row r="597" spans="1:13" ht="12.75">
      <c r="A597" s="44">
        <v>624</v>
      </c>
      <c r="B597" s="17"/>
      <c r="C597" s="37"/>
      <c r="D597" s="38"/>
      <c r="E597" s="38"/>
      <c r="F597" s="39"/>
      <c r="G597" s="39"/>
      <c r="H597" s="50"/>
      <c r="I597" s="50"/>
      <c r="J597" s="50"/>
      <c r="K597" s="50"/>
      <c r="L597" s="50"/>
      <c r="M597" s="17"/>
    </row>
    <row r="598" spans="1:13" ht="12.75">
      <c r="A598" s="44">
        <v>625</v>
      </c>
      <c r="B598" s="17"/>
      <c r="C598" s="37"/>
      <c r="D598" s="38"/>
      <c r="E598" s="38"/>
      <c r="F598" s="39"/>
      <c r="G598" s="39"/>
      <c r="H598" s="50"/>
      <c r="I598" s="50"/>
      <c r="J598" s="50"/>
      <c r="K598" s="50"/>
      <c r="L598" s="50"/>
      <c r="M598" s="17"/>
    </row>
    <row r="599" spans="1:13" ht="12.75">
      <c r="A599" s="44">
        <v>626</v>
      </c>
      <c r="B599" s="17"/>
      <c r="C599" s="37"/>
      <c r="D599" s="38"/>
      <c r="E599" s="38"/>
      <c r="F599" s="39"/>
      <c r="G599" s="39"/>
      <c r="H599" s="50"/>
      <c r="I599" s="50"/>
      <c r="J599" s="50"/>
      <c r="K599" s="50"/>
      <c r="L599" s="50"/>
      <c r="M599" s="17"/>
    </row>
    <row r="600" spans="1:13" ht="12.75">
      <c r="A600" s="44">
        <v>627</v>
      </c>
      <c r="B600" s="17"/>
      <c r="C600" s="37"/>
      <c r="D600" s="38"/>
      <c r="E600" s="38"/>
      <c r="F600" s="39"/>
      <c r="G600" s="39"/>
      <c r="H600" s="50"/>
      <c r="I600" s="50"/>
      <c r="J600" s="50"/>
      <c r="K600" s="50"/>
      <c r="L600" s="50"/>
      <c r="M600" s="17"/>
    </row>
    <row r="601" spans="1:13" ht="12.75">
      <c r="A601" s="44">
        <v>628</v>
      </c>
      <c r="B601" s="17"/>
      <c r="C601" s="37"/>
      <c r="D601" s="38"/>
      <c r="E601" s="38"/>
      <c r="F601" s="39"/>
      <c r="G601" s="39"/>
      <c r="H601" s="50"/>
      <c r="I601" s="50"/>
      <c r="J601" s="50"/>
      <c r="K601" s="50"/>
      <c r="L601" s="50"/>
      <c r="M601" s="17"/>
    </row>
    <row r="602" spans="1:13" ht="12.75">
      <c r="A602" s="44">
        <v>629</v>
      </c>
      <c r="B602" s="17"/>
      <c r="C602" s="37"/>
      <c r="D602" s="38"/>
      <c r="E602" s="38"/>
      <c r="F602" s="39"/>
      <c r="G602" s="39"/>
      <c r="H602" s="50"/>
      <c r="I602" s="50"/>
      <c r="J602" s="50"/>
      <c r="K602" s="50"/>
      <c r="L602" s="50"/>
      <c r="M602" s="17"/>
    </row>
    <row r="603" spans="1:13" ht="12.75">
      <c r="A603" s="44">
        <v>630</v>
      </c>
      <c r="B603" s="17"/>
      <c r="C603" s="37"/>
      <c r="D603" s="38"/>
      <c r="E603" s="38"/>
      <c r="F603" s="39"/>
      <c r="G603" s="39"/>
      <c r="H603" s="50"/>
      <c r="I603" s="50"/>
      <c r="J603" s="50"/>
      <c r="K603" s="50"/>
      <c r="L603" s="50"/>
      <c r="M603" s="17"/>
    </row>
    <row r="604" spans="1:13" ht="12.75">
      <c r="A604" s="44">
        <v>631</v>
      </c>
      <c r="B604" s="17"/>
      <c r="C604" s="37"/>
      <c r="D604" s="38"/>
      <c r="E604" s="38"/>
      <c r="F604" s="39"/>
      <c r="G604" s="39"/>
      <c r="H604" s="50"/>
      <c r="I604" s="50"/>
      <c r="J604" s="50"/>
      <c r="K604" s="50"/>
      <c r="L604" s="50"/>
      <c r="M604" s="17"/>
    </row>
    <row r="605" spans="1:13" ht="12.75">
      <c r="A605" s="44">
        <v>632</v>
      </c>
      <c r="B605" s="17"/>
      <c r="C605" s="37"/>
      <c r="D605" s="38"/>
      <c r="E605" s="38"/>
      <c r="F605" s="39"/>
      <c r="G605" s="39"/>
      <c r="H605" s="50"/>
      <c r="I605" s="50"/>
      <c r="J605" s="50"/>
      <c r="K605" s="50"/>
      <c r="L605" s="50"/>
      <c r="M605" s="17"/>
    </row>
    <row r="606" spans="1:13" ht="12.75">
      <c r="A606" s="44">
        <v>633</v>
      </c>
      <c r="B606" s="17"/>
      <c r="C606" s="37"/>
      <c r="D606" s="38"/>
      <c r="E606" s="38"/>
      <c r="F606" s="39"/>
      <c r="G606" s="39"/>
      <c r="H606" s="50"/>
      <c r="I606" s="50"/>
      <c r="J606" s="50"/>
      <c r="K606" s="50"/>
      <c r="L606" s="50"/>
      <c r="M606" s="17"/>
    </row>
    <row r="607" spans="1:13" ht="12.75">
      <c r="A607" s="44">
        <v>634</v>
      </c>
      <c r="B607" s="17"/>
      <c r="C607" s="37"/>
      <c r="D607" s="38"/>
      <c r="E607" s="38"/>
      <c r="F607" s="39"/>
      <c r="G607" s="39"/>
      <c r="H607" s="50"/>
      <c r="I607" s="50"/>
      <c r="J607" s="50"/>
      <c r="K607" s="50"/>
      <c r="L607" s="50"/>
      <c r="M607" s="17"/>
    </row>
    <row r="608" spans="1:13" ht="12.75">
      <c r="A608" s="44">
        <v>635</v>
      </c>
      <c r="B608" s="17"/>
      <c r="C608" s="29"/>
      <c r="D608" s="35"/>
      <c r="E608" s="35"/>
      <c r="F608" s="36"/>
      <c r="G608" s="36"/>
      <c r="H608" s="50"/>
      <c r="I608" s="50"/>
      <c r="J608" s="50"/>
      <c r="K608" s="50"/>
      <c r="L608" s="50"/>
      <c r="M608" s="17"/>
    </row>
    <row r="609" spans="1:13" ht="12.75">
      <c r="A609" s="44">
        <v>636</v>
      </c>
      <c r="B609" s="17"/>
      <c r="C609" s="37"/>
      <c r="D609" s="38"/>
      <c r="E609" s="38"/>
      <c r="F609" s="39"/>
      <c r="G609" s="39"/>
      <c r="H609" s="50"/>
      <c r="I609" s="50"/>
      <c r="J609" s="50"/>
      <c r="K609" s="50"/>
      <c r="L609" s="50"/>
      <c r="M609" s="17"/>
    </row>
    <row r="610" spans="1:13" ht="12.75">
      <c r="A610" s="44">
        <v>637</v>
      </c>
      <c r="B610" s="17"/>
      <c r="C610" s="29"/>
      <c r="D610" s="35"/>
      <c r="E610" s="35"/>
      <c r="F610" s="36"/>
      <c r="G610" s="36"/>
      <c r="H610" s="50"/>
      <c r="I610" s="50"/>
      <c r="J610" s="50"/>
      <c r="K610" s="50"/>
      <c r="L610" s="50"/>
      <c r="M610" s="17"/>
    </row>
    <row r="611" spans="1:13" ht="12.75">
      <c r="A611" s="44">
        <v>638</v>
      </c>
      <c r="B611" s="17"/>
      <c r="C611" s="37"/>
      <c r="D611" s="38"/>
      <c r="E611" s="38"/>
      <c r="F611" s="39"/>
      <c r="G611" s="39"/>
      <c r="H611" s="50"/>
      <c r="I611" s="50"/>
      <c r="J611" s="50"/>
      <c r="K611" s="50"/>
      <c r="L611" s="50"/>
      <c r="M611" s="17"/>
    </row>
    <row r="612" spans="1:13" ht="12.75">
      <c r="A612" s="44">
        <v>639</v>
      </c>
      <c r="B612" s="17"/>
      <c r="C612" s="29"/>
      <c r="D612" s="35"/>
      <c r="E612" s="35"/>
      <c r="F612" s="41"/>
      <c r="G612" s="36"/>
      <c r="H612" s="50"/>
      <c r="I612" s="50"/>
      <c r="J612" s="50"/>
      <c r="K612" s="50"/>
      <c r="L612" s="50"/>
      <c r="M612" s="17"/>
    </row>
    <row r="613" spans="1:13" ht="12.75">
      <c r="A613" s="44">
        <v>640</v>
      </c>
      <c r="B613" s="17"/>
      <c r="C613" s="37"/>
      <c r="D613" s="38"/>
      <c r="E613" s="38"/>
      <c r="F613" s="39"/>
      <c r="G613" s="39"/>
      <c r="H613" s="50"/>
      <c r="I613" s="50"/>
      <c r="J613" s="50"/>
      <c r="K613" s="50"/>
      <c r="L613" s="50"/>
      <c r="M613" s="17"/>
    </row>
    <row r="614" spans="1:13" ht="12.75">
      <c r="A614" s="44">
        <v>641</v>
      </c>
      <c r="B614" s="17"/>
      <c r="C614" s="37"/>
      <c r="D614" s="38"/>
      <c r="E614" s="38"/>
      <c r="F614" s="39"/>
      <c r="G614" s="39"/>
      <c r="H614" s="50"/>
      <c r="I614" s="50"/>
      <c r="J614" s="50"/>
      <c r="K614" s="50"/>
      <c r="L614" s="50"/>
      <c r="M614" s="17"/>
    </row>
    <row r="615" spans="1:13" ht="12.75">
      <c r="A615" s="44">
        <v>642</v>
      </c>
      <c r="B615" s="17"/>
      <c r="C615" s="37"/>
      <c r="D615" s="38"/>
      <c r="E615" s="38"/>
      <c r="F615" s="39"/>
      <c r="G615" s="39"/>
      <c r="H615" s="50"/>
      <c r="I615" s="50"/>
      <c r="J615" s="50"/>
      <c r="K615" s="50"/>
      <c r="L615" s="50"/>
      <c r="M615" s="17"/>
    </row>
    <row r="616" spans="1:13" ht="12.75">
      <c r="A616" s="44">
        <v>643</v>
      </c>
      <c r="B616" s="17"/>
      <c r="C616" s="37"/>
      <c r="D616" s="38"/>
      <c r="E616" s="38"/>
      <c r="F616" s="39"/>
      <c r="G616" s="39"/>
      <c r="H616" s="50"/>
      <c r="I616" s="50"/>
      <c r="J616" s="50"/>
      <c r="K616" s="50"/>
      <c r="L616" s="50"/>
      <c r="M616" s="17"/>
    </row>
    <row r="617" spans="1:13" ht="12.75">
      <c r="A617" s="44">
        <v>644</v>
      </c>
      <c r="B617" s="17"/>
      <c r="C617" s="37"/>
      <c r="D617" s="38"/>
      <c r="E617" s="38"/>
      <c r="F617" s="39"/>
      <c r="G617" s="39"/>
      <c r="H617" s="50"/>
      <c r="I617" s="50"/>
      <c r="J617" s="50"/>
      <c r="K617" s="50"/>
      <c r="L617" s="50"/>
      <c r="M617" s="17"/>
    </row>
    <row r="618" spans="1:13" ht="12.75">
      <c r="A618" s="44">
        <v>645</v>
      </c>
      <c r="B618" s="17"/>
      <c r="C618" s="37"/>
      <c r="D618" s="38"/>
      <c r="E618" s="38"/>
      <c r="F618" s="39"/>
      <c r="G618" s="39"/>
      <c r="H618" s="50"/>
      <c r="I618" s="50"/>
      <c r="J618" s="50"/>
      <c r="K618" s="50"/>
      <c r="L618" s="50"/>
      <c r="M618" s="17"/>
    </row>
    <row r="619" spans="1:13" ht="12.75">
      <c r="A619" s="44">
        <v>646</v>
      </c>
      <c r="B619" s="17"/>
      <c r="C619" s="37"/>
      <c r="D619" s="38"/>
      <c r="E619" s="38"/>
      <c r="F619" s="39"/>
      <c r="G619" s="39"/>
      <c r="H619" s="50"/>
      <c r="I619" s="50"/>
      <c r="J619" s="50"/>
      <c r="K619" s="50"/>
      <c r="L619" s="50"/>
      <c r="M619" s="17"/>
    </row>
    <row r="620" spans="1:13" ht="12.75">
      <c r="A620" s="44">
        <v>647</v>
      </c>
      <c r="B620" s="17"/>
      <c r="C620" s="37"/>
      <c r="D620" s="38"/>
      <c r="E620" s="38"/>
      <c r="F620" s="39"/>
      <c r="G620" s="39"/>
      <c r="H620" s="50"/>
      <c r="I620" s="50"/>
      <c r="J620" s="50"/>
      <c r="K620" s="50"/>
      <c r="L620" s="50"/>
      <c r="M620" s="17"/>
    </row>
    <row r="621" spans="1:13" ht="12.75">
      <c r="A621" s="44">
        <v>648</v>
      </c>
      <c r="B621" s="17"/>
      <c r="C621" s="37"/>
      <c r="D621" s="38"/>
      <c r="E621" s="38"/>
      <c r="F621" s="39"/>
      <c r="G621" s="39"/>
      <c r="H621" s="50"/>
      <c r="I621" s="50"/>
      <c r="J621" s="50"/>
      <c r="K621" s="50"/>
      <c r="L621" s="50"/>
      <c r="M621" s="17"/>
    </row>
    <row r="622" spans="1:13" ht="12.75">
      <c r="A622" s="44">
        <v>649</v>
      </c>
      <c r="B622" s="17"/>
      <c r="C622" s="37"/>
      <c r="D622" s="38"/>
      <c r="E622" s="38"/>
      <c r="F622" s="39"/>
      <c r="G622" s="39"/>
      <c r="H622" s="50"/>
      <c r="I622" s="50"/>
      <c r="J622" s="50"/>
      <c r="K622" s="50"/>
      <c r="L622" s="50"/>
      <c r="M622" s="17"/>
    </row>
    <row r="623" spans="1:13" ht="12.75">
      <c r="A623" s="44">
        <v>650</v>
      </c>
      <c r="B623" s="17"/>
      <c r="C623" s="37"/>
      <c r="D623" s="38"/>
      <c r="E623" s="38"/>
      <c r="F623" s="39"/>
      <c r="G623" s="39"/>
      <c r="H623" s="50"/>
      <c r="I623" s="50"/>
      <c r="J623" s="50"/>
      <c r="K623" s="50"/>
      <c r="L623" s="50"/>
      <c r="M623" s="17"/>
    </row>
    <row r="624" spans="1:13" ht="12.75">
      <c r="A624" s="44">
        <v>651</v>
      </c>
      <c r="B624" s="17"/>
      <c r="C624" s="37"/>
      <c r="D624" s="38"/>
      <c r="E624" s="38"/>
      <c r="F624" s="39"/>
      <c r="G624" s="39"/>
      <c r="H624" s="50"/>
      <c r="I624" s="50"/>
      <c r="J624" s="50"/>
      <c r="K624" s="50"/>
      <c r="L624" s="50"/>
      <c r="M624" s="17"/>
    </row>
    <row r="625" spans="1:13" ht="12.75">
      <c r="A625" s="44">
        <v>652</v>
      </c>
      <c r="B625" s="17"/>
      <c r="C625" s="37"/>
      <c r="D625" s="38"/>
      <c r="E625" s="38"/>
      <c r="F625" s="39"/>
      <c r="G625" s="39"/>
      <c r="H625" s="50"/>
      <c r="I625" s="50"/>
      <c r="J625" s="50"/>
      <c r="K625" s="50"/>
      <c r="L625" s="50"/>
      <c r="M625" s="17"/>
    </row>
    <row r="626" spans="1:13" ht="12.75">
      <c r="A626" s="44">
        <v>653</v>
      </c>
      <c r="B626" s="17"/>
      <c r="C626" s="37"/>
      <c r="D626" s="38"/>
      <c r="E626" s="38"/>
      <c r="F626" s="39"/>
      <c r="G626" s="39"/>
      <c r="H626" s="50"/>
      <c r="I626" s="50"/>
      <c r="J626" s="50"/>
      <c r="K626" s="50"/>
      <c r="L626" s="50"/>
      <c r="M626" s="17"/>
    </row>
    <row r="627" spans="1:13" ht="12.75">
      <c r="A627" s="44">
        <v>654</v>
      </c>
      <c r="B627" s="17"/>
      <c r="C627" s="37"/>
      <c r="D627" s="38"/>
      <c r="E627" s="38"/>
      <c r="F627" s="39"/>
      <c r="G627" s="39"/>
      <c r="H627" s="50"/>
      <c r="I627" s="50"/>
      <c r="J627" s="50"/>
      <c r="K627" s="50"/>
      <c r="L627" s="50"/>
      <c r="M627" s="17"/>
    </row>
    <row r="628" spans="1:13" ht="12.75">
      <c r="A628" s="44">
        <v>655</v>
      </c>
      <c r="B628" s="17"/>
      <c r="C628" s="37"/>
      <c r="D628" s="38"/>
      <c r="E628" s="38"/>
      <c r="F628" s="39"/>
      <c r="G628" s="39"/>
      <c r="H628" s="50"/>
      <c r="I628" s="50"/>
      <c r="J628" s="50"/>
      <c r="K628" s="50"/>
      <c r="L628" s="50"/>
      <c r="M628" s="17"/>
    </row>
    <row r="629" spans="1:13" ht="12.75">
      <c r="A629" s="44">
        <v>656</v>
      </c>
      <c r="B629" s="17"/>
      <c r="C629" s="37"/>
      <c r="D629" s="38"/>
      <c r="E629" s="38"/>
      <c r="F629" s="39"/>
      <c r="G629" s="39"/>
      <c r="H629" s="50"/>
      <c r="I629" s="50"/>
      <c r="J629" s="50"/>
      <c r="K629" s="50"/>
      <c r="L629" s="50"/>
      <c r="M629" s="17"/>
    </row>
    <row r="630" spans="1:13" ht="12.75">
      <c r="A630" s="44">
        <v>657</v>
      </c>
      <c r="B630" s="17"/>
      <c r="C630" s="37"/>
      <c r="D630" s="38"/>
      <c r="E630" s="38"/>
      <c r="F630" s="39"/>
      <c r="G630" s="39"/>
      <c r="H630" s="50"/>
      <c r="I630" s="50"/>
      <c r="J630" s="50"/>
      <c r="K630" s="50"/>
      <c r="L630" s="50"/>
      <c r="M630" s="17"/>
    </row>
    <row r="631" spans="1:13" ht="12.75">
      <c r="A631" s="44">
        <v>658</v>
      </c>
      <c r="B631" s="17"/>
      <c r="C631" s="37"/>
      <c r="D631" s="38"/>
      <c r="E631" s="38"/>
      <c r="F631" s="39"/>
      <c r="G631" s="39"/>
      <c r="H631" s="50"/>
      <c r="I631" s="50"/>
      <c r="J631" s="50"/>
      <c r="K631" s="50"/>
      <c r="L631" s="50"/>
      <c r="M631" s="17"/>
    </row>
    <row r="632" spans="1:13" ht="12.75">
      <c r="A632" s="44">
        <v>659</v>
      </c>
      <c r="B632" s="17"/>
      <c r="C632" s="37"/>
      <c r="D632" s="38"/>
      <c r="E632" s="38"/>
      <c r="F632" s="39"/>
      <c r="G632" s="39"/>
      <c r="H632" s="50"/>
      <c r="I632" s="50"/>
      <c r="J632" s="50"/>
      <c r="K632" s="50"/>
      <c r="L632" s="50"/>
      <c r="M632" s="17"/>
    </row>
    <row r="633" spans="1:13" ht="12.75">
      <c r="A633" s="44">
        <v>660</v>
      </c>
      <c r="B633" s="17"/>
      <c r="C633" s="29"/>
      <c r="D633" s="35"/>
      <c r="E633" s="35"/>
      <c r="F633" s="36"/>
      <c r="G633" s="36"/>
      <c r="H633" s="50"/>
      <c r="I633" s="50"/>
      <c r="J633" s="50"/>
      <c r="K633" s="50"/>
      <c r="L633" s="50"/>
      <c r="M633" s="17"/>
    </row>
    <row r="634" spans="1:13" ht="12.75">
      <c r="A634" s="44">
        <v>661</v>
      </c>
      <c r="B634" s="17"/>
      <c r="C634" s="37"/>
      <c r="D634" s="38"/>
      <c r="E634" s="38"/>
      <c r="F634" s="39"/>
      <c r="G634" s="39"/>
      <c r="H634" s="50"/>
      <c r="I634" s="50"/>
      <c r="J634" s="50"/>
      <c r="K634" s="50"/>
      <c r="L634" s="50"/>
      <c r="M634" s="17"/>
    </row>
    <row r="635" spans="1:13" ht="12.75">
      <c r="A635" s="44">
        <v>662</v>
      </c>
      <c r="B635" s="17"/>
      <c r="C635" s="37"/>
      <c r="D635" s="38"/>
      <c r="E635" s="38"/>
      <c r="F635" s="39"/>
      <c r="G635" s="39"/>
      <c r="H635" s="50"/>
      <c r="I635" s="50"/>
      <c r="J635" s="50"/>
      <c r="K635" s="50"/>
      <c r="L635" s="50"/>
      <c r="M635" s="17"/>
    </row>
    <row r="636" spans="1:13" ht="12.75">
      <c r="A636" s="44">
        <v>663</v>
      </c>
      <c r="B636" s="17"/>
      <c r="C636" s="37"/>
      <c r="D636" s="38"/>
      <c r="E636" s="38"/>
      <c r="F636" s="39"/>
      <c r="G636" s="39"/>
      <c r="H636" s="50"/>
      <c r="I636" s="50"/>
      <c r="J636" s="50"/>
      <c r="K636" s="50"/>
      <c r="L636" s="50"/>
      <c r="M636" s="17"/>
    </row>
    <row r="637" spans="1:13" ht="12.75">
      <c r="A637" s="44">
        <v>664</v>
      </c>
      <c r="B637" s="17"/>
      <c r="C637" s="37"/>
      <c r="D637" s="38"/>
      <c r="E637" s="38"/>
      <c r="F637" s="39"/>
      <c r="G637" s="39"/>
      <c r="H637" s="50"/>
      <c r="I637" s="50"/>
      <c r="J637" s="50"/>
      <c r="K637" s="50"/>
      <c r="L637" s="50"/>
      <c r="M637" s="17"/>
    </row>
    <row r="638" spans="1:13" ht="12.75">
      <c r="A638" s="44">
        <v>665</v>
      </c>
      <c r="B638" s="17"/>
      <c r="C638" s="37"/>
      <c r="D638" s="38"/>
      <c r="E638" s="38"/>
      <c r="F638" s="39"/>
      <c r="G638" s="39"/>
      <c r="H638" s="50"/>
      <c r="I638" s="50"/>
      <c r="J638" s="50"/>
      <c r="K638" s="50"/>
      <c r="L638" s="50"/>
      <c r="M638" s="17"/>
    </row>
    <row r="639" spans="1:13" ht="12.75">
      <c r="A639" s="44">
        <v>666</v>
      </c>
      <c r="B639" s="17"/>
      <c r="C639" s="37"/>
      <c r="D639" s="38"/>
      <c r="E639" s="38"/>
      <c r="F639" s="39"/>
      <c r="G639" s="39"/>
      <c r="H639" s="50"/>
      <c r="I639" s="50"/>
      <c r="J639" s="50"/>
      <c r="K639" s="50"/>
      <c r="L639" s="50"/>
      <c r="M639" s="17"/>
    </row>
    <row r="640" spans="1:13" ht="12.75">
      <c r="A640" s="44">
        <v>667</v>
      </c>
      <c r="B640" s="17"/>
      <c r="C640" s="37"/>
      <c r="D640" s="38"/>
      <c r="E640" s="38"/>
      <c r="F640" s="39"/>
      <c r="G640" s="39"/>
      <c r="H640" s="50"/>
      <c r="I640" s="50"/>
      <c r="J640" s="50"/>
      <c r="K640" s="50"/>
      <c r="L640" s="50"/>
      <c r="M640" s="17"/>
    </row>
    <row r="641" spans="1:13" ht="12.75">
      <c r="A641" s="44">
        <v>668</v>
      </c>
      <c r="B641" s="17"/>
      <c r="C641" s="37"/>
      <c r="D641" s="38"/>
      <c r="E641" s="38"/>
      <c r="F641" s="39"/>
      <c r="G641" s="39"/>
      <c r="H641" s="50"/>
      <c r="I641" s="50"/>
      <c r="J641" s="50"/>
      <c r="K641" s="50"/>
      <c r="L641" s="50"/>
      <c r="M641" s="17"/>
    </row>
    <row r="642" spans="1:13" ht="12.75">
      <c r="A642" s="44">
        <v>669</v>
      </c>
      <c r="B642" s="17"/>
      <c r="C642" s="37"/>
      <c r="D642" s="38"/>
      <c r="E642" s="38"/>
      <c r="F642" s="39"/>
      <c r="G642" s="39"/>
      <c r="H642" s="50"/>
      <c r="I642" s="50"/>
      <c r="J642" s="50"/>
      <c r="K642" s="50"/>
      <c r="L642" s="50"/>
      <c r="M642" s="17"/>
    </row>
    <row r="643" spans="1:13" ht="12.75">
      <c r="A643" s="44">
        <v>670</v>
      </c>
      <c r="B643" s="17"/>
      <c r="C643" s="37"/>
      <c r="D643" s="38"/>
      <c r="E643" s="38"/>
      <c r="F643" s="39"/>
      <c r="G643" s="39"/>
      <c r="H643" s="50"/>
      <c r="I643" s="50"/>
      <c r="J643" s="50"/>
      <c r="K643" s="50"/>
      <c r="L643" s="50"/>
      <c r="M643" s="17"/>
    </row>
    <row r="644" spans="1:13" ht="12.75">
      <c r="A644" s="44">
        <v>671</v>
      </c>
      <c r="B644" s="17"/>
      <c r="C644" s="37"/>
      <c r="D644" s="38"/>
      <c r="E644" s="38"/>
      <c r="F644" s="39"/>
      <c r="G644" s="39"/>
      <c r="H644" s="50"/>
      <c r="I644" s="50"/>
      <c r="J644" s="50"/>
      <c r="K644" s="50"/>
      <c r="L644" s="50"/>
      <c r="M644" s="17"/>
    </row>
    <row r="645" spans="1:13" ht="12.75">
      <c r="A645" s="44">
        <v>672</v>
      </c>
      <c r="B645" s="17"/>
      <c r="C645" s="37"/>
      <c r="D645" s="38"/>
      <c r="E645" s="38"/>
      <c r="F645" s="39"/>
      <c r="G645" s="39"/>
      <c r="H645" s="50"/>
      <c r="I645" s="50"/>
      <c r="J645" s="50"/>
      <c r="K645" s="50"/>
      <c r="L645" s="50"/>
      <c r="M645" s="17"/>
    </row>
    <row r="646" spans="1:13" ht="12.75">
      <c r="A646" s="44">
        <v>673</v>
      </c>
      <c r="B646" s="17"/>
      <c r="C646" s="37"/>
      <c r="D646" s="38"/>
      <c r="E646" s="38"/>
      <c r="F646" s="39"/>
      <c r="G646" s="39"/>
      <c r="H646" s="50"/>
      <c r="I646" s="50"/>
      <c r="J646" s="50"/>
      <c r="K646" s="50"/>
      <c r="L646" s="50"/>
      <c r="M646" s="17"/>
    </row>
    <row r="647" spans="1:13" ht="12.75">
      <c r="A647" s="44">
        <v>674</v>
      </c>
      <c r="B647" s="17"/>
      <c r="C647" s="37"/>
      <c r="D647" s="38"/>
      <c r="E647" s="38"/>
      <c r="F647" s="39"/>
      <c r="G647" s="39"/>
      <c r="H647" s="50"/>
      <c r="I647" s="50"/>
      <c r="J647" s="50"/>
      <c r="K647" s="50"/>
      <c r="L647" s="50"/>
      <c r="M647" s="17"/>
    </row>
    <row r="648" spans="1:13" ht="12.75">
      <c r="A648" s="44">
        <v>675</v>
      </c>
      <c r="B648" s="17"/>
      <c r="C648" s="37"/>
      <c r="D648" s="38"/>
      <c r="E648" s="38"/>
      <c r="F648" s="39"/>
      <c r="G648" s="39"/>
      <c r="H648" s="50"/>
      <c r="I648" s="50"/>
      <c r="J648" s="50"/>
      <c r="K648" s="50"/>
      <c r="L648" s="50"/>
      <c r="M648" s="17"/>
    </row>
    <row r="649" spans="1:13" ht="12.75">
      <c r="A649" s="44">
        <v>676</v>
      </c>
      <c r="B649" s="17"/>
      <c r="C649" s="37"/>
      <c r="D649" s="38"/>
      <c r="E649" s="38"/>
      <c r="F649" s="39"/>
      <c r="G649" s="39"/>
      <c r="H649" s="50"/>
      <c r="I649" s="50"/>
      <c r="J649" s="50"/>
      <c r="K649" s="50"/>
      <c r="L649" s="50"/>
      <c r="M649" s="17"/>
    </row>
    <row r="650" spans="1:13" ht="12.75">
      <c r="A650" s="44">
        <v>677</v>
      </c>
      <c r="B650" s="17"/>
      <c r="C650" s="37"/>
      <c r="D650" s="38"/>
      <c r="E650" s="38"/>
      <c r="F650" s="39"/>
      <c r="G650" s="39"/>
      <c r="H650" s="50"/>
      <c r="I650" s="50"/>
      <c r="J650" s="50"/>
      <c r="K650" s="50"/>
      <c r="L650" s="50"/>
      <c r="M650" s="17"/>
    </row>
    <row r="651" spans="1:13" ht="12.75">
      <c r="A651" s="44">
        <v>678</v>
      </c>
      <c r="B651" s="17"/>
      <c r="C651" s="37"/>
      <c r="D651" s="38"/>
      <c r="E651" s="38"/>
      <c r="F651" s="39"/>
      <c r="G651" s="39"/>
      <c r="H651" s="50"/>
      <c r="I651" s="50"/>
      <c r="J651" s="50"/>
      <c r="K651" s="50"/>
      <c r="L651" s="50"/>
      <c r="M651" s="17"/>
    </row>
    <row r="652" spans="1:13" ht="12.75">
      <c r="A652" s="44">
        <v>679</v>
      </c>
      <c r="B652" s="17"/>
      <c r="C652" s="29"/>
      <c r="D652" s="35"/>
      <c r="E652" s="35"/>
      <c r="F652" s="36"/>
      <c r="G652" s="36"/>
      <c r="H652" s="50"/>
      <c r="I652" s="50"/>
      <c r="J652" s="50"/>
      <c r="K652" s="50"/>
      <c r="L652" s="50"/>
      <c r="M652" s="17"/>
    </row>
    <row r="653" spans="1:13" ht="12.75">
      <c r="A653" s="44">
        <v>680</v>
      </c>
      <c r="B653" s="17"/>
      <c r="C653" s="37"/>
      <c r="D653" s="38"/>
      <c r="E653" s="38"/>
      <c r="F653" s="39"/>
      <c r="G653" s="39"/>
      <c r="H653" s="50"/>
      <c r="I653" s="50"/>
      <c r="J653" s="50"/>
      <c r="K653" s="50"/>
      <c r="L653" s="50"/>
      <c r="M653" s="17"/>
    </row>
    <row r="654" spans="1:13" ht="12.75">
      <c r="A654" s="44">
        <v>681</v>
      </c>
      <c r="B654" s="17"/>
      <c r="C654" s="37"/>
      <c r="D654" s="38"/>
      <c r="E654" s="38"/>
      <c r="F654" s="39"/>
      <c r="G654" s="39"/>
      <c r="H654" s="50"/>
      <c r="I654" s="50"/>
      <c r="J654" s="50"/>
      <c r="K654" s="50"/>
      <c r="L654" s="50"/>
      <c r="M654" s="17"/>
    </row>
    <row r="655" spans="1:13" ht="12.75">
      <c r="A655" s="44">
        <v>682</v>
      </c>
      <c r="B655" s="17"/>
      <c r="C655" s="37"/>
      <c r="D655" s="38"/>
      <c r="E655" s="38"/>
      <c r="F655" s="39"/>
      <c r="G655" s="39"/>
      <c r="H655" s="50"/>
      <c r="I655" s="50"/>
      <c r="J655" s="50"/>
      <c r="K655" s="50"/>
      <c r="L655" s="50"/>
      <c r="M655" s="17"/>
    </row>
    <row r="656" spans="1:13" ht="12.75">
      <c r="A656" s="44">
        <v>683</v>
      </c>
      <c r="B656" s="17"/>
      <c r="C656" s="37"/>
      <c r="D656" s="38"/>
      <c r="E656" s="38"/>
      <c r="F656" s="39"/>
      <c r="G656" s="39"/>
      <c r="H656" s="50"/>
      <c r="I656" s="50"/>
      <c r="J656" s="50"/>
      <c r="K656" s="50"/>
      <c r="L656" s="50"/>
      <c r="M656" s="17"/>
    </row>
    <row r="657" spans="1:13" ht="12.75">
      <c r="A657" s="44">
        <v>684</v>
      </c>
      <c r="B657" s="17"/>
      <c r="C657" s="37"/>
      <c r="D657" s="38"/>
      <c r="E657" s="38"/>
      <c r="F657" s="39"/>
      <c r="G657" s="39"/>
      <c r="H657" s="50"/>
      <c r="I657" s="50"/>
      <c r="J657" s="50"/>
      <c r="K657" s="50"/>
      <c r="L657" s="50"/>
      <c r="M657" s="17"/>
    </row>
    <row r="658" spans="1:13" ht="12.75">
      <c r="A658" s="44">
        <v>685</v>
      </c>
      <c r="B658" s="17"/>
      <c r="C658" s="37"/>
      <c r="D658" s="38"/>
      <c r="E658" s="38"/>
      <c r="F658" s="39"/>
      <c r="G658" s="39"/>
      <c r="H658" s="50"/>
      <c r="I658" s="50"/>
      <c r="J658" s="50"/>
      <c r="K658" s="50"/>
      <c r="L658" s="50"/>
      <c r="M658" s="17"/>
    </row>
    <row r="659" spans="1:13" ht="12.75">
      <c r="A659" s="44">
        <v>686</v>
      </c>
      <c r="B659" s="17"/>
      <c r="C659" s="37"/>
      <c r="D659" s="38"/>
      <c r="E659" s="38"/>
      <c r="F659" s="39"/>
      <c r="G659" s="39"/>
      <c r="H659" s="50"/>
      <c r="I659" s="50"/>
      <c r="J659" s="50"/>
      <c r="K659" s="50"/>
      <c r="L659" s="50"/>
      <c r="M659" s="17"/>
    </row>
    <row r="660" spans="1:13" ht="12.75">
      <c r="A660" s="44">
        <v>687</v>
      </c>
      <c r="B660" s="17"/>
      <c r="C660" s="37"/>
      <c r="D660" s="38"/>
      <c r="E660" s="38"/>
      <c r="F660" s="39"/>
      <c r="G660" s="39"/>
      <c r="H660" s="50"/>
      <c r="I660" s="50"/>
      <c r="J660" s="50"/>
      <c r="K660" s="50"/>
      <c r="L660" s="50"/>
      <c r="M660" s="17"/>
    </row>
    <row r="661" spans="1:13" ht="12.75">
      <c r="A661" s="44">
        <v>688</v>
      </c>
      <c r="B661" s="17"/>
      <c r="C661" s="37"/>
      <c r="D661" s="38"/>
      <c r="E661" s="38"/>
      <c r="F661" s="39"/>
      <c r="G661" s="39"/>
      <c r="H661" s="50"/>
      <c r="I661" s="50"/>
      <c r="J661" s="50"/>
      <c r="K661" s="50"/>
      <c r="L661" s="50"/>
      <c r="M661" s="17"/>
    </row>
    <row r="662" spans="1:13" ht="12.75">
      <c r="A662" s="44">
        <v>689</v>
      </c>
      <c r="B662" s="17"/>
      <c r="C662" s="37"/>
      <c r="D662" s="38"/>
      <c r="E662" s="38"/>
      <c r="F662" s="39"/>
      <c r="G662" s="39"/>
      <c r="H662" s="50"/>
      <c r="I662" s="50"/>
      <c r="J662" s="50"/>
      <c r="K662" s="50"/>
      <c r="L662" s="50"/>
      <c r="M662" s="17"/>
    </row>
    <row r="663" spans="1:13" ht="12.75">
      <c r="A663" s="44">
        <v>690</v>
      </c>
      <c r="B663" s="17"/>
      <c r="C663" s="37"/>
      <c r="D663" s="38"/>
      <c r="E663" s="38"/>
      <c r="F663" s="39"/>
      <c r="G663" s="39"/>
      <c r="H663" s="50"/>
      <c r="I663" s="50"/>
      <c r="J663" s="50"/>
      <c r="K663" s="50"/>
      <c r="L663" s="50"/>
      <c r="M663" s="17"/>
    </row>
    <row r="664" spans="1:13" ht="12.75">
      <c r="A664" s="44">
        <v>691</v>
      </c>
      <c r="B664" s="17"/>
      <c r="C664" s="37"/>
      <c r="D664" s="38"/>
      <c r="E664" s="38"/>
      <c r="F664" s="39"/>
      <c r="G664" s="39"/>
      <c r="H664" s="50"/>
      <c r="I664" s="50"/>
      <c r="J664" s="50"/>
      <c r="K664" s="50"/>
      <c r="L664" s="50"/>
      <c r="M664" s="17"/>
    </row>
    <row r="665" spans="1:13" ht="12.75">
      <c r="A665" s="44">
        <v>692</v>
      </c>
      <c r="B665" s="17"/>
      <c r="C665" s="37"/>
      <c r="D665" s="38"/>
      <c r="E665" s="38"/>
      <c r="F665" s="39"/>
      <c r="G665" s="39"/>
      <c r="H665" s="50"/>
      <c r="I665" s="50"/>
      <c r="J665" s="50"/>
      <c r="K665" s="50"/>
      <c r="L665" s="50"/>
      <c r="M665" s="17"/>
    </row>
    <row r="666" spans="1:13" ht="12.75">
      <c r="A666" s="44">
        <v>693</v>
      </c>
      <c r="B666" s="17"/>
      <c r="C666" s="29"/>
      <c r="D666" s="35"/>
      <c r="E666" s="35"/>
      <c r="F666" s="36"/>
      <c r="G666" s="36"/>
      <c r="H666" s="50"/>
      <c r="I666" s="50"/>
      <c r="J666" s="50"/>
      <c r="K666" s="50"/>
      <c r="L666" s="50"/>
      <c r="M666" s="17"/>
    </row>
    <row r="667" spans="1:13" ht="12.75">
      <c r="A667" s="44">
        <v>694</v>
      </c>
      <c r="B667" s="17"/>
      <c r="C667" s="37"/>
      <c r="D667" s="38"/>
      <c r="E667" s="38"/>
      <c r="F667" s="39"/>
      <c r="G667" s="39"/>
      <c r="H667" s="50"/>
      <c r="I667" s="50"/>
      <c r="J667" s="50"/>
      <c r="K667" s="50"/>
      <c r="L667" s="50"/>
      <c r="M667" s="17"/>
    </row>
    <row r="668" spans="1:13" ht="12.75">
      <c r="A668" s="44">
        <v>695</v>
      </c>
      <c r="B668" s="17"/>
      <c r="C668" s="37"/>
      <c r="D668" s="38"/>
      <c r="E668" s="38"/>
      <c r="F668" s="39"/>
      <c r="G668" s="39"/>
      <c r="H668" s="50"/>
      <c r="I668" s="50"/>
      <c r="J668" s="50"/>
      <c r="K668" s="50"/>
      <c r="L668" s="50"/>
      <c r="M668" s="17"/>
    </row>
    <row r="669" spans="1:13" ht="12.75">
      <c r="A669" s="44">
        <v>696</v>
      </c>
      <c r="B669" s="17"/>
      <c r="C669" s="37"/>
      <c r="D669" s="38"/>
      <c r="E669" s="38"/>
      <c r="F669" s="39"/>
      <c r="G669" s="39"/>
      <c r="H669" s="50"/>
      <c r="I669" s="50"/>
      <c r="J669" s="50"/>
      <c r="K669" s="50"/>
      <c r="L669" s="50"/>
      <c r="M669" s="17"/>
    </row>
    <row r="670" spans="1:13" ht="12.75">
      <c r="A670" s="44">
        <v>697</v>
      </c>
      <c r="B670" s="17"/>
      <c r="C670" s="37"/>
      <c r="D670" s="38"/>
      <c r="E670" s="38"/>
      <c r="F670" s="39"/>
      <c r="G670" s="39"/>
      <c r="H670" s="50"/>
      <c r="I670" s="50"/>
      <c r="J670" s="50"/>
      <c r="K670" s="50"/>
      <c r="L670" s="50"/>
      <c r="M670" s="17"/>
    </row>
    <row r="671" spans="1:13" ht="12.75">
      <c r="A671" s="44">
        <v>698</v>
      </c>
      <c r="B671" s="17"/>
      <c r="C671" s="37"/>
      <c r="D671" s="38"/>
      <c r="E671" s="38"/>
      <c r="F671" s="39"/>
      <c r="G671" s="39"/>
      <c r="H671" s="50"/>
      <c r="I671" s="50"/>
      <c r="J671" s="50"/>
      <c r="K671" s="50"/>
      <c r="L671" s="50"/>
      <c r="M671" s="17"/>
    </row>
    <row r="672" spans="1:13" ht="12.75">
      <c r="A672" s="44">
        <v>699</v>
      </c>
      <c r="B672" s="17"/>
      <c r="C672" s="37"/>
      <c r="D672" s="38"/>
      <c r="E672" s="38"/>
      <c r="F672" s="39"/>
      <c r="G672" s="39"/>
      <c r="H672" s="50"/>
      <c r="I672" s="50"/>
      <c r="J672" s="50"/>
      <c r="K672" s="50"/>
      <c r="L672" s="50"/>
      <c r="M672" s="17"/>
    </row>
    <row r="673" spans="1:13" ht="12.75">
      <c r="A673" s="44">
        <v>700</v>
      </c>
      <c r="B673" s="17"/>
      <c r="C673" s="37"/>
      <c r="D673" s="38"/>
      <c r="E673" s="38"/>
      <c r="F673" s="39"/>
      <c r="G673" s="39"/>
      <c r="H673" s="50"/>
      <c r="I673" s="50"/>
      <c r="J673" s="50"/>
      <c r="K673" s="50"/>
      <c r="L673" s="50"/>
      <c r="M673" s="17"/>
    </row>
    <row r="674" spans="1:13" ht="12.75">
      <c r="A674" s="44">
        <v>701</v>
      </c>
      <c r="B674" s="17"/>
      <c r="C674" s="37"/>
      <c r="D674" s="38"/>
      <c r="E674" s="38"/>
      <c r="F674" s="39"/>
      <c r="G674" s="39"/>
      <c r="H674" s="50"/>
      <c r="I674" s="50"/>
      <c r="J674" s="50"/>
      <c r="K674" s="50"/>
      <c r="L674" s="50"/>
      <c r="M674" s="17"/>
    </row>
    <row r="675" spans="1:13" ht="12.75">
      <c r="A675" s="44">
        <v>702</v>
      </c>
      <c r="B675" s="17"/>
      <c r="C675" s="37"/>
      <c r="D675" s="38"/>
      <c r="E675" s="38"/>
      <c r="F675" s="39"/>
      <c r="G675" s="39"/>
      <c r="H675" s="50"/>
      <c r="I675" s="50"/>
      <c r="J675" s="50"/>
      <c r="K675" s="50"/>
      <c r="L675" s="50"/>
      <c r="M675" s="17"/>
    </row>
    <row r="676" spans="1:13" ht="12.75">
      <c r="A676" s="44">
        <v>703</v>
      </c>
      <c r="B676" s="17"/>
      <c r="C676" s="37"/>
      <c r="D676" s="38"/>
      <c r="E676" s="38"/>
      <c r="F676" s="39"/>
      <c r="G676" s="39"/>
      <c r="H676" s="50"/>
      <c r="I676" s="50"/>
      <c r="J676" s="50"/>
      <c r="K676" s="50"/>
      <c r="L676" s="50"/>
      <c r="M676" s="17"/>
    </row>
    <row r="677" spans="1:13" ht="12.75">
      <c r="A677" s="44">
        <v>704</v>
      </c>
      <c r="B677" s="17"/>
      <c r="C677" s="37"/>
      <c r="D677" s="38"/>
      <c r="E677" s="38"/>
      <c r="F677" s="39"/>
      <c r="G677" s="39"/>
      <c r="H677" s="50"/>
      <c r="I677" s="50"/>
      <c r="J677" s="50"/>
      <c r="K677" s="50"/>
      <c r="L677" s="50"/>
      <c r="M677" s="17"/>
    </row>
    <row r="678" spans="1:13" ht="12.75">
      <c r="A678" s="44">
        <v>705</v>
      </c>
      <c r="B678" s="17"/>
      <c r="C678" s="37"/>
      <c r="D678" s="38"/>
      <c r="E678" s="38"/>
      <c r="F678" s="39"/>
      <c r="G678" s="39"/>
      <c r="H678" s="50"/>
      <c r="I678" s="50"/>
      <c r="J678" s="50"/>
      <c r="K678" s="50"/>
      <c r="L678" s="50"/>
      <c r="M678" s="17"/>
    </row>
    <row r="679" spans="1:13" ht="12.75">
      <c r="A679" s="44">
        <v>706</v>
      </c>
      <c r="B679" s="17"/>
      <c r="C679" s="37"/>
      <c r="D679" s="38"/>
      <c r="E679" s="38"/>
      <c r="F679" s="39"/>
      <c r="G679" s="39"/>
      <c r="H679" s="50"/>
      <c r="I679" s="50"/>
      <c r="J679" s="50"/>
      <c r="K679" s="50"/>
      <c r="L679" s="50"/>
      <c r="M679" s="17"/>
    </row>
    <row r="680" spans="1:13" ht="12.75">
      <c r="A680" s="44">
        <v>707</v>
      </c>
      <c r="B680" s="17"/>
      <c r="C680" s="37"/>
      <c r="D680" s="38"/>
      <c r="E680" s="38"/>
      <c r="F680" s="39"/>
      <c r="G680" s="39"/>
      <c r="H680" s="50"/>
      <c r="I680" s="50"/>
      <c r="J680" s="50"/>
      <c r="K680" s="50"/>
      <c r="L680" s="50"/>
      <c r="M680" s="17"/>
    </row>
    <row r="681" spans="1:13" ht="12.75">
      <c r="A681" s="44">
        <v>708</v>
      </c>
      <c r="B681" s="17"/>
      <c r="C681" s="37"/>
      <c r="D681" s="38"/>
      <c r="E681" s="38"/>
      <c r="F681" s="39"/>
      <c r="G681" s="39"/>
      <c r="H681" s="50"/>
      <c r="I681" s="50"/>
      <c r="J681" s="50"/>
      <c r="K681" s="50"/>
      <c r="L681" s="50"/>
      <c r="M681" s="17"/>
    </row>
    <row r="682" spans="1:13" ht="12.75">
      <c r="A682" s="44">
        <v>709</v>
      </c>
      <c r="B682" s="17"/>
      <c r="C682" s="37"/>
      <c r="D682" s="38"/>
      <c r="E682" s="38"/>
      <c r="F682" s="39"/>
      <c r="G682" s="39"/>
      <c r="H682" s="50"/>
      <c r="I682" s="50"/>
      <c r="J682" s="50"/>
      <c r="K682" s="50"/>
      <c r="L682" s="50"/>
      <c r="M682" s="17"/>
    </row>
    <row r="683" spans="1:13" ht="12.75">
      <c r="A683" s="44">
        <v>710</v>
      </c>
      <c r="B683" s="17"/>
      <c r="C683" s="37"/>
      <c r="D683" s="38"/>
      <c r="E683" s="38"/>
      <c r="F683" s="39"/>
      <c r="G683" s="39"/>
      <c r="H683" s="50"/>
      <c r="I683" s="50"/>
      <c r="J683" s="50"/>
      <c r="K683" s="50"/>
      <c r="L683" s="50"/>
      <c r="M683" s="17"/>
    </row>
    <row r="684" spans="1:13" ht="12.75">
      <c r="A684" s="44">
        <v>711</v>
      </c>
      <c r="B684" s="17"/>
      <c r="C684" s="37"/>
      <c r="D684" s="38"/>
      <c r="E684" s="38"/>
      <c r="F684" s="39"/>
      <c r="G684" s="39"/>
      <c r="H684" s="50"/>
      <c r="I684" s="50"/>
      <c r="J684" s="50"/>
      <c r="K684" s="50"/>
      <c r="L684" s="50"/>
      <c r="M684" s="17"/>
    </row>
    <row r="685" spans="1:13" ht="12.75">
      <c r="A685" s="44">
        <v>712</v>
      </c>
      <c r="B685" s="17"/>
      <c r="C685" s="37"/>
      <c r="D685" s="38"/>
      <c r="E685" s="38"/>
      <c r="F685" s="39"/>
      <c r="G685" s="39"/>
      <c r="H685" s="50"/>
      <c r="I685" s="50"/>
      <c r="J685" s="50"/>
      <c r="K685" s="50"/>
      <c r="L685" s="50"/>
      <c r="M685" s="17"/>
    </row>
    <row r="686" spans="1:13" ht="12.75">
      <c r="A686" s="44">
        <v>713</v>
      </c>
      <c r="B686" s="17"/>
      <c r="C686" s="37"/>
      <c r="D686" s="38"/>
      <c r="E686" s="38"/>
      <c r="F686" s="39"/>
      <c r="G686" s="39"/>
      <c r="H686" s="50"/>
      <c r="I686" s="50"/>
      <c r="J686" s="50"/>
      <c r="K686" s="50"/>
      <c r="L686" s="50"/>
      <c r="M686" s="17"/>
    </row>
    <row r="687" spans="1:13" ht="12.75">
      <c r="A687" s="44">
        <v>714</v>
      </c>
      <c r="B687" s="17"/>
      <c r="C687" s="37"/>
      <c r="D687" s="38"/>
      <c r="E687" s="38"/>
      <c r="F687" s="39"/>
      <c r="G687" s="39"/>
      <c r="H687" s="50"/>
      <c r="I687" s="50"/>
      <c r="J687" s="50"/>
      <c r="K687" s="50"/>
      <c r="L687" s="50"/>
      <c r="M687" s="17"/>
    </row>
    <row r="688" spans="1:13" ht="12.75">
      <c r="A688" s="44">
        <v>715</v>
      </c>
      <c r="B688" s="17"/>
      <c r="C688" s="37"/>
      <c r="D688" s="38"/>
      <c r="E688" s="38"/>
      <c r="F688" s="39"/>
      <c r="G688" s="39"/>
      <c r="H688" s="50"/>
      <c r="I688" s="50"/>
      <c r="J688" s="50"/>
      <c r="K688" s="50"/>
      <c r="L688" s="50"/>
      <c r="M688" s="17"/>
    </row>
    <row r="689" spans="1:13" ht="12.75">
      <c r="A689" s="44">
        <v>716</v>
      </c>
      <c r="B689" s="17"/>
      <c r="C689" s="37"/>
      <c r="D689" s="38"/>
      <c r="E689" s="38"/>
      <c r="F689" s="39"/>
      <c r="G689" s="39"/>
      <c r="H689" s="50"/>
      <c r="I689" s="50"/>
      <c r="J689" s="50"/>
      <c r="K689" s="50"/>
      <c r="L689" s="50"/>
      <c r="M689" s="17"/>
    </row>
    <row r="690" spans="1:13" ht="12.75">
      <c r="A690" s="44">
        <v>717</v>
      </c>
      <c r="B690" s="17"/>
      <c r="C690" s="37"/>
      <c r="D690" s="38"/>
      <c r="E690" s="38"/>
      <c r="F690" s="39"/>
      <c r="G690" s="39"/>
      <c r="H690" s="50"/>
      <c r="I690" s="50"/>
      <c r="J690" s="50"/>
      <c r="K690" s="50"/>
      <c r="L690" s="50"/>
      <c r="M690" s="17"/>
    </row>
    <row r="691" spans="1:13" ht="12.75">
      <c r="A691" s="44">
        <v>718</v>
      </c>
      <c r="B691" s="17"/>
      <c r="C691" s="37"/>
      <c r="D691" s="38"/>
      <c r="E691" s="38"/>
      <c r="F691" s="39"/>
      <c r="G691" s="39"/>
      <c r="H691" s="50"/>
      <c r="I691" s="50"/>
      <c r="J691" s="50"/>
      <c r="K691" s="50"/>
      <c r="L691" s="50"/>
      <c r="M691" s="17"/>
    </row>
    <row r="692" spans="1:13" ht="12.75">
      <c r="A692" s="44">
        <v>719</v>
      </c>
      <c r="B692" s="17"/>
      <c r="C692" s="37"/>
      <c r="D692" s="38"/>
      <c r="E692" s="38"/>
      <c r="F692" s="39"/>
      <c r="G692" s="39"/>
      <c r="H692" s="50"/>
      <c r="I692" s="50"/>
      <c r="J692" s="50"/>
      <c r="K692" s="50"/>
      <c r="L692" s="50"/>
      <c r="M692" s="17"/>
    </row>
    <row r="693" spans="1:13" ht="12.75">
      <c r="A693" s="44">
        <v>720</v>
      </c>
      <c r="B693" s="17"/>
      <c r="C693" s="37"/>
      <c r="D693" s="38"/>
      <c r="E693" s="38"/>
      <c r="F693" s="39"/>
      <c r="G693" s="39"/>
      <c r="H693" s="50"/>
      <c r="I693" s="50"/>
      <c r="J693" s="50"/>
      <c r="K693" s="50"/>
      <c r="L693" s="50"/>
      <c r="M693" s="17"/>
    </row>
    <row r="694" spans="1:13" ht="12.75">
      <c r="A694" s="44">
        <v>721</v>
      </c>
      <c r="B694" s="17"/>
      <c r="C694" s="37"/>
      <c r="D694" s="38"/>
      <c r="E694" s="38"/>
      <c r="F694" s="39"/>
      <c r="G694" s="39"/>
      <c r="H694" s="50"/>
      <c r="I694" s="50"/>
      <c r="J694" s="50"/>
      <c r="K694" s="50"/>
      <c r="L694" s="50"/>
      <c r="M694" s="17"/>
    </row>
    <row r="695" spans="1:13" ht="12.75">
      <c r="A695" s="44">
        <v>722</v>
      </c>
      <c r="B695" s="17"/>
      <c r="C695" s="37"/>
      <c r="D695" s="38"/>
      <c r="E695" s="38"/>
      <c r="F695" s="39"/>
      <c r="G695" s="39"/>
      <c r="H695" s="50"/>
      <c r="I695" s="50"/>
      <c r="J695" s="50"/>
      <c r="K695" s="50"/>
      <c r="L695" s="50"/>
      <c r="M695" s="17"/>
    </row>
    <row r="696" spans="1:13" ht="12.75">
      <c r="A696" s="44">
        <v>723</v>
      </c>
      <c r="B696" s="17"/>
      <c r="C696" s="37"/>
      <c r="D696" s="38"/>
      <c r="E696" s="38"/>
      <c r="F696" s="39"/>
      <c r="G696" s="39"/>
      <c r="H696" s="50"/>
      <c r="I696" s="50"/>
      <c r="J696" s="50"/>
      <c r="K696" s="50"/>
      <c r="L696" s="50"/>
      <c r="M696" s="17"/>
    </row>
    <row r="697" spans="1:13" ht="12.75">
      <c r="A697" s="44">
        <v>724</v>
      </c>
      <c r="B697" s="17"/>
      <c r="C697" s="37"/>
      <c r="D697" s="38"/>
      <c r="E697" s="38"/>
      <c r="F697" s="39"/>
      <c r="G697" s="39"/>
      <c r="H697" s="50"/>
      <c r="I697" s="50"/>
      <c r="J697" s="50"/>
      <c r="K697" s="50"/>
      <c r="L697" s="50"/>
      <c r="M697" s="17"/>
    </row>
    <row r="698" spans="1:13" ht="12.75">
      <c r="A698" s="44">
        <v>725</v>
      </c>
      <c r="B698" s="17"/>
      <c r="C698" s="37"/>
      <c r="D698" s="38"/>
      <c r="E698" s="38"/>
      <c r="F698" s="39"/>
      <c r="G698" s="39"/>
      <c r="H698" s="50"/>
      <c r="I698" s="50"/>
      <c r="J698" s="50"/>
      <c r="K698" s="50"/>
      <c r="L698" s="50"/>
      <c r="M698" s="17"/>
    </row>
    <row r="699" spans="1:13" ht="12.75">
      <c r="A699" s="44">
        <v>726</v>
      </c>
      <c r="B699" s="17"/>
      <c r="C699" s="37"/>
      <c r="D699" s="38"/>
      <c r="E699" s="38"/>
      <c r="F699" s="39"/>
      <c r="G699" s="39"/>
      <c r="H699" s="50"/>
      <c r="I699" s="50"/>
      <c r="J699" s="50"/>
      <c r="K699" s="50"/>
      <c r="L699" s="50"/>
      <c r="M699" s="17"/>
    </row>
    <row r="700" spans="1:13" ht="12.75">
      <c r="A700" s="44">
        <v>727</v>
      </c>
      <c r="B700" s="17"/>
      <c r="C700" s="37"/>
      <c r="D700" s="38"/>
      <c r="E700" s="38"/>
      <c r="F700" s="39"/>
      <c r="G700" s="39"/>
      <c r="H700" s="50"/>
      <c r="I700" s="50"/>
      <c r="J700" s="50"/>
      <c r="K700" s="50"/>
      <c r="L700" s="50"/>
      <c r="M700" s="17"/>
    </row>
    <row r="701" spans="1:13" ht="12.75">
      <c r="A701" s="44">
        <v>728</v>
      </c>
      <c r="B701" s="17"/>
      <c r="C701" s="37"/>
      <c r="D701" s="38"/>
      <c r="E701" s="38"/>
      <c r="F701" s="39"/>
      <c r="G701" s="39"/>
      <c r="H701" s="50"/>
      <c r="I701" s="50"/>
      <c r="J701" s="50"/>
      <c r="K701" s="50"/>
      <c r="L701" s="50"/>
      <c r="M701" s="17"/>
    </row>
    <row r="702" spans="1:13" ht="12.75">
      <c r="A702" s="44">
        <v>729</v>
      </c>
      <c r="B702" s="17"/>
      <c r="C702" s="37"/>
      <c r="D702" s="38"/>
      <c r="E702" s="38"/>
      <c r="F702" s="39"/>
      <c r="G702" s="39"/>
      <c r="H702" s="50"/>
      <c r="I702" s="50"/>
      <c r="J702" s="50"/>
      <c r="K702" s="50"/>
      <c r="L702" s="50"/>
      <c r="M702" s="17"/>
    </row>
    <row r="703" spans="1:13" ht="12.75">
      <c r="A703" s="44">
        <v>730</v>
      </c>
      <c r="B703" s="17"/>
      <c r="C703" s="37"/>
      <c r="D703" s="38"/>
      <c r="E703" s="38"/>
      <c r="F703" s="39"/>
      <c r="G703" s="39"/>
      <c r="H703" s="50"/>
      <c r="I703" s="50"/>
      <c r="J703" s="50"/>
      <c r="K703" s="50"/>
      <c r="L703" s="50"/>
      <c r="M703" s="17"/>
    </row>
    <row r="704" spans="1:13" ht="12.75">
      <c r="A704" s="44">
        <v>731</v>
      </c>
      <c r="B704" s="17"/>
      <c r="C704" s="37"/>
      <c r="D704" s="38"/>
      <c r="E704" s="38"/>
      <c r="F704" s="39"/>
      <c r="G704" s="39"/>
      <c r="H704" s="50"/>
      <c r="I704" s="50"/>
      <c r="J704" s="50"/>
      <c r="K704" s="50"/>
      <c r="L704" s="50"/>
      <c r="M704" s="17"/>
    </row>
    <row r="705" spans="1:13" ht="12.75">
      <c r="A705" s="44">
        <v>732</v>
      </c>
      <c r="B705" s="17"/>
      <c r="C705" s="37"/>
      <c r="D705" s="38"/>
      <c r="E705" s="38"/>
      <c r="F705" s="39"/>
      <c r="G705" s="39"/>
      <c r="H705" s="50"/>
      <c r="I705" s="50"/>
      <c r="J705" s="50"/>
      <c r="K705" s="50"/>
      <c r="L705" s="50"/>
      <c r="M705" s="17"/>
    </row>
    <row r="706" spans="1:13" ht="12.75">
      <c r="A706" s="44">
        <v>733</v>
      </c>
      <c r="B706" s="17"/>
      <c r="C706" s="37"/>
      <c r="D706" s="38"/>
      <c r="E706" s="38"/>
      <c r="F706" s="39"/>
      <c r="G706" s="39"/>
      <c r="H706" s="50"/>
      <c r="I706" s="50"/>
      <c r="J706" s="50"/>
      <c r="K706" s="50"/>
      <c r="L706" s="50"/>
      <c r="M706" s="17"/>
    </row>
    <row r="707" spans="1:13" ht="12.75">
      <c r="A707" s="44">
        <v>734</v>
      </c>
      <c r="B707" s="17"/>
      <c r="C707" s="37"/>
      <c r="D707" s="38"/>
      <c r="E707" s="38"/>
      <c r="F707" s="39"/>
      <c r="G707" s="39"/>
      <c r="H707" s="50"/>
      <c r="I707" s="50"/>
      <c r="J707" s="50"/>
      <c r="K707" s="50"/>
      <c r="L707" s="50"/>
      <c r="M707" s="17"/>
    </row>
    <row r="708" spans="1:13" ht="12.75">
      <c r="A708" s="44">
        <v>735</v>
      </c>
      <c r="B708" s="17"/>
      <c r="C708" s="37"/>
      <c r="D708" s="38"/>
      <c r="E708" s="38"/>
      <c r="F708" s="39"/>
      <c r="G708" s="39"/>
      <c r="H708" s="50"/>
      <c r="I708" s="50"/>
      <c r="J708" s="50"/>
      <c r="K708" s="50"/>
      <c r="L708" s="50"/>
      <c r="M708" s="17"/>
    </row>
    <row r="709" spans="1:13" ht="12.75">
      <c r="A709" s="44">
        <v>736</v>
      </c>
      <c r="B709" s="17"/>
      <c r="C709" s="37"/>
      <c r="D709" s="38"/>
      <c r="E709" s="38"/>
      <c r="F709" s="39"/>
      <c r="G709" s="39"/>
      <c r="H709" s="50"/>
      <c r="I709" s="50"/>
      <c r="J709" s="50"/>
      <c r="K709" s="50"/>
      <c r="L709" s="50"/>
      <c r="M709" s="17"/>
    </row>
    <row r="710" spans="1:13" ht="12.75">
      <c r="A710" s="44">
        <v>737</v>
      </c>
      <c r="B710" s="17"/>
      <c r="C710" s="29"/>
      <c r="D710" s="35"/>
      <c r="E710" s="35"/>
      <c r="F710" s="36"/>
      <c r="G710" s="36"/>
      <c r="H710" s="50"/>
      <c r="I710" s="50"/>
      <c r="J710" s="50"/>
      <c r="K710" s="50"/>
      <c r="L710" s="50"/>
      <c r="M710" s="17"/>
    </row>
    <row r="711" spans="1:13" ht="12.75">
      <c r="A711" s="44">
        <v>738</v>
      </c>
      <c r="B711" s="17"/>
      <c r="C711" s="37"/>
      <c r="D711" s="38"/>
      <c r="E711" s="38"/>
      <c r="F711" s="39"/>
      <c r="G711" s="39"/>
      <c r="H711" s="50"/>
      <c r="I711" s="50"/>
      <c r="J711" s="50"/>
      <c r="K711" s="50"/>
      <c r="L711" s="50"/>
      <c r="M711" s="17"/>
    </row>
    <row r="712" spans="1:13" ht="12.75">
      <c r="A712" s="44">
        <v>739</v>
      </c>
      <c r="B712" s="17"/>
      <c r="C712" s="37"/>
      <c r="D712" s="38"/>
      <c r="E712" s="38"/>
      <c r="F712" s="39"/>
      <c r="G712" s="39"/>
      <c r="H712" s="50"/>
      <c r="I712" s="50"/>
      <c r="J712" s="50"/>
      <c r="K712" s="50"/>
      <c r="L712" s="50"/>
      <c r="M712" s="17"/>
    </row>
    <row r="713" spans="1:13" ht="12.75">
      <c r="A713" s="44">
        <v>740</v>
      </c>
      <c r="B713" s="17"/>
      <c r="C713" s="37"/>
      <c r="D713" s="38"/>
      <c r="E713" s="38"/>
      <c r="F713" s="39"/>
      <c r="G713" s="39"/>
      <c r="H713" s="50"/>
      <c r="I713" s="50"/>
      <c r="J713" s="50"/>
      <c r="K713" s="50"/>
      <c r="L713" s="50"/>
      <c r="M713" s="17"/>
    </row>
    <row r="714" spans="1:13" ht="12.75">
      <c r="A714" s="44">
        <v>741</v>
      </c>
      <c r="B714" s="17"/>
      <c r="C714" s="37"/>
      <c r="D714" s="38"/>
      <c r="E714" s="38"/>
      <c r="F714" s="39"/>
      <c r="G714" s="39"/>
      <c r="H714" s="50"/>
      <c r="I714" s="50"/>
      <c r="J714" s="50"/>
      <c r="K714" s="50"/>
      <c r="L714" s="50"/>
      <c r="M714" s="17"/>
    </row>
    <row r="715" spans="1:13" ht="12.75">
      <c r="A715" s="44">
        <v>742</v>
      </c>
      <c r="B715" s="17"/>
      <c r="C715" s="37"/>
      <c r="D715" s="38"/>
      <c r="E715" s="38"/>
      <c r="F715" s="39"/>
      <c r="G715" s="39"/>
      <c r="H715" s="50"/>
      <c r="I715" s="50"/>
      <c r="J715" s="50"/>
      <c r="K715" s="50"/>
      <c r="L715" s="50"/>
      <c r="M715" s="17"/>
    </row>
    <row r="716" spans="1:13" ht="12.75">
      <c r="A716" s="44">
        <v>743</v>
      </c>
      <c r="B716" s="17"/>
      <c r="C716" s="37"/>
      <c r="D716" s="38"/>
      <c r="E716" s="38"/>
      <c r="F716" s="39"/>
      <c r="G716" s="39"/>
      <c r="H716" s="50"/>
      <c r="I716" s="50"/>
      <c r="J716" s="50"/>
      <c r="K716" s="50"/>
      <c r="L716" s="50"/>
      <c r="M716" s="17"/>
    </row>
    <row r="717" spans="1:13" ht="12.75">
      <c r="A717" s="44">
        <v>744</v>
      </c>
      <c r="B717" s="17"/>
      <c r="C717" s="37"/>
      <c r="D717" s="38"/>
      <c r="E717" s="38"/>
      <c r="F717" s="39"/>
      <c r="G717" s="39"/>
      <c r="H717" s="50"/>
      <c r="I717" s="50"/>
      <c r="J717" s="50"/>
      <c r="K717" s="50"/>
      <c r="L717" s="50"/>
      <c r="M717" s="17"/>
    </row>
    <row r="718" spans="1:13" ht="12.75">
      <c r="A718" s="44">
        <v>745</v>
      </c>
      <c r="B718" s="17"/>
      <c r="C718" s="37"/>
      <c r="D718" s="38"/>
      <c r="E718" s="38"/>
      <c r="F718" s="39"/>
      <c r="G718" s="39"/>
      <c r="H718" s="50"/>
      <c r="I718" s="50"/>
      <c r="J718" s="50"/>
      <c r="K718" s="50"/>
      <c r="L718" s="50"/>
      <c r="M718" s="17"/>
    </row>
    <row r="719" spans="1:13" ht="12.75">
      <c r="A719" s="44">
        <v>746</v>
      </c>
      <c r="B719" s="17"/>
      <c r="C719" s="37"/>
      <c r="D719" s="38"/>
      <c r="E719" s="38"/>
      <c r="F719" s="39"/>
      <c r="G719" s="39"/>
      <c r="H719" s="50"/>
      <c r="I719" s="50"/>
      <c r="J719" s="50"/>
      <c r="K719" s="50"/>
      <c r="L719" s="50"/>
      <c r="M719" s="17"/>
    </row>
    <row r="720" spans="1:13" ht="12.75">
      <c r="A720" s="44">
        <v>747</v>
      </c>
      <c r="B720" s="17"/>
      <c r="C720" s="37"/>
      <c r="D720" s="38"/>
      <c r="E720" s="38"/>
      <c r="F720" s="39"/>
      <c r="G720" s="39"/>
      <c r="H720" s="50"/>
      <c r="I720" s="50"/>
      <c r="J720" s="50"/>
      <c r="K720" s="50"/>
      <c r="L720" s="50"/>
      <c r="M720" s="17"/>
    </row>
    <row r="721" spans="1:13" ht="12.75">
      <c r="A721" s="44">
        <v>748</v>
      </c>
      <c r="B721" s="17"/>
      <c r="C721" s="37"/>
      <c r="D721" s="38"/>
      <c r="E721" s="38"/>
      <c r="F721" s="39"/>
      <c r="G721" s="39"/>
      <c r="H721" s="50"/>
      <c r="I721" s="50"/>
      <c r="J721" s="50"/>
      <c r="K721" s="50"/>
      <c r="L721" s="50"/>
      <c r="M721" s="17"/>
    </row>
    <row r="722" spans="1:13" ht="12.75">
      <c r="A722" s="44">
        <v>749</v>
      </c>
      <c r="B722" s="17"/>
      <c r="C722" s="37"/>
      <c r="D722" s="38"/>
      <c r="E722" s="38"/>
      <c r="F722" s="39"/>
      <c r="G722" s="39"/>
      <c r="H722" s="50"/>
      <c r="I722" s="50"/>
      <c r="J722" s="50"/>
      <c r="K722" s="50"/>
      <c r="L722" s="50"/>
      <c r="M722" s="17"/>
    </row>
    <row r="723" spans="1:13" ht="12.75">
      <c r="A723" s="44">
        <v>750</v>
      </c>
      <c r="B723" s="17"/>
      <c r="C723" s="37"/>
      <c r="D723" s="38"/>
      <c r="E723" s="38"/>
      <c r="F723" s="39"/>
      <c r="G723" s="39"/>
      <c r="H723" s="50"/>
      <c r="I723" s="50"/>
      <c r="J723" s="50"/>
      <c r="K723" s="50"/>
      <c r="L723" s="50"/>
      <c r="M723" s="17"/>
    </row>
    <row r="724" spans="1:13" ht="12.75">
      <c r="A724" s="44">
        <v>751</v>
      </c>
      <c r="B724" s="17"/>
      <c r="C724" s="37"/>
      <c r="D724" s="38"/>
      <c r="E724" s="38"/>
      <c r="F724" s="39"/>
      <c r="G724" s="39"/>
      <c r="H724" s="50"/>
      <c r="I724" s="50"/>
      <c r="J724" s="50"/>
      <c r="K724" s="50"/>
      <c r="L724" s="50"/>
      <c r="M724" s="17"/>
    </row>
    <row r="725" spans="1:13" ht="12.75">
      <c r="A725" s="44">
        <v>752</v>
      </c>
      <c r="B725" s="17"/>
      <c r="C725" s="37"/>
      <c r="D725" s="38"/>
      <c r="E725" s="38"/>
      <c r="F725" s="39"/>
      <c r="G725" s="39"/>
      <c r="H725" s="50"/>
      <c r="I725" s="50"/>
      <c r="J725" s="50"/>
      <c r="K725" s="50"/>
      <c r="L725" s="50"/>
      <c r="M725" s="17"/>
    </row>
    <row r="726" spans="1:13" ht="12.75">
      <c r="A726" s="44">
        <v>753</v>
      </c>
      <c r="B726" s="17"/>
      <c r="C726" s="29"/>
      <c r="D726" s="35"/>
      <c r="E726" s="35"/>
      <c r="F726" s="41"/>
      <c r="G726" s="36"/>
      <c r="H726" s="50"/>
      <c r="I726" s="50"/>
      <c r="J726" s="50"/>
      <c r="K726" s="50"/>
      <c r="L726" s="50"/>
      <c r="M726" s="17"/>
    </row>
    <row r="727" spans="1:13" ht="12.75">
      <c r="A727" s="44">
        <v>754</v>
      </c>
      <c r="B727" s="17"/>
      <c r="C727" s="56"/>
      <c r="D727" s="38"/>
      <c r="E727" s="38"/>
      <c r="F727" s="39"/>
      <c r="G727" s="39"/>
      <c r="H727" s="50"/>
      <c r="I727" s="50"/>
      <c r="J727" s="50"/>
      <c r="K727" s="50"/>
      <c r="L727" s="50"/>
      <c r="M727" s="17"/>
    </row>
    <row r="728" spans="1:13" ht="12.75">
      <c r="A728" s="44">
        <v>755</v>
      </c>
      <c r="B728" s="17"/>
      <c r="C728" s="37"/>
      <c r="D728" s="38"/>
      <c r="E728" s="38"/>
      <c r="F728" s="39"/>
      <c r="G728" s="39"/>
      <c r="H728" s="50"/>
      <c r="I728" s="50"/>
      <c r="J728" s="50"/>
      <c r="K728" s="50"/>
      <c r="L728" s="50"/>
      <c r="M728" s="17"/>
    </row>
    <row r="729" spans="1:13" ht="12.75">
      <c r="A729" s="44">
        <v>756</v>
      </c>
      <c r="B729" s="17"/>
      <c r="C729" s="37"/>
      <c r="D729" s="38"/>
      <c r="E729" s="38"/>
      <c r="F729" s="39"/>
      <c r="G729" s="39"/>
      <c r="H729" s="50"/>
      <c r="I729" s="50"/>
      <c r="J729" s="50"/>
      <c r="K729" s="50"/>
      <c r="L729" s="50"/>
      <c r="M729" s="17"/>
    </row>
    <row r="730" spans="1:13" ht="12.75">
      <c r="A730" s="44">
        <v>757</v>
      </c>
      <c r="B730" s="17"/>
      <c r="C730" s="29"/>
      <c r="D730" s="35"/>
      <c r="E730" s="35"/>
      <c r="F730" s="36"/>
      <c r="G730" s="36"/>
      <c r="H730" s="50"/>
      <c r="I730" s="50"/>
      <c r="J730" s="50"/>
      <c r="K730" s="50"/>
      <c r="L730" s="50"/>
      <c r="M730" s="17"/>
    </row>
    <row r="731" spans="1:13" ht="12.75">
      <c r="A731" s="44">
        <v>758</v>
      </c>
      <c r="B731" s="17"/>
      <c r="C731" s="37"/>
      <c r="D731" s="38"/>
      <c r="E731" s="38"/>
      <c r="F731" s="39"/>
      <c r="G731" s="39"/>
      <c r="H731" s="50"/>
      <c r="I731" s="50"/>
      <c r="J731" s="50"/>
      <c r="K731" s="50"/>
      <c r="L731" s="50"/>
      <c r="M731" s="17"/>
    </row>
    <row r="732" spans="1:13" ht="12.75">
      <c r="A732" s="44">
        <v>759</v>
      </c>
      <c r="B732" s="17"/>
      <c r="C732" s="37"/>
      <c r="D732" s="38"/>
      <c r="E732" s="38"/>
      <c r="F732" s="39"/>
      <c r="G732" s="39"/>
      <c r="H732" s="50"/>
      <c r="I732" s="50"/>
      <c r="J732" s="50"/>
      <c r="K732" s="50"/>
      <c r="L732" s="50"/>
      <c r="M732" s="17"/>
    </row>
    <row r="733" spans="1:13" ht="12.75">
      <c r="A733" s="44">
        <v>760</v>
      </c>
      <c r="B733" s="17"/>
      <c r="C733" s="37"/>
      <c r="D733" s="38"/>
      <c r="E733" s="38"/>
      <c r="F733" s="39"/>
      <c r="G733" s="39"/>
      <c r="H733" s="50"/>
      <c r="I733" s="50"/>
      <c r="J733" s="50"/>
      <c r="K733" s="50"/>
      <c r="L733" s="50"/>
      <c r="M733" s="17"/>
    </row>
    <row r="734" spans="1:13" ht="12.75">
      <c r="A734" s="44">
        <v>761</v>
      </c>
      <c r="B734" s="17"/>
      <c r="C734" s="37"/>
      <c r="D734" s="38"/>
      <c r="E734" s="38"/>
      <c r="F734" s="39"/>
      <c r="G734" s="39"/>
      <c r="H734" s="50"/>
      <c r="I734" s="50"/>
      <c r="J734" s="50"/>
      <c r="K734" s="50"/>
      <c r="L734" s="50"/>
      <c r="M734" s="17"/>
    </row>
    <row r="735" spans="1:13" ht="12.75">
      <c r="A735" s="44">
        <v>762</v>
      </c>
      <c r="B735" s="17"/>
      <c r="C735" s="37"/>
      <c r="D735" s="38"/>
      <c r="E735" s="38"/>
      <c r="F735" s="39"/>
      <c r="G735" s="39"/>
      <c r="H735" s="50"/>
      <c r="I735" s="50"/>
      <c r="J735" s="50"/>
      <c r="K735" s="50"/>
      <c r="L735" s="50"/>
      <c r="M735" s="17"/>
    </row>
    <row r="736" spans="1:13" ht="12.75">
      <c r="A736" s="44">
        <v>763</v>
      </c>
      <c r="B736" s="17"/>
      <c r="C736" s="37"/>
      <c r="D736" s="38"/>
      <c r="E736" s="38"/>
      <c r="F736" s="39"/>
      <c r="G736" s="39"/>
      <c r="H736" s="50"/>
      <c r="I736" s="50"/>
      <c r="J736" s="50"/>
      <c r="K736" s="50"/>
      <c r="L736" s="50"/>
      <c r="M736" s="17"/>
    </row>
    <row r="737" spans="1:13" ht="12.75">
      <c r="A737" s="44">
        <v>764</v>
      </c>
      <c r="B737" s="17"/>
      <c r="C737" s="37"/>
      <c r="D737" s="38"/>
      <c r="E737" s="38"/>
      <c r="F737" s="39"/>
      <c r="G737" s="39"/>
      <c r="H737" s="50"/>
      <c r="I737" s="50"/>
      <c r="J737" s="50"/>
      <c r="K737" s="50"/>
      <c r="L737" s="50"/>
      <c r="M737" s="17"/>
    </row>
    <row r="738" spans="1:13" ht="12.75">
      <c r="A738" s="44">
        <v>765</v>
      </c>
      <c r="B738" s="17"/>
      <c r="C738" s="37"/>
      <c r="D738" s="38"/>
      <c r="E738" s="38"/>
      <c r="F738" s="39"/>
      <c r="G738" s="39"/>
      <c r="H738" s="50"/>
      <c r="I738" s="50"/>
      <c r="J738" s="50"/>
      <c r="K738" s="50"/>
      <c r="L738" s="50"/>
      <c r="M738" s="17"/>
    </row>
    <row r="739" spans="1:13" ht="12.75">
      <c r="A739" s="44">
        <v>766</v>
      </c>
      <c r="B739" s="17"/>
      <c r="C739" s="37"/>
      <c r="D739" s="38"/>
      <c r="E739" s="38"/>
      <c r="F739" s="39"/>
      <c r="G739" s="39"/>
      <c r="H739" s="50"/>
      <c r="I739" s="50"/>
      <c r="J739" s="50"/>
      <c r="K739" s="50"/>
      <c r="L739" s="50"/>
      <c r="M739" s="17"/>
    </row>
    <row r="740" spans="1:13" ht="12.75">
      <c r="A740" s="44">
        <v>767</v>
      </c>
      <c r="B740" s="17"/>
      <c r="C740" s="37"/>
      <c r="D740" s="38"/>
      <c r="E740" s="38"/>
      <c r="F740" s="39"/>
      <c r="G740" s="39"/>
      <c r="H740" s="50"/>
      <c r="I740" s="50"/>
      <c r="J740" s="50"/>
      <c r="K740" s="50"/>
      <c r="L740" s="50"/>
      <c r="M740" s="17"/>
    </row>
    <row r="741" spans="1:13" ht="12.75">
      <c r="A741" s="44">
        <v>768</v>
      </c>
      <c r="B741" s="17"/>
      <c r="C741" s="37"/>
      <c r="D741" s="38"/>
      <c r="E741" s="38"/>
      <c r="F741" s="39"/>
      <c r="G741" s="39"/>
      <c r="H741" s="50"/>
      <c r="I741" s="50"/>
      <c r="J741" s="50"/>
      <c r="K741" s="50"/>
      <c r="L741" s="50"/>
      <c r="M741" s="17"/>
    </row>
    <row r="742" spans="1:13" ht="12.75">
      <c r="A742" s="44">
        <v>769</v>
      </c>
      <c r="B742" s="17"/>
      <c r="C742" s="37"/>
      <c r="D742" s="38"/>
      <c r="E742" s="38"/>
      <c r="F742" s="39"/>
      <c r="G742" s="39"/>
      <c r="H742" s="50"/>
      <c r="I742" s="50"/>
      <c r="J742" s="50"/>
      <c r="K742" s="50"/>
      <c r="L742" s="50"/>
      <c r="M742" s="17"/>
    </row>
    <row r="743" spans="1:13" ht="12.75">
      <c r="A743" s="44">
        <v>770</v>
      </c>
      <c r="B743" s="17"/>
      <c r="C743" s="37"/>
      <c r="D743" s="38"/>
      <c r="E743" s="38"/>
      <c r="F743" s="39"/>
      <c r="G743" s="39"/>
      <c r="H743" s="50"/>
      <c r="I743" s="50"/>
      <c r="J743" s="50"/>
      <c r="K743" s="50"/>
      <c r="L743" s="50"/>
      <c r="M743" s="17"/>
    </row>
    <row r="744" spans="1:13" ht="12.75">
      <c r="A744" s="44">
        <v>771</v>
      </c>
      <c r="B744" s="17"/>
      <c r="C744" s="37"/>
      <c r="D744" s="38"/>
      <c r="E744" s="38"/>
      <c r="F744" s="39"/>
      <c r="G744" s="39"/>
      <c r="H744" s="50"/>
      <c r="I744" s="50"/>
      <c r="J744" s="50"/>
      <c r="K744" s="50"/>
      <c r="L744" s="50"/>
      <c r="M744" s="17"/>
    </row>
    <row r="745" spans="1:13" ht="12.75">
      <c r="A745" s="44">
        <v>772</v>
      </c>
      <c r="B745" s="17"/>
      <c r="C745" s="29"/>
      <c r="D745" s="35"/>
      <c r="E745" s="35"/>
      <c r="F745" s="36"/>
      <c r="G745" s="36"/>
      <c r="H745" s="50"/>
      <c r="I745" s="50"/>
      <c r="J745" s="50"/>
      <c r="K745" s="50"/>
      <c r="L745" s="50"/>
      <c r="M745" s="17"/>
    </row>
    <row r="746" spans="1:13" ht="12.75">
      <c r="A746" s="44">
        <v>773</v>
      </c>
      <c r="B746" s="17"/>
      <c r="C746" s="37"/>
      <c r="D746" s="38"/>
      <c r="E746" s="38"/>
      <c r="F746" s="39"/>
      <c r="G746" s="39"/>
      <c r="H746" s="50"/>
      <c r="I746" s="50"/>
      <c r="J746" s="50"/>
      <c r="K746" s="50"/>
      <c r="L746" s="50"/>
      <c r="M746" s="17"/>
    </row>
    <row r="747" spans="1:13" ht="12.75">
      <c r="A747" s="44">
        <v>774</v>
      </c>
      <c r="B747" s="17"/>
      <c r="C747" s="37"/>
      <c r="D747" s="38"/>
      <c r="E747" s="38"/>
      <c r="F747" s="39"/>
      <c r="G747" s="39"/>
      <c r="H747" s="50"/>
      <c r="I747" s="50"/>
      <c r="J747" s="50"/>
      <c r="K747" s="50"/>
      <c r="L747" s="50"/>
      <c r="M747" s="17"/>
    </row>
    <row r="748" spans="1:13" ht="12.75">
      <c r="A748" s="44">
        <v>775</v>
      </c>
      <c r="B748" s="17"/>
      <c r="C748" s="37"/>
      <c r="D748" s="38"/>
      <c r="E748" s="38"/>
      <c r="F748" s="39"/>
      <c r="G748" s="39"/>
      <c r="H748" s="50"/>
      <c r="I748" s="50"/>
      <c r="J748" s="50"/>
      <c r="K748" s="50"/>
      <c r="L748" s="50"/>
      <c r="M748" s="17"/>
    </row>
    <row r="749" spans="1:13" ht="12.75">
      <c r="A749" s="44">
        <v>776</v>
      </c>
      <c r="B749" s="17"/>
      <c r="C749" s="37"/>
      <c r="D749" s="38"/>
      <c r="E749" s="38"/>
      <c r="F749" s="39"/>
      <c r="G749" s="39"/>
      <c r="H749" s="50"/>
      <c r="I749" s="50"/>
      <c r="J749" s="50"/>
      <c r="K749" s="50"/>
      <c r="L749" s="50"/>
      <c r="M749" s="17"/>
    </row>
    <row r="750" spans="1:13" ht="12.75">
      <c r="A750" s="44">
        <v>777</v>
      </c>
      <c r="B750" s="17"/>
      <c r="C750" s="37"/>
      <c r="D750" s="38"/>
      <c r="E750" s="38"/>
      <c r="F750" s="39"/>
      <c r="G750" s="39"/>
      <c r="H750" s="50"/>
      <c r="I750" s="50"/>
      <c r="J750" s="50"/>
      <c r="K750" s="50"/>
      <c r="L750" s="50"/>
      <c r="M750" s="17"/>
    </row>
    <row r="751" spans="1:13" ht="12.75">
      <c r="A751" s="44">
        <v>778</v>
      </c>
      <c r="B751" s="17"/>
      <c r="C751" s="37"/>
      <c r="D751" s="38"/>
      <c r="E751" s="38"/>
      <c r="F751" s="39"/>
      <c r="G751" s="39"/>
      <c r="H751" s="50"/>
      <c r="I751" s="50"/>
      <c r="J751" s="50"/>
      <c r="K751" s="50"/>
      <c r="L751" s="50"/>
      <c r="M751" s="17"/>
    </row>
    <row r="752" spans="1:13" ht="12.75">
      <c r="A752" s="44">
        <v>779</v>
      </c>
      <c r="B752" s="17"/>
      <c r="C752" s="37"/>
      <c r="D752" s="38"/>
      <c r="E752" s="38"/>
      <c r="F752" s="39"/>
      <c r="G752" s="39"/>
      <c r="H752" s="50"/>
      <c r="I752" s="50"/>
      <c r="J752" s="50"/>
      <c r="K752" s="50"/>
      <c r="L752" s="50"/>
      <c r="M752" s="17"/>
    </row>
    <row r="753" spans="1:13" ht="12.75">
      <c r="A753" s="44">
        <v>780</v>
      </c>
      <c r="B753" s="17"/>
      <c r="C753" s="37"/>
      <c r="D753" s="38"/>
      <c r="E753" s="38"/>
      <c r="F753" s="39"/>
      <c r="G753" s="39"/>
      <c r="H753" s="50"/>
      <c r="I753" s="50"/>
      <c r="J753" s="50"/>
      <c r="K753" s="50"/>
      <c r="L753" s="50"/>
      <c r="M753" s="17"/>
    </row>
    <row r="754" spans="1:13" ht="12.75">
      <c r="A754" s="44">
        <v>781</v>
      </c>
      <c r="B754" s="17"/>
      <c r="C754" s="37"/>
      <c r="D754" s="38"/>
      <c r="E754" s="38"/>
      <c r="F754" s="39"/>
      <c r="G754" s="39"/>
      <c r="H754" s="50"/>
      <c r="I754" s="50"/>
      <c r="J754" s="50"/>
      <c r="K754" s="50"/>
      <c r="L754" s="50"/>
      <c r="M754" s="17"/>
    </row>
    <row r="755" spans="1:13" ht="12.75">
      <c r="A755" s="44">
        <v>782</v>
      </c>
      <c r="B755" s="17"/>
      <c r="C755" s="37"/>
      <c r="D755" s="38"/>
      <c r="E755" s="38"/>
      <c r="F755" s="39"/>
      <c r="G755" s="39"/>
      <c r="H755" s="50"/>
      <c r="I755" s="50"/>
      <c r="J755" s="50"/>
      <c r="K755" s="50"/>
      <c r="L755" s="50"/>
      <c r="M755" s="17"/>
    </row>
    <row r="756" spans="1:13" ht="12.75">
      <c r="A756" s="44">
        <v>783</v>
      </c>
      <c r="B756" s="17"/>
      <c r="C756" s="37"/>
      <c r="D756" s="38"/>
      <c r="E756" s="38"/>
      <c r="F756" s="39"/>
      <c r="G756" s="39"/>
      <c r="H756" s="50"/>
      <c r="I756" s="50"/>
      <c r="J756" s="50"/>
      <c r="K756" s="50"/>
      <c r="L756" s="50"/>
      <c r="M756" s="17"/>
    </row>
    <row r="757" spans="1:13" ht="12.75">
      <c r="A757" s="44">
        <v>784</v>
      </c>
      <c r="B757" s="17"/>
      <c r="C757" s="37"/>
      <c r="D757" s="38"/>
      <c r="E757" s="38"/>
      <c r="F757" s="39"/>
      <c r="G757" s="39"/>
      <c r="H757" s="50"/>
      <c r="I757" s="50"/>
      <c r="J757" s="50"/>
      <c r="K757" s="50"/>
      <c r="L757" s="50"/>
      <c r="M757" s="17"/>
    </row>
    <row r="758" spans="1:13" ht="12.75">
      <c r="A758" s="44">
        <v>785</v>
      </c>
      <c r="B758" s="17"/>
      <c r="C758" s="37"/>
      <c r="D758" s="38"/>
      <c r="E758" s="38"/>
      <c r="F758" s="39"/>
      <c r="G758" s="39"/>
      <c r="H758" s="50"/>
      <c r="I758" s="50"/>
      <c r="J758" s="50"/>
      <c r="K758" s="50"/>
      <c r="L758" s="50"/>
      <c r="M758" s="17"/>
    </row>
    <row r="759" spans="1:13" ht="12.75">
      <c r="A759" s="44">
        <v>786</v>
      </c>
      <c r="B759" s="17"/>
      <c r="C759" s="37"/>
      <c r="D759" s="38"/>
      <c r="E759" s="38"/>
      <c r="F759" s="39"/>
      <c r="G759" s="39"/>
      <c r="H759" s="50"/>
      <c r="I759" s="50"/>
      <c r="J759" s="50"/>
      <c r="K759" s="50"/>
      <c r="L759" s="50"/>
      <c r="M759" s="17"/>
    </row>
    <row r="760" spans="1:13" ht="12.75">
      <c r="A760" s="44">
        <v>787</v>
      </c>
      <c r="B760" s="17"/>
      <c r="C760" s="37"/>
      <c r="D760" s="38"/>
      <c r="E760" s="38"/>
      <c r="F760" s="39"/>
      <c r="G760" s="39"/>
      <c r="H760" s="50"/>
      <c r="I760" s="50"/>
      <c r="J760" s="50"/>
      <c r="K760" s="50"/>
      <c r="L760" s="50"/>
      <c r="M760" s="17"/>
    </row>
    <row r="761" spans="1:13" ht="12.75">
      <c r="A761" s="44">
        <v>788</v>
      </c>
      <c r="B761" s="17"/>
      <c r="C761" s="37"/>
      <c r="D761" s="38"/>
      <c r="E761" s="38"/>
      <c r="F761" s="39"/>
      <c r="G761" s="39"/>
      <c r="H761" s="50"/>
      <c r="I761" s="50"/>
      <c r="J761" s="50"/>
      <c r="K761" s="50"/>
      <c r="L761" s="50"/>
      <c r="M761" s="17"/>
    </row>
    <row r="762" spans="1:13" ht="12.75">
      <c r="A762" s="44">
        <v>789</v>
      </c>
      <c r="B762" s="17"/>
      <c r="C762" s="37"/>
      <c r="D762" s="38"/>
      <c r="E762" s="38"/>
      <c r="F762" s="39"/>
      <c r="G762" s="39"/>
      <c r="H762" s="50"/>
      <c r="I762" s="50"/>
      <c r="J762" s="50"/>
      <c r="K762" s="50"/>
      <c r="L762" s="50"/>
      <c r="M762" s="17"/>
    </row>
    <row r="763" spans="1:13" ht="12.75">
      <c r="A763" s="44">
        <v>790</v>
      </c>
      <c r="B763" s="17"/>
      <c r="C763" s="37"/>
      <c r="D763" s="38"/>
      <c r="E763" s="38"/>
      <c r="F763" s="39"/>
      <c r="G763" s="39"/>
      <c r="H763" s="50"/>
      <c r="I763" s="50"/>
      <c r="J763" s="50"/>
      <c r="K763" s="50"/>
      <c r="L763" s="50"/>
      <c r="M763" s="17"/>
    </row>
    <row r="764" spans="1:13" ht="12.75">
      <c r="A764" s="44">
        <v>791</v>
      </c>
      <c r="B764" s="17"/>
      <c r="C764" s="37"/>
      <c r="D764" s="38"/>
      <c r="E764" s="38"/>
      <c r="F764" s="39"/>
      <c r="G764" s="39"/>
      <c r="H764" s="50"/>
      <c r="I764" s="50"/>
      <c r="J764" s="50"/>
      <c r="K764" s="50"/>
      <c r="L764" s="50"/>
      <c r="M764" s="17"/>
    </row>
    <row r="765" spans="1:13" ht="12.75">
      <c r="A765" s="44">
        <v>792</v>
      </c>
      <c r="B765" s="17"/>
      <c r="C765" s="37"/>
      <c r="D765" s="38"/>
      <c r="E765" s="38"/>
      <c r="F765" s="39"/>
      <c r="G765" s="39"/>
      <c r="H765" s="50"/>
      <c r="I765" s="50"/>
      <c r="J765" s="50"/>
      <c r="K765" s="50"/>
      <c r="L765" s="50"/>
      <c r="M765" s="17"/>
    </row>
    <row r="766" spans="1:13" ht="12.75">
      <c r="A766" s="44">
        <v>793</v>
      </c>
      <c r="B766" s="17"/>
      <c r="C766" s="37"/>
      <c r="D766" s="38"/>
      <c r="E766" s="38"/>
      <c r="F766" s="39"/>
      <c r="G766" s="39"/>
      <c r="H766" s="50"/>
      <c r="I766" s="50"/>
      <c r="J766" s="50"/>
      <c r="K766" s="50"/>
      <c r="L766" s="50"/>
      <c r="M766" s="17"/>
    </row>
    <row r="767" spans="1:13" ht="12.75">
      <c r="A767" s="44">
        <v>794</v>
      </c>
      <c r="B767" s="17"/>
      <c r="C767" s="37"/>
      <c r="D767" s="38"/>
      <c r="E767" s="38"/>
      <c r="F767" s="39"/>
      <c r="G767" s="39"/>
      <c r="H767" s="50"/>
      <c r="I767" s="50"/>
      <c r="J767" s="50"/>
      <c r="K767" s="50"/>
      <c r="L767" s="50"/>
      <c r="M767" s="17"/>
    </row>
    <row r="768" spans="1:13" ht="12.75">
      <c r="A768" s="44">
        <v>795</v>
      </c>
      <c r="B768" s="17"/>
      <c r="C768" s="37"/>
      <c r="D768" s="38"/>
      <c r="E768" s="38"/>
      <c r="F768" s="39"/>
      <c r="G768" s="39"/>
      <c r="H768" s="50"/>
      <c r="I768" s="50"/>
      <c r="J768" s="50"/>
      <c r="K768" s="50"/>
      <c r="L768" s="50"/>
      <c r="M768" s="17"/>
    </row>
    <row r="769" spans="1:13" ht="12.75">
      <c r="A769" s="44">
        <v>796</v>
      </c>
      <c r="B769" s="17"/>
      <c r="C769" s="29"/>
      <c r="D769" s="35"/>
      <c r="E769" s="35"/>
      <c r="F769" s="36"/>
      <c r="G769" s="36"/>
      <c r="H769" s="50"/>
      <c r="I769" s="50"/>
      <c r="J769" s="50"/>
      <c r="K769" s="50"/>
      <c r="L769" s="50"/>
      <c r="M769" s="17"/>
    </row>
    <row r="770" spans="1:13" ht="12.75">
      <c r="A770" s="44">
        <v>797</v>
      </c>
      <c r="B770" s="17"/>
      <c r="C770" s="37"/>
      <c r="D770" s="38"/>
      <c r="E770" s="35"/>
      <c r="F770" s="36"/>
      <c r="G770" s="39"/>
      <c r="H770" s="50"/>
      <c r="I770" s="50"/>
      <c r="J770" s="50"/>
      <c r="K770" s="50"/>
      <c r="L770" s="50"/>
      <c r="M770" s="17"/>
    </row>
    <row r="771" spans="1:13" ht="12.75">
      <c r="A771" s="44">
        <v>798</v>
      </c>
      <c r="B771" s="17"/>
      <c r="C771" s="37"/>
      <c r="D771" s="38"/>
      <c r="E771" s="38"/>
      <c r="F771" s="39"/>
      <c r="G771" s="39"/>
      <c r="H771" s="50"/>
      <c r="I771" s="50"/>
      <c r="J771" s="50"/>
      <c r="K771" s="50"/>
      <c r="L771" s="50"/>
      <c r="M771" s="17"/>
    </row>
    <row r="772" spans="1:13" ht="12.75">
      <c r="A772" s="44">
        <v>799</v>
      </c>
      <c r="B772" s="17"/>
      <c r="C772" s="37"/>
      <c r="D772" s="38"/>
      <c r="E772" s="38"/>
      <c r="F772" s="39"/>
      <c r="G772" s="39"/>
      <c r="H772" s="50"/>
      <c r="I772" s="50"/>
      <c r="J772" s="50"/>
      <c r="K772" s="50"/>
      <c r="L772" s="50"/>
      <c r="M772" s="17"/>
    </row>
    <row r="773" spans="1:13" ht="12.75">
      <c r="A773" s="44">
        <v>800</v>
      </c>
      <c r="B773" s="17"/>
      <c r="C773" s="37"/>
      <c r="D773" s="38"/>
      <c r="E773" s="38"/>
      <c r="F773" s="39"/>
      <c r="G773" s="39"/>
      <c r="H773" s="50"/>
      <c r="I773" s="50"/>
      <c r="J773" s="50"/>
      <c r="K773" s="50"/>
      <c r="L773" s="50"/>
      <c r="M773" s="17"/>
    </row>
    <row r="774" spans="1:13" ht="12.75">
      <c r="A774" s="44">
        <v>801</v>
      </c>
      <c r="B774" s="17"/>
      <c r="C774" s="37"/>
      <c r="D774" s="38"/>
      <c r="E774" s="38"/>
      <c r="F774" s="39"/>
      <c r="G774" s="39"/>
      <c r="H774" s="50"/>
      <c r="I774" s="50"/>
      <c r="J774" s="50"/>
      <c r="K774" s="50"/>
      <c r="L774" s="50"/>
      <c r="M774" s="17"/>
    </row>
    <row r="775" spans="1:13" ht="12.75">
      <c r="A775" s="44">
        <v>802</v>
      </c>
      <c r="B775" s="17"/>
      <c r="C775" s="37"/>
      <c r="D775" s="38"/>
      <c r="E775" s="38"/>
      <c r="F775" s="39"/>
      <c r="G775" s="39"/>
      <c r="H775" s="50"/>
      <c r="I775" s="50"/>
      <c r="J775" s="50"/>
      <c r="K775" s="50"/>
      <c r="L775" s="50"/>
      <c r="M775" s="17"/>
    </row>
    <row r="776" spans="1:13" ht="12.75">
      <c r="A776" s="44">
        <v>803</v>
      </c>
      <c r="B776" s="17"/>
      <c r="C776" s="37"/>
      <c r="D776" s="38"/>
      <c r="E776" s="38"/>
      <c r="F776" s="39"/>
      <c r="G776" s="39"/>
      <c r="H776" s="50"/>
      <c r="I776" s="50"/>
      <c r="J776" s="50"/>
      <c r="K776" s="50"/>
      <c r="L776" s="50"/>
      <c r="M776" s="17"/>
    </row>
    <row r="777" spans="1:13" ht="12.75">
      <c r="A777" s="44">
        <v>804</v>
      </c>
      <c r="B777" s="17"/>
      <c r="C777" s="37"/>
      <c r="D777" s="38"/>
      <c r="E777" s="38"/>
      <c r="F777" s="39"/>
      <c r="G777" s="39"/>
      <c r="H777" s="50"/>
      <c r="I777" s="50"/>
      <c r="J777" s="50"/>
      <c r="K777" s="50"/>
      <c r="L777" s="50"/>
      <c r="M777" s="17"/>
    </row>
    <row r="778" spans="1:13" ht="12.75">
      <c r="A778" s="44">
        <v>805</v>
      </c>
      <c r="B778" s="17"/>
      <c r="C778" s="37"/>
      <c r="D778" s="38"/>
      <c r="E778" s="38"/>
      <c r="F778" s="39"/>
      <c r="G778" s="39"/>
      <c r="H778" s="50"/>
      <c r="I778" s="50"/>
      <c r="J778" s="50"/>
      <c r="K778" s="50"/>
      <c r="L778" s="50"/>
      <c r="M778" s="17"/>
    </row>
    <row r="779" spans="1:13" ht="12.75">
      <c r="A779" s="44">
        <v>806</v>
      </c>
      <c r="B779" s="17"/>
      <c r="C779" s="37"/>
      <c r="D779" s="38"/>
      <c r="E779" s="38"/>
      <c r="F779" s="39"/>
      <c r="G779" s="39"/>
      <c r="H779" s="50"/>
      <c r="I779" s="50"/>
      <c r="J779" s="50"/>
      <c r="K779" s="50"/>
      <c r="L779" s="50"/>
      <c r="M779" s="17"/>
    </row>
    <row r="780" spans="1:13" ht="12.75">
      <c r="A780" s="44">
        <v>807</v>
      </c>
      <c r="B780" s="17"/>
      <c r="C780" s="37"/>
      <c r="D780" s="38"/>
      <c r="E780" s="38"/>
      <c r="F780" s="39"/>
      <c r="G780" s="39"/>
      <c r="H780" s="50"/>
      <c r="I780" s="50"/>
      <c r="J780" s="50"/>
      <c r="K780" s="50"/>
      <c r="L780" s="50"/>
      <c r="M780" s="17"/>
    </row>
    <row r="781" spans="1:13" ht="12.75">
      <c r="A781" s="44">
        <v>808</v>
      </c>
      <c r="B781" s="17"/>
      <c r="C781" s="37"/>
      <c r="D781" s="38"/>
      <c r="E781" s="38"/>
      <c r="F781" s="39"/>
      <c r="G781" s="39"/>
      <c r="H781" s="50"/>
      <c r="I781" s="50"/>
      <c r="J781" s="50"/>
      <c r="K781" s="50"/>
      <c r="L781" s="50"/>
      <c r="M781" s="17"/>
    </row>
    <row r="782" spans="1:13" ht="12.75">
      <c r="A782" s="44">
        <v>809</v>
      </c>
      <c r="B782" s="17"/>
      <c r="C782" s="37"/>
      <c r="D782" s="38"/>
      <c r="E782" s="38"/>
      <c r="F782" s="39"/>
      <c r="G782" s="39"/>
      <c r="H782" s="50"/>
      <c r="I782" s="50"/>
      <c r="J782" s="50"/>
      <c r="K782" s="50"/>
      <c r="L782" s="50"/>
      <c r="M782" s="17"/>
    </row>
    <row r="783" spans="1:13" ht="12.75">
      <c r="A783" s="44">
        <v>810</v>
      </c>
      <c r="B783" s="17"/>
      <c r="C783" s="37"/>
      <c r="D783" s="38"/>
      <c r="E783" s="38"/>
      <c r="F783" s="39"/>
      <c r="G783" s="39"/>
      <c r="H783" s="50"/>
      <c r="I783" s="50"/>
      <c r="J783" s="50"/>
      <c r="K783" s="50"/>
      <c r="L783" s="50"/>
      <c r="M783" s="17"/>
    </row>
    <row r="784" spans="1:13" ht="12.75">
      <c r="A784" s="44">
        <v>811</v>
      </c>
      <c r="B784" s="17"/>
      <c r="C784" s="37"/>
      <c r="D784" s="38"/>
      <c r="E784" s="38"/>
      <c r="F784" s="39"/>
      <c r="G784" s="39"/>
      <c r="H784" s="50"/>
      <c r="I784" s="50"/>
      <c r="J784" s="50"/>
      <c r="K784" s="50"/>
      <c r="L784" s="50"/>
      <c r="M784" s="17"/>
    </row>
    <row r="785" spans="1:13" ht="12.75">
      <c r="A785" s="44">
        <v>812</v>
      </c>
      <c r="B785" s="17"/>
      <c r="C785" s="37"/>
      <c r="D785" s="38"/>
      <c r="E785" s="38"/>
      <c r="F785" s="39"/>
      <c r="G785" s="39"/>
      <c r="H785" s="50"/>
      <c r="I785" s="50"/>
      <c r="J785" s="50"/>
      <c r="K785" s="50"/>
      <c r="L785" s="50"/>
      <c r="M785" s="17"/>
    </row>
    <row r="786" spans="1:13" ht="12.75">
      <c r="A786" s="44">
        <v>813</v>
      </c>
      <c r="B786" s="17"/>
      <c r="C786" s="37"/>
      <c r="D786" s="38"/>
      <c r="E786" s="38"/>
      <c r="F786" s="39"/>
      <c r="G786" s="39"/>
      <c r="H786" s="50"/>
      <c r="I786" s="50"/>
      <c r="J786" s="50"/>
      <c r="K786" s="50"/>
      <c r="L786" s="50"/>
      <c r="M786" s="17"/>
    </row>
    <row r="787" spans="1:13" ht="12.75">
      <c r="A787" s="44">
        <v>814</v>
      </c>
      <c r="B787" s="17"/>
      <c r="C787" s="29"/>
      <c r="D787" s="35"/>
      <c r="E787" s="35"/>
      <c r="F787" s="41"/>
      <c r="G787" s="36"/>
      <c r="H787" s="50"/>
      <c r="I787" s="50"/>
      <c r="J787" s="50"/>
      <c r="K787" s="50"/>
      <c r="L787" s="50"/>
      <c r="M787" s="17"/>
    </row>
    <row r="788" spans="1:13" ht="12.75">
      <c r="A788" s="44">
        <v>815</v>
      </c>
      <c r="B788" s="17"/>
      <c r="C788" s="37"/>
      <c r="D788" s="38"/>
      <c r="E788" s="38"/>
      <c r="F788" s="39"/>
      <c r="G788" s="39"/>
      <c r="H788" s="50"/>
      <c r="I788" s="50"/>
      <c r="J788" s="50"/>
      <c r="K788" s="50"/>
      <c r="L788" s="50"/>
      <c r="M788" s="17"/>
    </row>
    <row r="789" spans="1:13" ht="12.75">
      <c r="A789" s="44">
        <v>816</v>
      </c>
      <c r="B789" s="17"/>
      <c r="C789" s="37"/>
      <c r="D789" s="38"/>
      <c r="E789" s="38"/>
      <c r="F789" s="39"/>
      <c r="G789" s="39"/>
      <c r="H789" s="50"/>
      <c r="I789" s="50"/>
      <c r="J789" s="50"/>
      <c r="K789" s="50"/>
      <c r="L789" s="50"/>
      <c r="M789" s="17"/>
    </row>
    <row r="790" spans="1:13" ht="12.75">
      <c r="A790" s="44">
        <v>817</v>
      </c>
      <c r="B790" s="17"/>
      <c r="C790" s="37"/>
      <c r="D790" s="38"/>
      <c r="E790" s="38"/>
      <c r="F790" s="39"/>
      <c r="G790" s="39"/>
      <c r="H790" s="50"/>
      <c r="I790" s="50"/>
      <c r="J790" s="50"/>
      <c r="K790" s="50"/>
      <c r="L790" s="50"/>
      <c r="M790" s="17"/>
    </row>
    <row r="791" spans="1:13" ht="12.75">
      <c r="A791" s="44">
        <v>818</v>
      </c>
      <c r="B791" s="17"/>
      <c r="C791" s="29"/>
      <c r="D791" s="35"/>
      <c r="E791" s="35"/>
      <c r="F791" s="36"/>
      <c r="G791" s="36"/>
      <c r="H791" s="50"/>
      <c r="I791" s="50"/>
      <c r="J791" s="50"/>
      <c r="K791" s="50"/>
      <c r="L791" s="50"/>
      <c r="M791" s="17"/>
    </row>
    <row r="792" spans="1:13" ht="12.75">
      <c r="A792" s="44">
        <v>819</v>
      </c>
      <c r="B792" s="17"/>
      <c r="C792" s="37"/>
      <c r="D792" s="38"/>
      <c r="E792" s="42"/>
      <c r="F792" s="43"/>
      <c r="G792" s="43"/>
      <c r="H792" s="43"/>
      <c r="I792" s="43"/>
      <c r="J792" s="43"/>
      <c r="K792" s="43"/>
      <c r="L792" s="43"/>
      <c r="M792" s="17"/>
    </row>
    <row r="793" spans="1:13" ht="12.75">
      <c r="A793" s="44">
        <v>820</v>
      </c>
      <c r="B793" s="17"/>
      <c r="C793" s="37"/>
      <c r="D793" s="38"/>
      <c r="E793" s="38"/>
      <c r="F793" s="39"/>
      <c r="G793" s="39"/>
      <c r="H793" s="50"/>
      <c r="I793" s="50"/>
      <c r="J793" s="50"/>
      <c r="K793" s="50"/>
      <c r="L793" s="50"/>
      <c r="M793" s="17"/>
    </row>
    <row r="794" spans="1:13" ht="12.75">
      <c r="A794" s="44">
        <v>821</v>
      </c>
      <c r="B794" s="17"/>
      <c r="C794" s="29"/>
      <c r="D794" s="38"/>
      <c r="E794" s="38"/>
      <c r="F794" s="39"/>
      <c r="G794" s="39"/>
      <c r="H794" s="50"/>
      <c r="I794" s="50"/>
      <c r="J794" s="50"/>
      <c r="K794" s="50"/>
      <c r="L794" s="50"/>
      <c r="M794" s="17"/>
    </row>
    <row r="795" spans="1:13" ht="12.75">
      <c r="A795" s="44">
        <v>822</v>
      </c>
      <c r="B795" s="17"/>
      <c r="C795" s="37"/>
      <c r="D795" s="38"/>
      <c r="E795" s="38"/>
      <c r="F795" s="39"/>
      <c r="G795" s="39"/>
      <c r="H795" s="50"/>
      <c r="I795" s="50"/>
      <c r="J795" s="50"/>
      <c r="K795" s="50"/>
      <c r="L795" s="50"/>
      <c r="M795" s="17"/>
    </row>
    <row r="796" spans="1:13" ht="12.75">
      <c r="A796" s="44">
        <v>823</v>
      </c>
      <c r="B796" s="17"/>
      <c r="C796" s="37"/>
      <c r="D796" s="38"/>
      <c r="E796" s="38"/>
      <c r="F796" s="39"/>
      <c r="G796" s="39"/>
      <c r="H796" s="50"/>
      <c r="I796" s="50"/>
      <c r="J796" s="50"/>
      <c r="K796" s="50"/>
      <c r="L796" s="50"/>
      <c r="M796" s="17"/>
    </row>
    <row r="797" spans="1:13" ht="12.75">
      <c r="A797" s="44">
        <v>824</v>
      </c>
      <c r="B797" s="17"/>
      <c r="C797" s="29"/>
      <c r="D797" s="35"/>
      <c r="E797" s="35"/>
      <c r="F797" s="36"/>
      <c r="G797" s="36"/>
      <c r="H797" s="50"/>
      <c r="I797" s="50"/>
      <c r="J797" s="50"/>
      <c r="K797" s="50"/>
      <c r="L797" s="50"/>
      <c r="M797" s="17"/>
    </row>
    <row r="798" spans="1:13" ht="12.75">
      <c r="A798" s="44">
        <v>825</v>
      </c>
      <c r="B798" s="17"/>
      <c r="C798" s="37"/>
      <c r="D798" s="38"/>
      <c r="E798" s="38"/>
      <c r="F798" s="39"/>
      <c r="G798" s="39"/>
      <c r="H798" s="50"/>
      <c r="I798" s="50"/>
      <c r="J798" s="50"/>
      <c r="K798" s="50"/>
      <c r="L798" s="50"/>
      <c r="M798" s="17"/>
    </row>
    <row r="799" spans="1:13" ht="12.75">
      <c r="A799" s="44">
        <v>826</v>
      </c>
      <c r="B799" s="17"/>
      <c r="C799" s="37"/>
      <c r="D799" s="35"/>
      <c r="E799" s="35"/>
      <c r="F799" s="39"/>
      <c r="G799" s="39"/>
      <c r="H799" s="50"/>
      <c r="I799" s="50"/>
      <c r="J799" s="50"/>
      <c r="K799" s="50"/>
      <c r="L799" s="50"/>
      <c r="M799" s="17"/>
    </row>
    <row r="800" spans="1:13" ht="12.75">
      <c r="A800" s="44">
        <v>827</v>
      </c>
      <c r="B800" s="17"/>
      <c r="C800" s="29"/>
      <c r="D800" s="35"/>
      <c r="E800" s="35"/>
      <c r="F800" s="36"/>
      <c r="G800" s="36"/>
      <c r="H800" s="50"/>
      <c r="I800" s="50"/>
      <c r="J800" s="50"/>
      <c r="K800" s="50"/>
      <c r="L800" s="50"/>
      <c r="M800" s="17"/>
    </row>
    <row r="801" spans="1:13" ht="12.75">
      <c r="A801" s="44">
        <v>828</v>
      </c>
      <c r="B801" s="17"/>
      <c r="C801" s="37"/>
      <c r="D801" s="38"/>
      <c r="E801" s="38"/>
      <c r="F801" s="39"/>
      <c r="G801" s="39"/>
      <c r="H801" s="50"/>
      <c r="I801" s="50"/>
      <c r="J801" s="50"/>
      <c r="K801" s="50"/>
      <c r="L801" s="50"/>
      <c r="M801" s="17"/>
    </row>
    <row r="802" spans="1:13" ht="12.75">
      <c r="A802" s="44">
        <v>829</v>
      </c>
      <c r="B802" s="17"/>
      <c r="C802" s="37"/>
      <c r="D802" s="38"/>
      <c r="E802" s="38"/>
      <c r="F802" s="39"/>
      <c r="G802" s="39"/>
      <c r="H802" s="50"/>
      <c r="I802" s="50"/>
      <c r="J802" s="50"/>
      <c r="K802" s="50"/>
      <c r="L802" s="50"/>
      <c r="M802" s="17"/>
    </row>
    <row r="803" spans="1:13" ht="12.75">
      <c r="A803" s="44">
        <v>830</v>
      </c>
      <c r="B803" s="17"/>
      <c r="C803" s="37"/>
      <c r="D803" s="38"/>
      <c r="E803" s="38"/>
      <c r="F803" s="39"/>
      <c r="G803" s="39"/>
      <c r="H803" s="50"/>
      <c r="I803" s="50"/>
      <c r="J803" s="50"/>
      <c r="K803" s="50"/>
      <c r="L803" s="50"/>
      <c r="M803" s="17"/>
    </row>
    <row r="804" spans="1:13" ht="12.75">
      <c r="A804" s="44">
        <v>831</v>
      </c>
      <c r="B804" s="17"/>
      <c r="C804" s="37"/>
      <c r="D804" s="38"/>
      <c r="E804" s="38"/>
      <c r="F804" s="39"/>
      <c r="G804" s="39"/>
      <c r="H804" s="50"/>
      <c r="I804" s="50"/>
      <c r="J804" s="50"/>
      <c r="K804" s="50"/>
      <c r="L804" s="50"/>
      <c r="M804" s="17"/>
    </row>
    <row r="805" spans="1:13" ht="12.75">
      <c r="A805" s="44">
        <v>832</v>
      </c>
      <c r="B805" s="17"/>
      <c r="C805" s="37"/>
      <c r="D805" s="38"/>
      <c r="E805" s="38"/>
      <c r="F805" s="39"/>
      <c r="G805" s="39"/>
      <c r="H805" s="50"/>
      <c r="I805" s="50"/>
      <c r="J805" s="50"/>
      <c r="K805" s="50"/>
      <c r="L805" s="50"/>
      <c r="M805" s="17"/>
    </row>
    <row r="806" spans="1:13" ht="12.75">
      <c r="A806" s="44">
        <v>833</v>
      </c>
      <c r="B806" s="17"/>
      <c r="C806" s="37"/>
      <c r="D806" s="38"/>
      <c r="E806" s="38"/>
      <c r="F806" s="39"/>
      <c r="G806" s="39"/>
      <c r="H806" s="50"/>
      <c r="I806" s="50"/>
      <c r="J806" s="50"/>
      <c r="K806" s="50"/>
      <c r="L806" s="50"/>
      <c r="M806" s="17"/>
    </row>
    <row r="807" spans="1:13" ht="12.75">
      <c r="A807" s="44">
        <v>834</v>
      </c>
      <c r="B807" s="17"/>
      <c r="C807" s="37"/>
      <c r="D807" s="38"/>
      <c r="E807" s="38"/>
      <c r="F807" s="39"/>
      <c r="G807" s="39"/>
      <c r="H807" s="50"/>
      <c r="I807" s="50"/>
      <c r="J807" s="50"/>
      <c r="K807" s="50"/>
      <c r="L807" s="50"/>
      <c r="M807" s="17"/>
    </row>
    <row r="808" spans="1:13" ht="12.75">
      <c r="A808" s="44">
        <v>835</v>
      </c>
      <c r="B808" s="17"/>
      <c r="C808" s="37"/>
      <c r="D808" s="38"/>
      <c r="E808" s="38"/>
      <c r="F808" s="39"/>
      <c r="G808" s="39"/>
      <c r="H808" s="50"/>
      <c r="I808" s="50"/>
      <c r="J808" s="50"/>
      <c r="K808" s="50"/>
      <c r="L808" s="50"/>
      <c r="M808" s="17"/>
    </row>
    <row r="809" spans="1:13" ht="12.75">
      <c r="A809" s="44">
        <v>836</v>
      </c>
      <c r="B809" s="17"/>
      <c r="C809" s="37"/>
      <c r="D809" s="38"/>
      <c r="E809" s="38"/>
      <c r="F809" s="39"/>
      <c r="G809" s="39"/>
      <c r="H809" s="50"/>
      <c r="I809" s="50"/>
      <c r="J809" s="50"/>
      <c r="K809" s="50"/>
      <c r="L809" s="50"/>
      <c r="M809" s="17"/>
    </row>
    <row r="810" spans="1:13" ht="12.75">
      <c r="A810" s="44">
        <v>837</v>
      </c>
      <c r="B810" s="17"/>
      <c r="C810" s="37"/>
      <c r="D810" s="38"/>
      <c r="E810" s="38"/>
      <c r="F810" s="39"/>
      <c r="G810" s="39"/>
      <c r="H810" s="50"/>
      <c r="I810" s="50"/>
      <c r="J810" s="50"/>
      <c r="K810" s="50"/>
      <c r="L810" s="50"/>
      <c r="M810" s="17"/>
    </row>
    <row r="811" spans="1:13" ht="12.75">
      <c r="A811" s="44">
        <v>838</v>
      </c>
      <c r="B811" s="17"/>
      <c r="C811" s="37"/>
      <c r="D811" s="38"/>
      <c r="E811" s="38"/>
      <c r="F811" s="39"/>
      <c r="G811" s="39"/>
      <c r="H811" s="50"/>
      <c r="I811" s="50"/>
      <c r="J811" s="50"/>
      <c r="K811" s="50"/>
      <c r="L811" s="50"/>
      <c r="M811" s="17"/>
    </row>
    <row r="812" spans="1:13" ht="12.75">
      <c r="A812" s="44">
        <v>839</v>
      </c>
      <c r="B812" s="17"/>
      <c r="C812" s="37"/>
      <c r="D812" s="38"/>
      <c r="E812" s="38"/>
      <c r="F812" s="39"/>
      <c r="G812" s="39"/>
      <c r="H812" s="50"/>
      <c r="I812" s="50"/>
      <c r="J812" s="50"/>
      <c r="K812" s="50"/>
      <c r="L812" s="50"/>
      <c r="M812" s="17"/>
    </row>
    <row r="813" spans="1:13" ht="12.75">
      <c r="A813" s="44">
        <v>840</v>
      </c>
      <c r="B813" s="17"/>
      <c r="C813" s="37"/>
      <c r="D813" s="38"/>
      <c r="E813" s="38"/>
      <c r="F813" s="39"/>
      <c r="G813" s="39"/>
      <c r="H813" s="50"/>
      <c r="I813" s="50"/>
      <c r="J813" s="50"/>
      <c r="K813" s="50"/>
      <c r="L813" s="50"/>
      <c r="M813" s="17"/>
    </row>
    <row r="814" spans="1:13" ht="12.75">
      <c r="A814" s="44">
        <v>841</v>
      </c>
      <c r="B814" s="17"/>
      <c r="C814" s="37"/>
      <c r="D814" s="38"/>
      <c r="E814" s="38"/>
      <c r="F814" s="39"/>
      <c r="G814" s="39"/>
      <c r="H814" s="50"/>
      <c r="I814" s="50"/>
      <c r="J814" s="50"/>
      <c r="K814" s="50"/>
      <c r="L814" s="50"/>
      <c r="M814" s="17"/>
    </row>
    <row r="815" spans="1:13" ht="12.75">
      <c r="A815" s="44">
        <v>842</v>
      </c>
      <c r="B815" s="17"/>
      <c r="C815" s="37"/>
      <c r="D815" s="38"/>
      <c r="E815" s="38"/>
      <c r="F815" s="39"/>
      <c r="G815" s="39"/>
      <c r="H815" s="50"/>
      <c r="I815" s="50"/>
      <c r="J815" s="50"/>
      <c r="K815" s="50"/>
      <c r="L815" s="50"/>
      <c r="M815" s="17"/>
    </row>
    <row r="816" spans="1:13" ht="12.75">
      <c r="A816" s="44">
        <v>843</v>
      </c>
      <c r="B816" s="17"/>
      <c r="C816" s="37"/>
      <c r="D816" s="38"/>
      <c r="E816" s="38"/>
      <c r="F816" s="39"/>
      <c r="G816" s="39"/>
      <c r="H816" s="50"/>
      <c r="I816" s="50"/>
      <c r="J816" s="50"/>
      <c r="K816" s="50"/>
      <c r="L816" s="50"/>
      <c r="M816" s="17"/>
    </row>
    <row r="817" spans="1:13" ht="12.75">
      <c r="A817" s="44">
        <v>844</v>
      </c>
      <c r="B817" s="17"/>
      <c r="C817" s="29"/>
      <c r="D817" s="35"/>
      <c r="E817" s="35"/>
      <c r="F817" s="36"/>
      <c r="G817" s="36"/>
      <c r="H817" s="50"/>
      <c r="I817" s="50"/>
      <c r="J817" s="50"/>
      <c r="K817" s="50"/>
      <c r="L817" s="50"/>
      <c r="M817" s="17"/>
    </row>
    <row r="818" spans="1:13" ht="12.75">
      <c r="A818" s="44">
        <v>845</v>
      </c>
      <c r="B818" s="17"/>
      <c r="C818" s="37"/>
      <c r="D818" s="38"/>
      <c r="E818" s="38"/>
      <c r="F818" s="39"/>
      <c r="G818" s="39"/>
      <c r="H818" s="50"/>
      <c r="I818" s="50"/>
      <c r="J818" s="50"/>
      <c r="K818" s="50"/>
      <c r="L818" s="50"/>
      <c r="M818" s="17"/>
    </row>
    <row r="819" spans="1:13" ht="12.75">
      <c r="A819" s="44">
        <v>846</v>
      </c>
      <c r="B819" s="17"/>
      <c r="C819" s="37"/>
      <c r="D819" s="38"/>
      <c r="E819" s="38"/>
      <c r="F819" s="39"/>
      <c r="G819" s="39"/>
      <c r="H819" s="50"/>
      <c r="I819" s="50"/>
      <c r="J819" s="50"/>
      <c r="K819" s="50"/>
      <c r="L819" s="50"/>
      <c r="M819" s="17"/>
    </row>
    <row r="820" spans="1:13" ht="12.75">
      <c r="A820" s="44">
        <v>847</v>
      </c>
      <c r="B820" s="17"/>
      <c r="C820" s="37"/>
      <c r="D820" s="38"/>
      <c r="E820" s="38"/>
      <c r="F820" s="39"/>
      <c r="G820" s="39"/>
      <c r="H820" s="50"/>
      <c r="I820" s="50"/>
      <c r="J820" s="50"/>
      <c r="K820" s="50"/>
      <c r="L820" s="50"/>
      <c r="M820" s="17"/>
    </row>
    <row r="821" spans="1:13" ht="12.75">
      <c r="A821" s="44">
        <v>848</v>
      </c>
      <c r="B821" s="17"/>
      <c r="C821" s="37"/>
      <c r="D821" s="38"/>
      <c r="E821" s="38"/>
      <c r="F821" s="39"/>
      <c r="G821" s="39"/>
      <c r="H821" s="50"/>
      <c r="I821" s="50"/>
      <c r="J821" s="50"/>
      <c r="K821" s="50"/>
      <c r="L821" s="50"/>
      <c r="M821" s="17"/>
    </row>
    <row r="822" spans="1:13" ht="12.75">
      <c r="A822" s="44">
        <v>849</v>
      </c>
      <c r="B822" s="17"/>
      <c r="C822" s="37"/>
      <c r="D822" s="38"/>
      <c r="E822" s="38"/>
      <c r="F822" s="39"/>
      <c r="G822" s="39"/>
      <c r="H822" s="50"/>
      <c r="I822" s="50"/>
      <c r="J822" s="50"/>
      <c r="K822" s="50"/>
      <c r="L822" s="50"/>
      <c r="M822" s="17"/>
    </row>
    <row r="823" spans="1:13" ht="12.75">
      <c r="A823" s="44">
        <v>850</v>
      </c>
      <c r="B823" s="17"/>
      <c r="C823" s="37"/>
      <c r="D823" s="38"/>
      <c r="E823" s="38"/>
      <c r="F823" s="39"/>
      <c r="G823" s="39"/>
      <c r="H823" s="50"/>
      <c r="I823" s="50"/>
      <c r="J823" s="50"/>
      <c r="K823" s="50"/>
      <c r="L823" s="50"/>
      <c r="M823" s="17"/>
    </row>
    <row r="824" spans="1:13" ht="12.75">
      <c r="A824" s="44">
        <v>851</v>
      </c>
      <c r="B824" s="17"/>
      <c r="C824" s="37"/>
      <c r="D824" s="38"/>
      <c r="E824" s="38"/>
      <c r="F824" s="39"/>
      <c r="G824" s="39"/>
      <c r="H824" s="50"/>
      <c r="I824" s="50"/>
      <c r="J824" s="50"/>
      <c r="K824" s="50"/>
      <c r="L824" s="50"/>
      <c r="M824" s="17"/>
    </row>
    <row r="825" spans="1:13" ht="12.75">
      <c r="A825" s="44">
        <v>852</v>
      </c>
      <c r="B825" s="17"/>
      <c r="C825" s="37"/>
      <c r="D825" s="38"/>
      <c r="E825" s="38"/>
      <c r="F825" s="39"/>
      <c r="G825" s="39"/>
      <c r="H825" s="50"/>
      <c r="I825" s="50"/>
      <c r="J825" s="50"/>
      <c r="K825" s="50"/>
      <c r="L825" s="50"/>
      <c r="M825" s="17"/>
    </row>
    <row r="826" spans="1:13" ht="12.75">
      <c r="A826" s="44">
        <v>853</v>
      </c>
      <c r="B826" s="17"/>
      <c r="C826" s="37"/>
      <c r="D826" s="38"/>
      <c r="E826" s="38"/>
      <c r="F826" s="39"/>
      <c r="G826" s="39"/>
      <c r="H826" s="50"/>
      <c r="I826" s="50"/>
      <c r="J826" s="50"/>
      <c r="K826" s="50"/>
      <c r="L826" s="50"/>
      <c r="M826" s="17"/>
    </row>
    <row r="827" spans="1:13" ht="12.75">
      <c r="A827" s="44">
        <v>854</v>
      </c>
      <c r="B827" s="17"/>
      <c r="C827" s="37"/>
      <c r="D827" s="38"/>
      <c r="E827" s="38"/>
      <c r="F827" s="39"/>
      <c r="G827" s="39"/>
      <c r="H827" s="50"/>
      <c r="I827" s="50"/>
      <c r="J827" s="50"/>
      <c r="K827" s="50"/>
      <c r="L827" s="50"/>
      <c r="M827" s="17"/>
    </row>
    <row r="828" spans="1:13" ht="12.75">
      <c r="A828" s="44">
        <v>855</v>
      </c>
      <c r="B828" s="17"/>
      <c r="C828" s="37"/>
      <c r="D828" s="38"/>
      <c r="E828" s="38"/>
      <c r="F828" s="39"/>
      <c r="G828" s="39"/>
      <c r="H828" s="50"/>
      <c r="I828" s="50"/>
      <c r="J828" s="50"/>
      <c r="K828" s="50"/>
      <c r="L828" s="50"/>
      <c r="M828" s="17"/>
    </row>
    <row r="829" spans="1:13" ht="12.75">
      <c r="A829" s="44">
        <v>856</v>
      </c>
      <c r="B829" s="17"/>
      <c r="C829" s="37"/>
      <c r="D829" s="38"/>
      <c r="E829" s="38"/>
      <c r="F829" s="39"/>
      <c r="G829" s="39"/>
      <c r="H829" s="50"/>
      <c r="I829" s="50"/>
      <c r="J829" s="50"/>
      <c r="K829" s="50"/>
      <c r="L829" s="50"/>
      <c r="M829" s="17"/>
    </row>
    <row r="830" spans="1:13" ht="12.75">
      <c r="A830" s="44">
        <v>857</v>
      </c>
      <c r="B830" s="17"/>
      <c r="C830" s="37"/>
      <c r="D830" s="38"/>
      <c r="E830" s="38"/>
      <c r="F830" s="39"/>
      <c r="G830" s="39"/>
      <c r="H830" s="50"/>
      <c r="I830" s="50"/>
      <c r="J830" s="50"/>
      <c r="K830" s="50"/>
      <c r="L830" s="50"/>
      <c r="M830" s="17"/>
    </row>
    <row r="831" spans="1:13" ht="12.75">
      <c r="A831" s="44">
        <v>858</v>
      </c>
      <c r="B831" s="17"/>
      <c r="C831" s="37"/>
      <c r="D831" s="38"/>
      <c r="E831" s="38"/>
      <c r="F831" s="39"/>
      <c r="G831" s="39"/>
      <c r="H831" s="50"/>
      <c r="I831" s="50"/>
      <c r="J831" s="50"/>
      <c r="K831" s="50"/>
      <c r="L831" s="50"/>
      <c r="M831" s="17"/>
    </row>
    <row r="832" spans="1:13" ht="12.75">
      <c r="A832" s="44">
        <v>859</v>
      </c>
      <c r="B832" s="17"/>
      <c r="C832" s="37"/>
      <c r="D832" s="38"/>
      <c r="E832" s="38"/>
      <c r="F832" s="39"/>
      <c r="G832" s="39"/>
      <c r="H832" s="50"/>
      <c r="I832" s="50"/>
      <c r="J832" s="50"/>
      <c r="K832" s="50"/>
      <c r="L832" s="50"/>
      <c r="M832" s="17"/>
    </row>
    <row r="833" spans="1:13" ht="12.75">
      <c r="A833" s="44">
        <v>860</v>
      </c>
      <c r="B833" s="17"/>
      <c r="C833" s="37"/>
      <c r="D833" s="38"/>
      <c r="E833" s="38"/>
      <c r="F833" s="39"/>
      <c r="G833" s="39"/>
      <c r="H833" s="50"/>
      <c r="I833" s="50"/>
      <c r="J833" s="50"/>
      <c r="K833" s="50"/>
      <c r="L833" s="50"/>
      <c r="M833" s="17"/>
    </row>
    <row r="834" spans="1:13" ht="12.75">
      <c r="A834" s="44">
        <v>861</v>
      </c>
      <c r="B834" s="17"/>
      <c r="C834" s="37"/>
      <c r="D834" s="38"/>
      <c r="E834" s="38"/>
      <c r="F834" s="39"/>
      <c r="G834" s="39"/>
      <c r="H834" s="50"/>
      <c r="I834" s="50"/>
      <c r="J834" s="50"/>
      <c r="K834" s="50"/>
      <c r="L834" s="50"/>
      <c r="M834" s="17"/>
    </row>
    <row r="835" spans="1:13" ht="12.75">
      <c r="A835" s="44">
        <v>862</v>
      </c>
      <c r="B835" s="17"/>
      <c r="C835" s="54"/>
      <c r="D835" s="17"/>
      <c r="E835" s="17"/>
      <c r="F835" s="17"/>
      <c r="G835" s="17"/>
      <c r="H835" s="17"/>
      <c r="I835" s="17"/>
      <c r="J835" s="17"/>
      <c r="K835" s="17"/>
      <c r="L835" s="17"/>
      <c r="M835" s="17"/>
    </row>
    <row r="836" spans="1:13" ht="12.75">
      <c r="A836" s="28"/>
      <c r="B836" s="17"/>
      <c r="C836" s="54"/>
      <c r="D836" s="17"/>
      <c r="E836" s="17"/>
      <c r="F836" s="17"/>
      <c r="G836" s="17"/>
      <c r="H836" s="17"/>
      <c r="I836" s="17"/>
      <c r="J836" s="17"/>
      <c r="K836" s="17"/>
      <c r="L836" s="17"/>
      <c r="M836" s="17"/>
    </row>
    <row r="837" spans="1:13" ht="12.75">
      <c r="A837" s="28"/>
      <c r="B837" s="17"/>
      <c r="C837" s="54"/>
      <c r="D837" s="17"/>
      <c r="E837" s="17"/>
      <c r="F837" s="17"/>
      <c r="G837" s="17"/>
      <c r="H837" s="17"/>
      <c r="I837" s="17"/>
      <c r="J837" s="17"/>
      <c r="K837" s="17"/>
      <c r="L837" s="17"/>
      <c r="M837" s="17"/>
    </row>
    <row r="838" spans="1:13" ht="12.75">
      <c r="A838" s="28"/>
      <c r="B838" s="17"/>
      <c r="C838" s="54"/>
      <c r="D838" s="17"/>
      <c r="E838" s="17"/>
      <c r="F838" s="17"/>
      <c r="G838" s="17"/>
      <c r="H838" s="17"/>
      <c r="I838" s="17"/>
      <c r="J838" s="17"/>
      <c r="K838" s="17"/>
      <c r="L838" s="17"/>
      <c r="M838" s="17"/>
    </row>
    <row r="839" spans="1:13" ht="12.75">
      <c r="A839" s="28"/>
      <c r="B839" s="17"/>
      <c r="C839" s="54"/>
      <c r="D839" s="17"/>
      <c r="E839" s="17"/>
      <c r="F839" s="17"/>
      <c r="G839" s="17"/>
      <c r="H839" s="17"/>
      <c r="I839" s="17"/>
      <c r="J839" s="17"/>
      <c r="K839" s="17"/>
      <c r="L839" s="17"/>
      <c r="M839" s="17"/>
    </row>
    <row r="840" spans="1:13" ht="12.75">
      <c r="A840" s="28"/>
      <c r="B840" s="17"/>
      <c r="C840" s="54"/>
      <c r="D840" s="17"/>
      <c r="E840" s="17"/>
      <c r="F840" s="17"/>
      <c r="G840" s="17"/>
      <c r="H840" s="17"/>
      <c r="I840" s="17"/>
      <c r="J840" s="17"/>
      <c r="K840" s="17"/>
      <c r="L840" s="17"/>
      <c r="M840" s="17"/>
    </row>
    <row r="841" spans="1:13" ht="12.75">
      <c r="A841" s="28"/>
      <c r="B841" s="17"/>
      <c r="C841" s="54"/>
      <c r="D841" s="17"/>
      <c r="E841" s="17"/>
      <c r="F841" s="17"/>
      <c r="G841" s="17"/>
      <c r="H841" s="17"/>
      <c r="I841" s="17"/>
      <c r="J841" s="17"/>
      <c r="K841" s="17"/>
      <c r="L841" s="17"/>
      <c r="M841" s="17"/>
    </row>
    <row r="842" spans="1:13" ht="12.75">
      <c r="A842" s="28"/>
      <c r="B842" s="17"/>
      <c r="C842" s="54"/>
      <c r="D842" s="17"/>
      <c r="E842" s="17"/>
      <c r="F842" s="17"/>
      <c r="G842" s="17"/>
      <c r="H842" s="17"/>
      <c r="I842" s="17"/>
      <c r="J842" s="17"/>
      <c r="K842" s="17"/>
      <c r="L842" s="17"/>
      <c r="M842" s="17"/>
    </row>
    <row r="843" spans="1:13" ht="12.75">
      <c r="A843" s="28"/>
      <c r="B843" s="17"/>
      <c r="C843" s="54"/>
      <c r="D843" s="17"/>
      <c r="E843" s="17"/>
      <c r="F843" s="17"/>
      <c r="G843" s="17"/>
      <c r="H843" s="17"/>
      <c r="I843" s="17"/>
      <c r="J843" s="17"/>
      <c r="K843" s="17"/>
      <c r="L843" s="17"/>
      <c r="M843" s="17"/>
    </row>
    <row r="844" spans="1:13" ht="12.75">
      <c r="A844" s="28"/>
      <c r="B844" s="17"/>
      <c r="C844" s="54"/>
      <c r="D844" s="17"/>
      <c r="E844" s="17"/>
      <c r="F844" s="17"/>
      <c r="G844" s="17"/>
      <c r="H844" s="17"/>
      <c r="I844" s="17"/>
      <c r="J844" s="17"/>
      <c r="K844" s="17"/>
      <c r="L844" s="17"/>
      <c r="M844" s="17"/>
    </row>
    <row r="845" spans="1:13" ht="12.75">
      <c r="A845" s="28"/>
      <c r="B845" s="17"/>
      <c r="C845" s="54"/>
      <c r="D845" s="17"/>
      <c r="E845" s="17"/>
      <c r="F845" s="17"/>
      <c r="G845" s="17"/>
      <c r="H845" s="17"/>
      <c r="I845" s="17"/>
      <c r="J845" s="17"/>
      <c r="K845" s="17"/>
      <c r="L845" s="17"/>
      <c r="M845" s="17"/>
    </row>
    <row r="846" spans="1:13" ht="12.75">
      <c r="A846" s="28"/>
      <c r="B846" s="17"/>
      <c r="C846" s="54"/>
      <c r="D846" s="17"/>
      <c r="E846" s="17"/>
      <c r="F846" s="17"/>
      <c r="G846" s="17"/>
      <c r="H846" s="17"/>
      <c r="I846" s="17"/>
      <c r="J846" s="17"/>
      <c r="K846" s="17"/>
      <c r="L846" s="17"/>
      <c r="M846" s="17"/>
    </row>
    <row r="847" spans="1:13" ht="12.75">
      <c r="A847" s="28"/>
      <c r="B847" s="17"/>
      <c r="C847" s="54"/>
      <c r="D847" s="17"/>
      <c r="E847" s="17"/>
      <c r="F847" s="17"/>
      <c r="G847" s="17"/>
      <c r="H847" s="17"/>
      <c r="I847" s="17"/>
      <c r="J847" s="17"/>
      <c r="K847" s="17"/>
      <c r="L847" s="17"/>
      <c r="M847" s="17"/>
    </row>
    <row r="848" spans="1:13" ht="12.75">
      <c r="A848" s="28"/>
      <c r="B848" s="17"/>
      <c r="C848" s="54"/>
      <c r="D848" s="17"/>
      <c r="E848" s="17"/>
      <c r="F848" s="17"/>
      <c r="G848" s="17"/>
      <c r="H848" s="17"/>
      <c r="I848" s="17"/>
      <c r="J848" s="17"/>
      <c r="K848" s="17"/>
      <c r="L848" s="17"/>
      <c r="M848" s="17"/>
    </row>
    <row r="849" spans="1:13" ht="12.75">
      <c r="A849" s="28"/>
      <c r="B849" s="17"/>
      <c r="C849" s="54"/>
      <c r="D849" s="17"/>
      <c r="E849" s="17"/>
      <c r="F849" s="17"/>
      <c r="G849" s="17"/>
      <c r="H849" s="17"/>
      <c r="I849" s="17"/>
      <c r="J849" s="17"/>
      <c r="K849" s="17"/>
      <c r="L849" s="17"/>
      <c r="M849" s="17"/>
    </row>
    <row r="850" spans="1:13" ht="12.75">
      <c r="A850" s="28"/>
      <c r="B850" s="17"/>
      <c r="C850" s="54"/>
      <c r="D850" s="17"/>
      <c r="E850" s="17"/>
      <c r="F850" s="17"/>
      <c r="G850" s="17"/>
      <c r="H850" s="17"/>
      <c r="I850" s="17"/>
      <c r="J850" s="17"/>
      <c r="K850" s="17"/>
      <c r="L850" s="17"/>
      <c r="M850" s="17"/>
    </row>
    <row r="851" spans="1:13" ht="12.75">
      <c r="A851" s="28"/>
      <c r="B851" s="17"/>
      <c r="C851" s="54"/>
      <c r="D851" s="17"/>
      <c r="E851" s="17"/>
      <c r="F851" s="17"/>
      <c r="G851" s="17"/>
      <c r="H851" s="17"/>
      <c r="I851" s="17"/>
      <c r="J851" s="17"/>
      <c r="K851" s="17"/>
      <c r="L851" s="17"/>
      <c r="M851" s="17"/>
    </row>
    <row r="852" spans="1:13" ht="12.75">
      <c r="A852" s="28"/>
      <c r="B852" s="17"/>
      <c r="C852" s="54"/>
      <c r="D852" s="17"/>
      <c r="E852" s="17"/>
      <c r="F852" s="17"/>
      <c r="G852" s="17"/>
      <c r="H852" s="17"/>
      <c r="I852" s="17"/>
      <c r="J852" s="17"/>
      <c r="K852" s="17"/>
      <c r="L852" s="17"/>
      <c r="M852" s="17"/>
    </row>
    <row r="853" spans="1:13" ht="12.75">
      <c r="A853" s="28"/>
      <c r="B853" s="17"/>
      <c r="C853" s="54"/>
      <c r="D853" s="17"/>
      <c r="E853" s="17"/>
      <c r="F853" s="17"/>
      <c r="G853" s="17"/>
      <c r="H853" s="17"/>
      <c r="I853" s="17"/>
      <c r="J853" s="17"/>
      <c r="K853" s="17"/>
      <c r="L853" s="17"/>
      <c r="M853" s="17"/>
    </row>
    <row r="854" spans="1:13" ht="12.75">
      <c r="A854" s="28"/>
      <c r="B854" s="17"/>
      <c r="C854" s="54"/>
      <c r="D854" s="17"/>
      <c r="E854" s="17"/>
      <c r="F854" s="17"/>
      <c r="G854" s="17"/>
      <c r="H854" s="17"/>
      <c r="I854" s="17"/>
      <c r="J854" s="17"/>
      <c r="K854" s="17"/>
      <c r="L854" s="17"/>
      <c r="M854" s="17"/>
    </row>
    <row r="855" spans="1:13" ht="12.75">
      <c r="A855" s="28"/>
      <c r="B855" s="17"/>
      <c r="C855" s="54"/>
      <c r="D855" s="17"/>
      <c r="E855" s="17"/>
      <c r="F855" s="17"/>
      <c r="G855" s="17"/>
      <c r="H855" s="17"/>
      <c r="I855" s="17"/>
      <c r="J855" s="17"/>
      <c r="K855" s="17"/>
      <c r="L855" s="17"/>
      <c r="M855" s="17"/>
    </row>
    <row r="856" spans="1:13" ht="12.75">
      <c r="A856" s="28"/>
      <c r="B856" s="17"/>
      <c r="C856" s="54"/>
      <c r="D856" s="17"/>
      <c r="E856" s="17"/>
      <c r="F856" s="17"/>
      <c r="G856" s="17"/>
      <c r="H856" s="17"/>
      <c r="I856" s="17"/>
      <c r="J856" s="17"/>
      <c r="K856" s="17"/>
      <c r="L856" s="17"/>
      <c r="M856" s="17"/>
    </row>
    <row r="857" spans="1:13" ht="12.75">
      <c r="A857" s="28"/>
      <c r="B857" s="17"/>
      <c r="C857" s="54"/>
      <c r="D857" s="17"/>
      <c r="E857" s="17"/>
      <c r="F857" s="17"/>
      <c r="G857" s="17"/>
      <c r="H857" s="17"/>
      <c r="I857" s="17"/>
      <c r="J857" s="17"/>
      <c r="K857" s="17"/>
      <c r="L857" s="17"/>
      <c r="M857" s="17"/>
    </row>
    <row r="858" spans="1:13" ht="12.75">
      <c r="A858" s="28"/>
      <c r="B858" s="17"/>
      <c r="C858" s="54"/>
      <c r="D858" s="17"/>
      <c r="E858" s="17"/>
      <c r="F858" s="17"/>
      <c r="G858" s="17"/>
      <c r="H858" s="17"/>
      <c r="I858" s="17"/>
      <c r="J858" s="17"/>
      <c r="K858" s="17"/>
      <c r="L858" s="17"/>
      <c r="M858" s="17"/>
    </row>
    <row r="859" spans="1:13" ht="12.75">
      <c r="A859" s="28"/>
      <c r="B859" s="17"/>
      <c r="C859" s="54"/>
      <c r="D859" s="17"/>
      <c r="E859" s="17"/>
      <c r="F859" s="17"/>
      <c r="G859" s="17"/>
      <c r="H859" s="17"/>
      <c r="I859" s="17"/>
      <c r="J859" s="17"/>
      <c r="K859" s="17"/>
      <c r="L859" s="17"/>
      <c r="M859" s="17"/>
    </row>
    <row r="860" spans="1:13" ht="12.75">
      <c r="A860" s="28"/>
      <c r="B860" s="17"/>
      <c r="C860" s="54"/>
      <c r="D860" s="17"/>
      <c r="E860" s="17"/>
      <c r="F860" s="17"/>
      <c r="G860" s="17"/>
      <c r="H860" s="17"/>
      <c r="I860" s="17"/>
      <c r="J860" s="17"/>
      <c r="K860" s="17"/>
      <c r="L860" s="17"/>
      <c r="M860" s="17"/>
    </row>
    <row r="861" spans="1:13" ht="12.75">
      <c r="A861" s="28"/>
      <c r="B861" s="17"/>
      <c r="C861" s="54"/>
      <c r="D861" s="17"/>
      <c r="E861" s="17"/>
      <c r="F861" s="17"/>
      <c r="G861" s="17"/>
      <c r="H861" s="17"/>
      <c r="I861" s="17"/>
      <c r="J861" s="17"/>
      <c r="K861" s="17"/>
      <c r="L861" s="17"/>
      <c r="M861" s="17"/>
    </row>
    <row r="862" spans="1:13" ht="12.75">
      <c r="A862" s="28"/>
      <c r="B862" s="17"/>
      <c r="C862" s="54"/>
      <c r="D862" s="17"/>
      <c r="E862" s="17"/>
      <c r="F862" s="17"/>
      <c r="G862" s="17"/>
      <c r="H862" s="17"/>
      <c r="I862" s="17"/>
      <c r="J862" s="17"/>
      <c r="K862" s="17"/>
      <c r="L862" s="17"/>
      <c r="M862" s="17"/>
    </row>
    <row r="863" spans="1:13" ht="12.75">
      <c r="A863" s="28"/>
      <c r="B863" s="17"/>
      <c r="C863" s="54"/>
      <c r="D863" s="17"/>
      <c r="E863" s="17"/>
      <c r="F863" s="17"/>
      <c r="G863" s="17"/>
      <c r="H863" s="17"/>
      <c r="I863" s="17"/>
      <c r="J863" s="17"/>
      <c r="K863" s="17"/>
      <c r="L863" s="17"/>
      <c r="M863" s="17"/>
    </row>
    <row r="864" spans="1:13" ht="12.75">
      <c r="A864" s="28"/>
      <c r="B864" s="17"/>
      <c r="C864" s="54"/>
      <c r="D864" s="17"/>
      <c r="E864" s="17"/>
      <c r="F864" s="17"/>
      <c r="G864" s="17"/>
      <c r="H864" s="17"/>
      <c r="I864" s="17"/>
      <c r="J864" s="17"/>
      <c r="K864" s="17"/>
      <c r="L864" s="17"/>
      <c r="M864" s="17"/>
    </row>
    <row r="865" spans="1:13" ht="12.75">
      <c r="A865" s="28"/>
      <c r="B865" s="17"/>
      <c r="C865" s="54"/>
      <c r="D865" s="17"/>
      <c r="E865" s="17"/>
      <c r="F865" s="17"/>
      <c r="G865" s="17"/>
      <c r="H865" s="17"/>
      <c r="I865" s="17"/>
      <c r="J865" s="17"/>
      <c r="K865" s="17"/>
      <c r="L865" s="17"/>
      <c r="M865" s="17"/>
    </row>
    <row r="866" spans="1:13" ht="12.75">
      <c r="A866" s="28"/>
      <c r="B866" s="17"/>
      <c r="C866" s="54"/>
      <c r="D866" s="17"/>
      <c r="E866" s="17"/>
      <c r="F866" s="17"/>
      <c r="G866" s="17"/>
      <c r="H866" s="17"/>
      <c r="I866" s="17"/>
      <c r="J866" s="17"/>
      <c r="K866" s="17"/>
      <c r="L866" s="17"/>
      <c r="M866" s="17"/>
    </row>
    <row r="867" spans="1:13" ht="12.75">
      <c r="A867" s="28"/>
      <c r="B867" s="17"/>
      <c r="C867" s="54"/>
      <c r="D867" s="17"/>
      <c r="E867" s="17"/>
      <c r="F867" s="17"/>
      <c r="G867" s="17"/>
      <c r="H867" s="17"/>
      <c r="I867" s="17"/>
      <c r="J867" s="17"/>
      <c r="K867" s="17"/>
      <c r="L867" s="17"/>
      <c r="M867" s="17"/>
    </row>
    <row r="868" spans="1:13" ht="12.75">
      <c r="A868" s="28"/>
      <c r="B868" s="17"/>
      <c r="C868" s="54"/>
      <c r="D868" s="17"/>
      <c r="E868" s="17"/>
      <c r="F868" s="17"/>
      <c r="G868" s="17"/>
      <c r="H868" s="17"/>
      <c r="I868" s="17"/>
      <c r="J868" s="17"/>
      <c r="K868" s="17"/>
      <c r="L868" s="17"/>
      <c r="M868" s="17"/>
    </row>
    <row r="869" spans="1:13" ht="12.75">
      <c r="A869" s="28"/>
      <c r="B869" s="17"/>
      <c r="C869" s="54"/>
      <c r="D869" s="17"/>
      <c r="E869" s="17"/>
      <c r="F869" s="17"/>
      <c r="G869" s="17"/>
      <c r="H869" s="17"/>
      <c r="I869" s="17"/>
      <c r="J869" s="17"/>
      <c r="K869" s="17"/>
      <c r="L869" s="17"/>
      <c r="M869" s="17"/>
    </row>
    <row r="870" spans="1:13" ht="12.75">
      <c r="A870" s="28"/>
      <c r="B870" s="17"/>
      <c r="C870" s="54"/>
      <c r="D870" s="17"/>
      <c r="E870" s="17"/>
      <c r="F870" s="17"/>
      <c r="G870" s="17"/>
      <c r="H870" s="17"/>
      <c r="I870" s="17"/>
      <c r="J870" s="17"/>
      <c r="K870" s="17"/>
      <c r="L870" s="17"/>
      <c r="M870" s="17"/>
    </row>
    <row r="871" spans="1:13" ht="12.75">
      <c r="A871" s="28"/>
      <c r="B871" s="17"/>
      <c r="C871" s="54"/>
      <c r="D871" s="17"/>
      <c r="E871" s="17"/>
      <c r="F871" s="17"/>
      <c r="G871" s="17"/>
      <c r="H871" s="17"/>
      <c r="I871" s="17"/>
      <c r="J871" s="17"/>
      <c r="K871" s="17"/>
      <c r="L871" s="17"/>
      <c r="M871" s="17"/>
    </row>
    <row r="872" spans="1:13" ht="12.75">
      <c r="A872" s="28"/>
      <c r="B872" s="17"/>
      <c r="C872" s="54"/>
      <c r="D872" s="17"/>
      <c r="E872" s="17"/>
      <c r="F872" s="17"/>
      <c r="G872" s="17"/>
      <c r="H872" s="17"/>
      <c r="I872" s="17"/>
      <c r="J872" s="17"/>
      <c r="K872" s="17"/>
      <c r="L872" s="17"/>
      <c r="M872" s="17"/>
    </row>
    <row r="873" spans="1:13" ht="12.75">
      <c r="A873" s="28"/>
      <c r="B873" s="17"/>
      <c r="C873" s="54"/>
      <c r="D873" s="17"/>
      <c r="E873" s="17"/>
      <c r="F873" s="17"/>
      <c r="G873" s="17"/>
      <c r="H873" s="17"/>
      <c r="I873" s="17"/>
      <c r="J873" s="17"/>
      <c r="K873" s="17"/>
      <c r="L873" s="17"/>
      <c r="M873" s="17"/>
    </row>
    <row r="874" spans="1:13" ht="12.75">
      <c r="A874" s="28"/>
      <c r="B874" s="17"/>
      <c r="C874" s="54"/>
      <c r="D874" s="17"/>
      <c r="E874" s="17"/>
      <c r="F874" s="17"/>
      <c r="G874" s="17"/>
      <c r="H874" s="17"/>
      <c r="I874" s="17"/>
      <c r="J874" s="17"/>
      <c r="K874" s="17"/>
      <c r="L874" s="17"/>
      <c r="M874" s="17"/>
    </row>
    <row r="875" spans="1:13" ht="12.75">
      <c r="A875" s="28"/>
      <c r="B875" s="17"/>
      <c r="C875" s="54"/>
      <c r="D875" s="17"/>
      <c r="E875" s="17"/>
      <c r="F875" s="17"/>
      <c r="G875" s="17"/>
      <c r="H875" s="17"/>
      <c r="I875" s="17"/>
      <c r="J875" s="17"/>
      <c r="K875" s="17"/>
      <c r="L875" s="17"/>
      <c r="M875" s="17"/>
    </row>
    <row r="876" spans="1:13" ht="12.75">
      <c r="A876" s="28"/>
      <c r="B876" s="17"/>
      <c r="C876" s="54"/>
      <c r="D876" s="17"/>
      <c r="E876" s="17"/>
      <c r="F876" s="17"/>
      <c r="G876" s="17"/>
      <c r="H876" s="17"/>
      <c r="I876" s="17"/>
      <c r="J876" s="17"/>
      <c r="K876" s="17"/>
      <c r="L876" s="17"/>
      <c r="M876" s="17"/>
    </row>
    <row r="877" spans="1:13" ht="12.75">
      <c r="A877" s="28"/>
      <c r="B877" s="17"/>
      <c r="C877" s="54"/>
      <c r="D877" s="17"/>
      <c r="E877" s="17"/>
      <c r="F877" s="17"/>
      <c r="G877" s="17"/>
      <c r="H877" s="17"/>
      <c r="I877" s="17"/>
      <c r="J877" s="17"/>
      <c r="K877" s="17"/>
      <c r="L877" s="17"/>
      <c r="M877" s="17"/>
    </row>
    <row r="878" spans="1:13" ht="12.75">
      <c r="A878" s="28"/>
      <c r="B878" s="17"/>
      <c r="C878" s="54"/>
      <c r="D878" s="17"/>
      <c r="E878" s="17"/>
      <c r="F878" s="17"/>
      <c r="G878" s="17"/>
      <c r="H878" s="17"/>
      <c r="I878" s="17"/>
      <c r="J878" s="17"/>
      <c r="K878" s="17"/>
      <c r="L878" s="17"/>
      <c r="M878" s="17"/>
    </row>
    <row r="879" spans="1:13" ht="12.75">
      <c r="A879" s="28"/>
      <c r="B879" s="17"/>
      <c r="C879" s="54"/>
      <c r="D879" s="17"/>
      <c r="E879" s="17"/>
      <c r="F879" s="17"/>
      <c r="G879" s="17"/>
      <c r="H879" s="17"/>
      <c r="I879" s="17"/>
      <c r="J879" s="17"/>
      <c r="K879" s="17"/>
      <c r="L879" s="17"/>
      <c r="M879" s="17"/>
    </row>
    <row r="880" spans="1:13" ht="12.75">
      <c r="A880" s="28"/>
      <c r="B880" s="17"/>
      <c r="C880" s="54"/>
      <c r="D880" s="17"/>
      <c r="E880" s="17"/>
      <c r="F880" s="17"/>
      <c r="G880" s="17"/>
      <c r="H880" s="17"/>
      <c r="I880" s="17"/>
      <c r="J880" s="17"/>
      <c r="K880" s="17"/>
      <c r="L880" s="17"/>
      <c r="M880" s="17"/>
    </row>
    <row r="881" spans="1:13" ht="12.75">
      <c r="A881" s="28"/>
      <c r="B881" s="17"/>
      <c r="C881" s="54"/>
      <c r="D881" s="17"/>
      <c r="E881" s="17"/>
      <c r="F881" s="17"/>
      <c r="G881" s="17"/>
      <c r="H881" s="17"/>
      <c r="I881" s="17"/>
      <c r="J881" s="17"/>
      <c r="K881" s="17"/>
      <c r="L881" s="17"/>
      <c r="M881" s="17"/>
    </row>
    <row r="882" spans="1:13" ht="12.75">
      <c r="A882" s="28"/>
      <c r="B882" s="17"/>
      <c r="C882" s="54"/>
      <c r="D882" s="17"/>
      <c r="E882" s="17"/>
      <c r="F882" s="17"/>
      <c r="G882" s="17"/>
      <c r="H882" s="17"/>
      <c r="I882" s="17"/>
      <c r="J882" s="17"/>
      <c r="K882" s="17"/>
      <c r="L882" s="17"/>
      <c r="M882" s="17"/>
    </row>
    <row r="883" spans="1:13" ht="12.75">
      <c r="A883" s="28"/>
      <c r="B883" s="17"/>
      <c r="C883" s="54"/>
      <c r="D883" s="17"/>
      <c r="E883" s="17"/>
      <c r="F883" s="17"/>
      <c r="G883" s="17"/>
      <c r="H883" s="17"/>
      <c r="I883" s="17"/>
      <c r="J883" s="17"/>
      <c r="K883" s="17"/>
      <c r="L883" s="17"/>
      <c r="M883" s="17"/>
    </row>
    <row r="884" spans="1:13" ht="12.75">
      <c r="A884" s="28"/>
      <c r="B884" s="17"/>
      <c r="C884" s="54"/>
      <c r="D884" s="17"/>
      <c r="E884" s="17"/>
      <c r="F884" s="17"/>
      <c r="G884" s="17"/>
      <c r="H884" s="17"/>
      <c r="I884" s="17"/>
      <c r="J884" s="17"/>
      <c r="K884" s="17"/>
      <c r="L884" s="17"/>
      <c r="M884" s="17"/>
    </row>
    <row r="885" spans="1:13" ht="12.75">
      <c r="A885" s="28"/>
      <c r="B885" s="17"/>
      <c r="C885" s="54"/>
      <c r="D885" s="17"/>
      <c r="E885" s="17"/>
      <c r="F885" s="17"/>
      <c r="G885" s="17"/>
      <c r="H885" s="17"/>
      <c r="I885" s="17"/>
      <c r="J885" s="17"/>
      <c r="K885" s="17"/>
      <c r="L885" s="17"/>
      <c r="M885" s="17"/>
    </row>
    <row r="886" spans="1:13" ht="12.75">
      <c r="A886" s="28"/>
      <c r="B886" s="17"/>
      <c r="C886" s="54"/>
      <c r="D886" s="17"/>
      <c r="E886" s="17"/>
      <c r="F886" s="17"/>
      <c r="G886" s="17"/>
      <c r="H886" s="17"/>
      <c r="I886" s="17"/>
      <c r="J886" s="17"/>
      <c r="K886" s="17"/>
      <c r="L886" s="17"/>
      <c r="M886" s="17"/>
    </row>
    <row r="887" spans="1:13" ht="12.75">
      <c r="A887" s="28"/>
      <c r="B887" s="17"/>
      <c r="C887" s="54"/>
      <c r="D887" s="17"/>
      <c r="E887" s="17"/>
      <c r="F887" s="17"/>
      <c r="G887" s="17"/>
      <c r="H887" s="17"/>
      <c r="I887" s="17"/>
      <c r="J887" s="17"/>
      <c r="K887" s="17"/>
      <c r="L887" s="17"/>
      <c r="M887" s="17"/>
    </row>
    <row r="888" spans="1:13" ht="12.75">
      <c r="A888" s="28"/>
      <c r="B888" s="17"/>
      <c r="C888" s="54"/>
      <c r="D888" s="17"/>
      <c r="E888" s="17"/>
      <c r="F888" s="17"/>
      <c r="G888" s="17"/>
      <c r="H888" s="17"/>
      <c r="I888" s="17"/>
      <c r="J888" s="17"/>
      <c r="K888" s="17"/>
      <c r="L888" s="17"/>
      <c r="M888" s="17"/>
    </row>
    <row r="889" spans="1:13" ht="12.75">
      <c r="A889" s="28"/>
      <c r="B889" s="17"/>
      <c r="C889" s="54"/>
      <c r="D889" s="17"/>
      <c r="E889" s="17"/>
      <c r="F889" s="17"/>
      <c r="G889" s="17"/>
      <c r="H889" s="17"/>
      <c r="I889" s="17"/>
      <c r="J889" s="17"/>
      <c r="K889" s="17"/>
      <c r="L889" s="17"/>
      <c r="M889" s="17"/>
    </row>
    <row r="890" spans="1:13" ht="12.75">
      <c r="A890" s="28"/>
      <c r="B890" s="17"/>
      <c r="C890" s="54"/>
      <c r="D890" s="17"/>
      <c r="E890" s="17"/>
      <c r="F890" s="17"/>
      <c r="G890" s="17"/>
      <c r="H890" s="17"/>
      <c r="I890" s="17"/>
      <c r="J890" s="17"/>
      <c r="K890" s="17"/>
      <c r="L890" s="17"/>
      <c r="M890" s="17"/>
    </row>
    <row r="891" spans="1:13" ht="12.75">
      <c r="A891" s="28"/>
      <c r="B891" s="17"/>
      <c r="C891" s="54"/>
      <c r="D891" s="17"/>
      <c r="E891" s="17"/>
      <c r="F891" s="17"/>
      <c r="G891" s="17"/>
      <c r="H891" s="17"/>
      <c r="I891" s="17"/>
      <c r="J891" s="17"/>
      <c r="K891" s="17"/>
      <c r="L891" s="17"/>
      <c r="M891" s="17"/>
    </row>
    <row r="892" spans="1:13" ht="12.75">
      <c r="A892" s="28"/>
      <c r="B892" s="17"/>
      <c r="C892" s="54"/>
      <c r="D892" s="17"/>
      <c r="E892" s="17"/>
      <c r="F892" s="17"/>
      <c r="G892" s="17"/>
      <c r="H892" s="17"/>
      <c r="I892" s="17"/>
      <c r="J892" s="17"/>
      <c r="K892" s="17"/>
      <c r="L892" s="17"/>
      <c r="M892" s="17"/>
    </row>
    <row r="893" spans="1:13" ht="12.75">
      <c r="A893" s="28"/>
      <c r="B893" s="17"/>
      <c r="C893" s="54"/>
      <c r="D893" s="17"/>
      <c r="E893" s="17"/>
      <c r="F893" s="17"/>
      <c r="G893" s="17"/>
      <c r="H893" s="17"/>
      <c r="I893" s="17"/>
      <c r="J893" s="17"/>
      <c r="K893" s="17"/>
      <c r="L893" s="17"/>
      <c r="M893" s="17"/>
    </row>
    <row r="894" spans="1:13" ht="12.75">
      <c r="A894" s="28"/>
      <c r="B894" s="17"/>
      <c r="C894" s="54"/>
      <c r="D894" s="17"/>
      <c r="E894" s="17"/>
      <c r="F894" s="17"/>
      <c r="G894" s="17"/>
      <c r="H894" s="17"/>
      <c r="I894" s="17"/>
      <c r="J894" s="17"/>
      <c r="K894" s="17"/>
      <c r="L894" s="17"/>
      <c r="M894" s="17"/>
    </row>
    <row r="895" spans="1:13" ht="12.75">
      <c r="A895" s="28"/>
      <c r="B895" s="17"/>
      <c r="C895" s="54"/>
      <c r="D895" s="17"/>
      <c r="E895" s="17"/>
      <c r="F895" s="17"/>
      <c r="G895" s="17"/>
      <c r="H895" s="17"/>
      <c r="I895" s="17"/>
      <c r="J895" s="17"/>
      <c r="K895" s="17"/>
      <c r="L895" s="17"/>
      <c r="M895" s="17"/>
    </row>
    <row r="896" spans="1:13" ht="12.75">
      <c r="A896" s="28"/>
      <c r="B896" s="17"/>
      <c r="C896" s="54"/>
      <c r="D896" s="17"/>
      <c r="E896" s="17"/>
      <c r="F896" s="17"/>
      <c r="G896" s="17"/>
      <c r="H896" s="17"/>
      <c r="I896" s="17"/>
      <c r="J896" s="17"/>
      <c r="K896" s="17"/>
      <c r="L896" s="17"/>
      <c r="M896" s="17"/>
    </row>
    <row r="897" spans="1:13" ht="12.75">
      <c r="A897" s="28"/>
      <c r="B897" s="17"/>
      <c r="C897" s="54"/>
      <c r="D897" s="17"/>
      <c r="E897" s="17"/>
      <c r="F897" s="17"/>
      <c r="G897" s="17"/>
      <c r="H897" s="17"/>
      <c r="I897" s="17"/>
      <c r="J897" s="17"/>
      <c r="K897" s="17"/>
      <c r="L897" s="17"/>
      <c r="M897" s="17"/>
    </row>
    <row r="898" spans="1:13" ht="12.75">
      <c r="A898" s="28"/>
      <c r="B898" s="17"/>
      <c r="C898" s="54"/>
      <c r="D898" s="17"/>
      <c r="E898" s="17"/>
      <c r="F898" s="17"/>
      <c r="G898" s="17"/>
      <c r="H898" s="17"/>
      <c r="I898" s="17"/>
      <c r="J898" s="17"/>
      <c r="K898" s="17"/>
      <c r="L898" s="17"/>
      <c r="M898" s="17"/>
    </row>
    <row r="899" spans="1:13" ht="12.75">
      <c r="A899" s="28"/>
      <c r="B899" s="17"/>
      <c r="C899" s="54"/>
      <c r="D899" s="17"/>
      <c r="E899" s="17"/>
      <c r="F899" s="17"/>
      <c r="G899" s="17"/>
      <c r="H899" s="17"/>
      <c r="I899" s="17"/>
      <c r="J899" s="17"/>
      <c r="K899" s="17"/>
      <c r="L899" s="17"/>
      <c r="M899" s="17"/>
    </row>
    <row r="900" spans="1:13" ht="12.75">
      <c r="A900" s="28"/>
      <c r="B900" s="17"/>
      <c r="C900" s="54"/>
      <c r="D900" s="17"/>
      <c r="E900" s="17"/>
      <c r="F900" s="17"/>
      <c r="G900" s="17"/>
      <c r="H900" s="17"/>
      <c r="I900" s="17"/>
      <c r="J900" s="17"/>
      <c r="K900" s="17"/>
      <c r="L900" s="17"/>
      <c r="M900" s="17"/>
    </row>
    <row r="901" spans="1:13" ht="12.75">
      <c r="A901" s="28"/>
      <c r="B901" s="17"/>
      <c r="C901" s="54"/>
      <c r="D901" s="17"/>
      <c r="E901" s="17"/>
      <c r="F901" s="17"/>
      <c r="G901" s="17"/>
      <c r="H901" s="17"/>
      <c r="I901" s="17"/>
      <c r="J901" s="17"/>
      <c r="K901" s="17"/>
      <c r="L901" s="17"/>
      <c r="M901" s="17"/>
    </row>
    <row r="902" spans="1:13" ht="12.75">
      <c r="A902" s="28"/>
      <c r="B902" s="17"/>
      <c r="C902" s="54"/>
      <c r="D902" s="17"/>
      <c r="E902" s="17"/>
      <c r="F902" s="17"/>
      <c r="G902" s="17"/>
      <c r="H902" s="17"/>
      <c r="I902" s="17"/>
      <c r="J902" s="17"/>
      <c r="K902" s="17"/>
      <c r="L902" s="17"/>
      <c r="M902" s="17"/>
    </row>
    <row r="903" spans="1:13" ht="12.75">
      <c r="A903" s="28"/>
      <c r="B903" s="17"/>
      <c r="C903" s="54"/>
      <c r="D903" s="17"/>
      <c r="E903" s="17"/>
      <c r="F903" s="17"/>
      <c r="G903" s="17"/>
      <c r="H903" s="17"/>
      <c r="I903" s="17"/>
      <c r="J903" s="17"/>
      <c r="K903" s="17"/>
      <c r="L903" s="17"/>
      <c r="M903" s="17"/>
    </row>
    <row r="904" spans="1:13" ht="12.75">
      <c r="A904" s="28"/>
      <c r="B904" s="17"/>
      <c r="C904" s="54"/>
      <c r="D904" s="17"/>
      <c r="E904" s="17"/>
      <c r="F904" s="17"/>
      <c r="G904" s="17"/>
      <c r="H904" s="17"/>
      <c r="I904" s="17"/>
      <c r="J904" s="17"/>
      <c r="K904" s="17"/>
      <c r="L904" s="17"/>
      <c r="M904" s="17"/>
    </row>
    <row r="905" spans="1:13" ht="12.75">
      <c r="A905" s="28"/>
      <c r="B905" s="17"/>
      <c r="C905" s="54"/>
      <c r="D905" s="17"/>
      <c r="E905" s="17"/>
      <c r="F905" s="17"/>
      <c r="G905" s="17"/>
      <c r="H905" s="17"/>
      <c r="I905" s="17"/>
      <c r="J905" s="17"/>
      <c r="K905" s="17"/>
      <c r="L905" s="17"/>
      <c r="M905" s="17"/>
    </row>
    <row r="906" spans="1:13" ht="12.75">
      <c r="A906" s="28"/>
      <c r="B906" s="17"/>
      <c r="C906" s="54"/>
      <c r="D906" s="17"/>
      <c r="E906" s="17"/>
      <c r="F906" s="17"/>
      <c r="G906" s="17"/>
      <c r="H906" s="17"/>
      <c r="I906" s="17"/>
      <c r="J906" s="17"/>
      <c r="K906" s="17"/>
      <c r="L906" s="17"/>
      <c r="M906" s="17"/>
    </row>
    <row r="907" spans="1:13" ht="12.75">
      <c r="A907" s="28"/>
      <c r="B907" s="17"/>
      <c r="C907" s="54"/>
      <c r="D907" s="17"/>
      <c r="E907" s="17"/>
      <c r="F907" s="17"/>
      <c r="G907" s="17"/>
      <c r="H907" s="17"/>
      <c r="I907" s="17"/>
      <c r="J907" s="17"/>
      <c r="K907" s="17"/>
      <c r="L907" s="17"/>
      <c r="M907" s="17"/>
    </row>
    <row r="908" spans="1:13" ht="12.75">
      <c r="A908" s="28"/>
      <c r="B908" s="17"/>
      <c r="C908" s="54"/>
      <c r="D908" s="17"/>
      <c r="E908" s="17"/>
      <c r="F908" s="17"/>
      <c r="G908" s="17"/>
      <c r="H908" s="17"/>
      <c r="I908" s="17"/>
      <c r="J908" s="17"/>
      <c r="K908" s="17"/>
      <c r="L908" s="17"/>
      <c r="M908" s="17"/>
    </row>
    <row r="909" spans="1:13" ht="12.75">
      <c r="A909" s="28"/>
      <c r="B909" s="17"/>
      <c r="C909" s="54"/>
      <c r="D909" s="17"/>
      <c r="E909" s="17"/>
      <c r="F909" s="17"/>
      <c r="G909" s="17"/>
      <c r="H909" s="17"/>
      <c r="I909" s="17"/>
      <c r="J909" s="17"/>
      <c r="K909" s="17"/>
      <c r="L909" s="17"/>
      <c r="M909" s="17"/>
    </row>
    <row r="910" spans="1:13" ht="12.75">
      <c r="A910" s="28"/>
      <c r="B910" s="17"/>
      <c r="C910" s="54"/>
      <c r="D910" s="17"/>
      <c r="E910" s="17"/>
      <c r="F910" s="17"/>
      <c r="G910" s="17"/>
      <c r="H910" s="17"/>
      <c r="I910" s="17"/>
      <c r="J910" s="17"/>
      <c r="K910" s="17"/>
      <c r="L910" s="17"/>
      <c r="M910" s="17"/>
    </row>
    <row r="911" spans="1:13" ht="12.75">
      <c r="A911" s="28"/>
      <c r="B911" s="17"/>
      <c r="C911" s="54"/>
      <c r="D911" s="17"/>
      <c r="E911" s="17"/>
      <c r="F911" s="17"/>
      <c r="G911" s="17"/>
      <c r="H911" s="17"/>
      <c r="I911" s="17"/>
      <c r="J911" s="17"/>
      <c r="K911" s="17"/>
      <c r="L911" s="17"/>
      <c r="M911" s="17"/>
    </row>
    <row r="912" spans="1:13" ht="12.75">
      <c r="A912" s="28"/>
      <c r="B912" s="17"/>
      <c r="C912" s="54"/>
      <c r="D912" s="17"/>
      <c r="E912" s="17"/>
      <c r="F912" s="17"/>
      <c r="G912" s="17"/>
      <c r="H912" s="17"/>
      <c r="I912" s="17"/>
      <c r="J912" s="17"/>
      <c r="K912" s="17"/>
      <c r="L912" s="17"/>
      <c r="M912" s="17"/>
    </row>
    <row r="913" spans="1:13" ht="12.75">
      <c r="A913" s="28"/>
      <c r="B913" s="17"/>
      <c r="C913" s="54"/>
      <c r="D913" s="17"/>
      <c r="E913" s="17"/>
      <c r="F913" s="17"/>
      <c r="G913" s="17"/>
      <c r="H913" s="17"/>
      <c r="I913" s="17"/>
      <c r="J913" s="17"/>
      <c r="K913" s="17"/>
      <c r="L913" s="17"/>
      <c r="M913" s="17"/>
    </row>
    <row r="914" spans="1:13" ht="12.75">
      <c r="A914" s="28"/>
      <c r="B914" s="17"/>
      <c r="C914" s="54"/>
      <c r="D914" s="17"/>
      <c r="E914" s="17"/>
      <c r="F914" s="17"/>
      <c r="G914" s="17"/>
      <c r="H914" s="17"/>
      <c r="I914" s="17"/>
      <c r="J914" s="17"/>
      <c r="K914" s="17"/>
      <c r="L914" s="17"/>
      <c r="M914" s="17"/>
    </row>
    <row r="915" spans="1:13" ht="12.75">
      <c r="A915" s="28"/>
      <c r="B915" s="17"/>
      <c r="C915" s="54"/>
      <c r="D915" s="17"/>
      <c r="E915" s="17"/>
      <c r="F915" s="17"/>
      <c r="G915" s="17"/>
      <c r="H915" s="17"/>
      <c r="I915" s="17"/>
      <c r="J915" s="17"/>
      <c r="K915" s="17"/>
      <c r="L915" s="17"/>
      <c r="M915" s="17"/>
    </row>
    <row r="916" spans="1:13" ht="12.75">
      <c r="A916" s="28"/>
      <c r="B916" s="17"/>
      <c r="C916" s="54"/>
      <c r="D916" s="17"/>
      <c r="E916" s="17"/>
      <c r="F916" s="17"/>
      <c r="G916" s="17"/>
      <c r="H916" s="17"/>
      <c r="I916" s="17"/>
      <c r="J916" s="17"/>
      <c r="K916" s="17"/>
      <c r="L916" s="17"/>
      <c r="M916" s="17"/>
    </row>
    <row r="917" spans="1:13" ht="12.75">
      <c r="A917" s="28"/>
      <c r="B917" s="17"/>
      <c r="C917" s="54"/>
      <c r="D917" s="17"/>
      <c r="E917" s="17"/>
      <c r="F917" s="17"/>
      <c r="G917" s="17"/>
      <c r="H917" s="17"/>
      <c r="I917" s="17"/>
      <c r="J917" s="17"/>
      <c r="K917" s="17"/>
      <c r="L917" s="17"/>
      <c r="M917" s="17"/>
    </row>
    <row r="918" spans="1:13" ht="12.75">
      <c r="A918" s="28"/>
      <c r="B918" s="17"/>
      <c r="C918" s="54"/>
      <c r="D918" s="17"/>
      <c r="E918" s="17"/>
      <c r="F918" s="17"/>
      <c r="G918" s="17"/>
      <c r="H918" s="17"/>
      <c r="I918" s="17"/>
      <c r="J918" s="17"/>
      <c r="K918" s="17"/>
      <c r="L918" s="17"/>
      <c r="M918" s="17"/>
    </row>
    <row r="919" spans="1:13" ht="12.75">
      <c r="A919" s="28"/>
      <c r="B919" s="17"/>
      <c r="C919" s="54"/>
      <c r="D919" s="17"/>
      <c r="E919" s="17"/>
      <c r="F919" s="17"/>
      <c r="G919" s="17"/>
      <c r="H919" s="17"/>
      <c r="I919" s="17"/>
      <c r="J919" s="17"/>
      <c r="K919" s="17"/>
      <c r="L919" s="17"/>
      <c r="M919" s="17"/>
    </row>
    <row r="920" spans="1:13" ht="12.75">
      <c r="A920" s="28"/>
      <c r="B920" s="17"/>
      <c r="C920" s="54"/>
      <c r="D920" s="17"/>
      <c r="E920" s="17"/>
      <c r="F920" s="17"/>
      <c r="G920" s="17"/>
      <c r="H920" s="17"/>
      <c r="I920" s="17"/>
      <c r="J920" s="17"/>
      <c r="K920" s="17"/>
      <c r="L920" s="17"/>
      <c r="M920" s="17"/>
    </row>
    <row r="921" spans="1:13" ht="12.75">
      <c r="A921" s="28"/>
      <c r="B921" s="17"/>
      <c r="C921" s="54"/>
      <c r="D921" s="17"/>
      <c r="E921" s="17"/>
      <c r="F921" s="17"/>
      <c r="G921" s="17"/>
      <c r="H921" s="17"/>
      <c r="I921" s="17"/>
      <c r="J921" s="17"/>
      <c r="K921" s="17"/>
      <c r="L921" s="17"/>
      <c r="M921" s="17"/>
    </row>
    <row r="922" spans="1:13" ht="12.75">
      <c r="A922" s="28"/>
      <c r="B922" s="17"/>
      <c r="C922" s="54"/>
      <c r="D922" s="17"/>
      <c r="E922" s="17"/>
      <c r="F922" s="17"/>
      <c r="G922" s="17"/>
      <c r="H922" s="17"/>
      <c r="I922" s="17"/>
      <c r="J922" s="17"/>
      <c r="K922" s="17"/>
      <c r="L922" s="17"/>
      <c r="M922" s="17"/>
    </row>
    <row r="923" spans="1:13" ht="12.75">
      <c r="A923" s="28"/>
      <c r="B923" s="17"/>
      <c r="C923" s="54"/>
      <c r="D923" s="17"/>
      <c r="E923" s="17"/>
      <c r="F923" s="17"/>
      <c r="G923" s="17"/>
      <c r="H923" s="17"/>
      <c r="I923" s="17"/>
      <c r="J923" s="17"/>
      <c r="K923" s="17"/>
      <c r="L923" s="17"/>
      <c r="M923" s="17"/>
    </row>
    <row r="924" spans="1:13" ht="12.75">
      <c r="A924" s="28"/>
      <c r="B924" s="17"/>
      <c r="C924" s="54"/>
      <c r="D924" s="17"/>
      <c r="E924" s="17"/>
      <c r="F924" s="17"/>
      <c r="G924" s="17"/>
      <c r="H924" s="17"/>
      <c r="I924" s="17"/>
      <c r="J924" s="17"/>
      <c r="K924" s="17"/>
      <c r="L924" s="17"/>
      <c r="M924" s="17"/>
    </row>
    <row r="925" spans="1:13" ht="12.75">
      <c r="A925" s="28"/>
      <c r="B925" s="17"/>
      <c r="C925" s="54"/>
      <c r="D925" s="17"/>
      <c r="E925" s="17"/>
      <c r="F925" s="17"/>
      <c r="G925" s="17"/>
      <c r="H925" s="17"/>
      <c r="I925" s="17"/>
      <c r="J925" s="17"/>
      <c r="K925" s="17"/>
      <c r="L925" s="17"/>
      <c r="M925" s="17"/>
    </row>
    <row r="926" spans="1:13" ht="12.75">
      <c r="A926" s="28"/>
      <c r="B926" s="17"/>
      <c r="C926" s="54"/>
      <c r="D926" s="17"/>
      <c r="E926" s="17"/>
      <c r="F926" s="17"/>
      <c r="G926" s="17"/>
      <c r="H926" s="17"/>
      <c r="I926" s="17"/>
      <c r="J926" s="17"/>
      <c r="K926" s="17"/>
      <c r="L926" s="17"/>
      <c r="M926" s="17"/>
    </row>
    <row r="927" spans="1:13" ht="12.75">
      <c r="A927" s="28"/>
      <c r="B927" s="17"/>
      <c r="C927" s="54"/>
      <c r="D927" s="17"/>
      <c r="E927" s="17"/>
      <c r="F927" s="17"/>
      <c r="G927" s="17"/>
      <c r="H927" s="17"/>
      <c r="I927" s="17"/>
      <c r="J927" s="17"/>
      <c r="K927" s="17"/>
      <c r="L927" s="17"/>
      <c r="M927" s="17"/>
    </row>
    <row r="928" spans="1:13" ht="12.75">
      <c r="A928" s="28"/>
      <c r="B928" s="17"/>
      <c r="C928" s="54"/>
      <c r="D928" s="17"/>
      <c r="E928" s="17"/>
      <c r="F928" s="17"/>
      <c r="G928" s="17"/>
      <c r="H928" s="17"/>
      <c r="I928" s="17"/>
      <c r="J928" s="17"/>
      <c r="K928" s="17"/>
      <c r="L928" s="17"/>
      <c r="M928" s="17"/>
    </row>
    <row r="929" spans="1:13" ht="12.75">
      <c r="A929" s="28"/>
      <c r="B929" s="17"/>
      <c r="C929" s="54"/>
      <c r="D929" s="17"/>
      <c r="E929" s="17"/>
      <c r="F929" s="17"/>
      <c r="G929" s="17"/>
      <c r="H929" s="17"/>
      <c r="I929" s="17"/>
      <c r="J929" s="17"/>
      <c r="K929" s="17"/>
      <c r="L929" s="17"/>
      <c r="M929" s="17"/>
    </row>
    <row r="930" spans="1:13" ht="12.75">
      <c r="A930" s="28"/>
      <c r="B930" s="17"/>
      <c r="C930" s="54"/>
      <c r="D930" s="17"/>
      <c r="E930" s="17"/>
      <c r="F930" s="17"/>
      <c r="G930" s="17"/>
      <c r="H930" s="17"/>
      <c r="I930" s="17"/>
      <c r="J930" s="17"/>
      <c r="K930" s="17"/>
      <c r="L930" s="17"/>
      <c r="M930" s="17"/>
    </row>
    <row r="931" spans="1:13" ht="12.75">
      <c r="A931" s="28"/>
      <c r="B931" s="17"/>
      <c r="C931" s="54"/>
      <c r="D931" s="17"/>
      <c r="E931" s="17"/>
      <c r="F931" s="17"/>
      <c r="G931" s="17"/>
      <c r="H931" s="17"/>
      <c r="I931" s="17"/>
      <c r="J931" s="17"/>
      <c r="K931" s="17"/>
      <c r="L931" s="17"/>
      <c r="M931" s="17"/>
    </row>
    <row r="932" spans="1:13" ht="12.75">
      <c r="A932" s="28"/>
      <c r="B932" s="17"/>
      <c r="C932" s="54"/>
      <c r="D932" s="17"/>
      <c r="E932" s="17"/>
      <c r="F932" s="17"/>
      <c r="G932" s="17"/>
      <c r="H932" s="17"/>
      <c r="I932" s="17"/>
      <c r="J932" s="17"/>
      <c r="K932" s="17"/>
      <c r="L932" s="17"/>
      <c r="M932" s="17"/>
    </row>
    <row r="933" spans="1:13" ht="12.75">
      <c r="A933" s="28"/>
      <c r="B933" s="17"/>
      <c r="C933" s="54"/>
      <c r="D933" s="17"/>
      <c r="E933" s="17"/>
      <c r="F933" s="17"/>
      <c r="G933" s="17"/>
      <c r="H933" s="17"/>
      <c r="I933" s="17"/>
      <c r="J933" s="17"/>
      <c r="K933" s="17"/>
      <c r="L933" s="17"/>
      <c r="M933" s="17"/>
    </row>
    <row r="934" spans="1:13" ht="12.75">
      <c r="A934" s="28"/>
      <c r="B934" s="17"/>
      <c r="C934" s="54"/>
      <c r="D934" s="17"/>
      <c r="E934" s="17"/>
      <c r="F934" s="17"/>
      <c r="G934" s="17"/>
      <c r="H934" s="17"/>
      <c r="I934" s="17"/>
      <c r="J934" s="17"/>
      <c r="K934" s="17"/>
      <c r="L934" s="17"/>
      <c r="M934" s="17"/>
    </row>
    <row r="935" spans="1:13" ht="12.75">
      <c r="A935" s="28"/>
      <c r="B935" s="17"/>
      <c r="C935" s="54"/>
      <c r="D935" s="17"/>
      <c r="E935" s="17"/>
      <c r="F935" s="17"/>
      <c r="G935" s="17"/>
      <c r="H935" s="17"/>
      <c r="I935" s="17"/>
      <c r="J935" s="17"/>
      <c r="K935" s="17"/>
      <c r="L935" s="17"/>
      <c r="M935" s="17"/>
    </row>
    <row r="936" spans="1:13" ht="12.75">
      <c r="A936" s="28"/>
      <c r="B936" s="17"/>
      <c r="C936" s="54"/>
      <c r="D936" s="17"/>
      <c r="E936" s="17"/>
      <c r="F936" s="17"/>
      <c r="G936" s="17"/>
      <c r="H936" s="17"/>
      <c r="I936" s="17"/>
      <c r="J936" s="17"/>
      <c r="K936" s="17"/>
      <c r="L936" s="17"/>
      <c r="M936" s="17"/>
    </row>
    <row r="937" spans="1:13" ht="12.75">
      <c r="A937" s="28"/>
      <c r="B937" s="17"/>
      <c r="C937" s="54"/>
      <c r="D937" s="17"/>
      <c r="E937" s="17"/>
      <c r="F937" s="17"/>
      <c r="G937" s="17"/>
      <c r="H937" s="17"/>
      <c r="I937" s="17"/>
      <c r="J937" s="17"/>
      <c r="K937" s="17"/>
      <c r="L937" s="17"/>
      <c r="M937" s="17"/>
    </row>
    <row r="938" spans="1:13" ht="12.75">
      <c r="A938" s="28"/>
      <c r="B938" s="17"/>
      <c r="C938" s="54"/>
      <c r="D938" s="17"/>
      <c r="E938" s="17"/>
      <c r="F938" s="17"/>
      <c r="G938" s="17"/>
      <c r="H938" s="17"/>
      <c r="I938" s="17"/>
      <c r="J938" s="17"/>
      <c r="K938" s="17"/>
      <c r="L938" s="17"/>
      <c r="M938" s="17"/>
    </row>
    <row r="939" spans="1:13" ht="12.75">
      <c r="A939" s="28"/>
      <c r="B939" s="17"/>
      <c r="C939" s="54"/>
      <c r="D939" s="17"/>
      <c r="E939" s="17"/>
      <c r="F939" s="17"/>
      <c r="G939" s="17"/>
      <c r="H939" s="17"/>
      <c r="I939" s="17"/>
      <c r="J939" s="17"/>
      <c r="K939" s="17"/>
      <c r="L939" s="17"/>
      <c r="M939" s="17"/>
    </row>
    <row r="940" spans="1:13" ht="12.75">
      <c r="A940" s="28"/>
      <c r="B940" s="17"/>
      <c r="C940" s="54"/>
      <c r="D940" s="17"/>
      <c r="E940" s="17"/>
      <c r="F940" s="17"/>
      <c r="G940" s="17"/>
      <c r="H940" s="17"/>
      <c r="I940" s="17"/>
      <c r="J940" s="17"/>
      <c r="K940" s="17"/>
      <c r="L940" s="17"/>
      <c r="M940" s="17"/>
    </row>
    <row r="941" spans="1:13" ht="12.75">
      <c r="A941" s="28"/>
      <c r="B941" s="17"/>
      <c r="C941" s="54"/>
      <c r="D941" s="17"/>
      <c r="E941" s="17"/>
      <c r="F941" s="17"/>
      <c r="G941" s="17"/>
      <c r="H941" s="17"/>
      <c r="I941" s="17"/>
      <c r="J941" s="17"/>
      <c r="K941" s="17"/>
      <c r="L941" s="17"/>
      <c r="M941" s="17"/>
    </row>
    <row r="942" spans="1:13" ht="12.75">
      <c r="A942" s="28"/>
      <c r="B942" s="17"/>
      <c r="C942" s="54"/>
      <c r="D942" s="17"/>
      <c r="E942" s="17"/>
      <c r="F942" s="17"/>
      <c r="G942" s="17"/>
      <c r="H942" s="17"/>
      <c r="I942" s="17"/>
      <c r="J942" s="17"/>
      <c r="K942" s="17"/>
      <c r="L942" s="17"/>
      <c r="M942" s="17"/>
    </row>
    <row r="943" spans="1:13" ht="12.75">
      <c r="A943" s="28"/>
      <c r="B943" s="17"/>
      <c r="C943" s="54"/>
      <c r="D943" s="17"/>
      <c r="E943" s="17"/>
      <c r="F943" s="17"/>
      <c r="G943" s="17"/>
      <c r="H943" s="17"/>
      <c r="I943" s="17"/>
      <c r="J943" s="17"/>
      <c r="K943" s="17"/>
      <c r="L943" s="17"/>
      <c r="M943" s="17"/>
    </row>
    <row r="944" spans="1:13" ht="12.75">
      <c r="A944" s="28"/>
      <c r="B944" s="17"/>
      <c r="C944" s="54"/>
      <c r="D944" s="17"/>
      <c r="E944" s="17"/>
      <c r="F944" s="17"/>
      <c r="G944" s="17"/>
      <c r="H944" s="17"/>
      <c r="I944" s="17"/>
      <c r="J944" s="17"/>
      <c r="K944" s="17"/>
      <c r="L944" s="17"/>
      <c r="M944" s="17"/>
    </row>
    <row r="945" spans="1:13" ht="12.75">
      <c r="A945" s="28"/>
      <c r="B945" s="17"/>
      <c r="C945" s="54"/>
      <c r="D945" s="17"/>
      <c r="E945" s="17"/>
      <c r="F945" s="17"/>
      <c r="G945" s="17"/>
      <c r="H945" s="17"/>
      <c r="I945" s="17"/>
      <c r="J945" s="17"/>
      <c r="K945" s="17"/>
      <c r="L945" s="17"/>
      <c r="M945" s="17"/>
    </row>
    <row r="946" spans="1:13" ht="12.75">
      <c r="A946" s="28"/>
      <c r="B946" s="17"/>
      <c r="C946" s="54"/>
      <c r="D946" s="17"/>
      <c r="E946" s="17"/>
      <c r="F946" s="17"/>
      <c r="G946" s="17"/>
      <c r="H946" s="17"/>
      <c r="I946" s="17"/>
      <c r="J946" s="17"/>
      <c r="K946" s="17"/>
      <c r="L946" s="17"/>
      <c r="M946" s="17"/>
    </row>
    <row r="947" spans="1:13" ht="12.75">
      <c r="A947" s="28"/>
      <c r="B947" s="17"/>
      <c r="C947" s="54"/>
      <c r="D947" s="17"/>
      <c r="E947" s="17"/>
      <c r="F947" s="17"/>
      <c r="G947" s="17"/>
      <c r="H947" s="17"/>
      <c r="I947" s="17"/>
      <c r="J947" s="17"/>
      <c r="K947" s="17"/>
      <c r="L947" s="17"/>
      <c r="M947" s="17"/>
    </row>
    <row r="948" spans="1:13" ht="12.75">
      <c r="A948" s="28"/>
      <c r="B948" s="17"/>
      <c r="C948" s="54"/>
      <c r="D948" s="17"/>
      <c r="E948" s="17"/>
      <c r="F948" s="17"/>
      <c r="G948" s="17"/>
      <c r="H948" s="17"/>
      <c r="I948" s="17"/>
      <c r="J948" s="17"/>
      <c r="K948" s="17"/>
      <c r="L948" s="17"/>
      <c r="M948" s="17"/>
    </row>
    <row r="949" spans="1:13" ht="12.75">
      <c r="A949" s="28"/>
      <c r="B949" s="17"/>
      <c r="C949" s="54"/>
      <c r="D949" s="17"/>
      <c r="E949" s="17"/>
      <c r="F949" s="17"/>
      <c r="G949" s="17"/>
      <c r="H949" s="17"/>
      <c r="I949" s="17"/>
      <c r="J949" s="17"/>
      <c r="K949" s="17"/>
      <c r="L949" s="17"/>
      <c r="M949" s="17"/>
    </row>
    <row r="950" spans="1:13" ht="12.75">
      <c r="A950" s="28"/>
      <c r="B950" s="17"/>
      <c r="C950" s="54"/>
      <c r="D950" s="17"/>
      <c r="E950" s="17"/>
      <c r="F950" s="17"/>
      <c r="G950" s="17"/>
      <c r="H950" s="17"/>
      <c r="I950" s="17"/>
      <c r="J950" s="17"/>
      <c r="K950" s="17"/>
      <c r="L950" s="17"/>
      <c r="M950" s="17"/>
    </row>
    <row r="951" spans="1:13" ht="12.75">
      <c r="A951" s="28"/>
      <c r="B951" s="17"/>
      <c r="C951" s="54"/>
      <c r="D951" s="17"/>
      <c r="E951" s="17"/>
      <c r="F951" s="17"/>
      <c r="G951" s="17"/>
      <c r="H951" s="17"/>
      <c r="I951" s="17"/>
      <c r="J951" s="17"/>
      <c r="K951" s="17"/>
      <c r="L951" s="17"/>
      <c r="M951" s="17"/>
    </row>
    <row r="952" spans="1:13" ht="12.75">
      <c r="A952" s="28"/>
      <c r="B952" s="17"/>
      <c r="C952" s="54"/>
      <c r="D952" s="17"/>
      <c r="E952" s="17"/>
      <c r="F952" s="17"/>
      <c r="G952" s="17"/>
      <c r="H952" s="17"/>
      <c r="I952" s="17"/>
      <c r="J952" s="17"/>
      <c r="K952" s="17"/>
      <c r="L952" s="17"/>
      <c r="M952" s="17"/>
    </row>
    <row r="953" spans="1:13" ht="12.75">
      <c r="A953" s="28"/>
      <c r="B953" s="17"/>
      <c r="C953" s="54"/>
      <c r="D953" s="17"/>
      <c r="E953" s="17"/>
      <c r="F953" s="17"/>
      <c r="G953" s="17"/>
      <c r="H953" s="17"/>
      <c r="I953" s="17"/>
      <c r="J953" s="17"/>
      <c r="K953" s="17"/>
      <c r="L953" s="17"/>
      <c r="M953" s="17"/>
    </row>
    <row r="954" spans="1:13" ht="12.75">
      <c r="A954" s="28"/>
      <c r="B954" s="17"/>
      <c r="C954" s="54"/>
      <c r="D954" s="17"/>
      <c r="E954" s="17"/>
      <c r="F954" s="17"/>
      <c r="G954" s="17"/>
      <c r="H954" s="17"/>
      <c r="I954" s="17"/>
      <c r="J954" s="17"/>
      <c r="K954" s="17"/>
      <c r="L954" s="17"/>
      <c r="M954" s="17"/>
    </row>
    <row r="955" spans="1:13" ht="12.75">
      <c r="A955" s="28"/>
      <c r="B955" s="17"/>
      <c r="C955" s="54"/>
      <c r="D955" s="17"/>
      <c r="E955" s="17"/>
      <c r="F955" s="17"/>
      <c r="G955" s="17"/>
      <c r="H955" s="17"/>
      <c r="I955" s="17"/>
      <c r="J955" s="17"/>
      <c r="K955" s="17"/>
      <c r="L955" s="17"/>
      <c r="M955" s="17"/>
    </row>
    <row r="956" spans="1:13" ht="12.75">
      <c r="A956" s="28"/>
      <c r="B956" s="17"/>
      <c r="C956" s="54"/>
      <c r="D956" s="17"/>
      <c r="E956" s="17"/>
      <c r="F956" s="17"/>
      <c r="G956" s="17"/>
      <c r="H956" s="17"/>
      <c r="I956" s="17"/>
      <c r="J956" s="17"/>
      <c r="K956" s="17"/>
      <c r="L956" s="17"/>
      <c r="M956" s="17"/>
    </row>
    <row r="957" spans="1:13" ht="12.75">
      <c r="A957" s="28"/>
      <c r="B957" s="17"/>
      <c r="C957" s="54"/>
      <c r="D957" s="17"/>
      <c r="E957" s="17"/>
      <c r="F957" s="17"/>
      <c r="G957" s="17"/>
      <c r="H957" s="17"/>
      <c r="I957" s="17"/>
      <c r="J957" s="17"/>
      <c r="K957" s="17"/>
      <c r="L957" s="17"/>
      <c r="M957" s="17"/>
    </row>
    <row r="958" spans="1:13" ht="12.75">
      <c r="A958" s="28"/>
      <c r="B958" s="17"/>
      <c r="C958" s="54"/>
      <c r="D958" s="17"/>
      <c r="E958" s="17"/>
      <c r="F958" s="17"/>
      <c r="G958" s="17"/>
      <c r="H958" s="17"/>
      <c r="I958" s="17"/>
      <c r="J958" s="17"/>
      <c r="K958" s="17"/>
      <c r="L958" s="17"/>
      <c r="M958" s="17"/>
    </row>
    <row r="959" spans="1:13" ht="12.75">
      <c r="A959" s="28"/>
      <c r="B959" s="17"/>
      <c r="C959" s="54"/>
      <c r="D959" s="17"/>
      <c r="E959" s="17"/>
      <c r="F959" s="17"/>
      <c r="G959" s="17"/>
      <c r="H959" s="17"/>
      <c r="I959" s="17"/>
      <c r="J959" s="17"/>
      <c r="K959" s="17"/>
      <c r="L959" s="17"/>
      <c r="M959" s="17"/>
    </row>
    <row r="960" spans="1:13" ht="12.75">
      <c r="A960" s="28"/>
      <c r="B960" s="17"/>
      <c r="C960" s="54"/>
      <c r="D960" s="17"/>
      <c r="E960" s="17"/>
      <c r="F960" s="17"/>
      <c r="G960" s="17"/>
      <c r="H960" s="17"/>
      <c r="I960" s="17"/>
      <c r="J960" s="17"/>
      <c r="K960" s="17"/>
      <c r="L960" s="17"/>
      <c r="M960" s="17"/>
    </row>
    <row r="961" spans="1:13" ht="12.75">
      <c r="A961" s="28"/>
      <c r="B961" s="17"/>
      <c r="C961" s="54"/>
      <c r="D961" s="17"/>
      <c r="E961" s="17"/>
      <c r="F961" s="17"/>
      <c r="G961" s="17"/>
      <c r="H961" s="17"/>
      <c r="I961" s="17"/>
      <c r="J961" s="17"/>
      <c r="K961" s="17"/>
      <c r="L961" s="17"/>
      <c r="M961" s="17"/>
    </row>
    <row r="962" spans="1:13" ht="12.75">
      <c r="A962" s="28"/>
      <c r="B962" s="17"/>
      <c r="C962" s="54"/>
      <c r="D962" s="17"/>
      <c r="E962" s="17"/>
      <c r="F962" s="17"/>
      <c r="G962" s="17"/>
      <c r="H962" s="17"/>
      <c r="I962" s="17"/>
      <c r="J962" s="17"/>
      <c r="K962" s="17"/>
      <c r="L962" s="17"/>
      <c r="M962" s="17"/>
    </row>
    <row r="963" spans="1:13" ht="12.75">
      <c r="A963" s="28"/>
      <c r="B963" s="17"/>
      <c r="C963" s="54"/>
      <c r="D963" s="17"/>
      <c r="E963" s="17"/>
      <c r="F963" s="17"/>
      <c r="G963" s="17"/>
      <c r="H963" s="17"/>
      <c r="I963" s="17"/>
      <c r="J963" s="17"/>
      <c r="K963" s="17"/>
      <c r="L963" s="17"/>
      <c r="M963" s="17"/>
    </row>
    <row r="964" spans="1:13" ht="12.75">
      <c r="A964" s="28"/>
      <c r="B964" s="17"/>
      <c r="C964" s="54"/>
      <c r="D964" s="17"/>
      <c r="E964" s="17"/>
      <c r="F964" s="17"/>
      <c r="G964" s="17"/>
      <c r="H964" s="17"/>
      <c r="I964" s="17"/>
      <c r="J964" s="17"/>
      <c r="K964" s="17"/>
      <c r="L964" s="17"/>
      <c r="M964" s="17"/>
    </row>
    <row r="965" spans="1:13" ht="12.75">
      <c r="A965" s="28"/>
      <c r="B965" s="17"/>
      <c r="C965" s="54"/>
      <c r="D965" s="17"/>
      <c r="E965" s="17"/>
      <c r="F965" s="17"/>
      <c r="G965" s="17"/>
      <c r="H965" s="17"/>
      <c r="I965" s="17"/>
      <c r="J965" s="17"/>
      <c r="K965" s="17"/>
      <c r="L965" s="17"/>
      <c r="M965" s="17"/>
    </row>
    <row r="966" spans="1:13" ht="12.75">
      <c r="A966" s="28"/>
      <c r="B966" s="17"/>
      <c r="C966" s="54"/>
      <c r="D966" s="17"/>
      <c r="E966" s="17"/>
      <c r="F966" s="17"/>
      <c r="G966" s="17"/>
      <c r="H966" s="17"/>
      <c r="I966" s="17"/>
      <c r="J966" s="17"/>
      <c r="K966" s="17"/>
      <c r="L966" s="17"/>
      <c r="M966" s="17"/>
    </row>
    <row r="967" spans="1:13" ht="12.75">
      <c r="A967" s="28"/>
      <c r="B967" s="17"/>
      <c r="C967" s="54"/>
      <c r="D967" s="17"/>
      <c r="E967" s="17"/>
      <c r="F967" s="17"/>
      <c r="G967" s="17"/>
      <c r="H967" s="17"/>
      <c r="I967" s="17"/>
      <c r="J967" s="17"/>
      <c r="K967" s="17"/>
      <c r="L967" s="17"/>
      <c r="M967" s="17"/>
    </row>
    <row r="968" spans="1:13" ht="12.75">
      <c r="A968" s="28"/>
      <c r="B968" s="17"/>
      <c r="C968" s="54"/>
      <c r="D968" s="17"/>
      <c r="E968" s="17"/>
      <c r="F968" s="17"/>
      <c r="G968" s="17"/>
      <c r="H968" s="17"/>
      <c r="I968" s="17"/>
      <c r="J968" s="17"/>
      <c r="K968" s="17"/>
      <c r="L968" s="17"/>
      <c r="M968" s="17"/>
    </row>
    <row r="969" spans="1:13" ht="12.75">
      <c r="A969" s="28"/>
      <c r="B969" s="17"/>
      <c r="C969" s="54"/>
      <c r="D969" s="17"/>
      <c r="E969" s="17"/>
      <c r="F969" s="17"/>
      <c r="G969" s="17"/>
      <c r="H969" s="17"/>
      <c r="I969" s="17"/>
      <c r="J969" s="17"/>
      <c r="K969" s="17"/>
      <c r="L969" s="17"/>
      <c r="M969" s="17"/>
    </row>
    <row r="970" spans="1:13" ht="12.75">
      <c r="A970" s="28"/>
      <c r="B970" s="17"/>
      <c r="C970" s="54"/>
      <c r="D970" s="17"/>
      <c r="E970" s="17"/>
      <c r="F970" s="17"/>
      <c r="G970" s="17"/>
      <c r="H970" s="17"/>
      <c r="I970" s="17"/>
      <c r="J970" s="17"/>
      <c r="K970" s="17"/>
      <c r="L970" s="17"/>
      <c r="M970" s="17"/>
    </row>
    <row r="971" spans="1:13" ht="12.75">
      <c r="A971" s="28"/>
      <c r="B971" s="17"/>
      <c r="C971" s="54"/>
      <c r="D971" s="17"/>
      <c r="E971" s="17"/>
      <c r="F971" s="17"/>
      <c r="G971" s="17"/>
      <c r="H971" s="17"/>
      <c r="I971" s="17"/>
      <c r="J971" s="17"/>
      <c r="K971" s="17"/>
      <c r="L971" s="17"/>
      <c r="M971" s="17"/>
    </row>
    <row r="972" ht="12.75">
      <c r="A972" s="28"/>
    </row>
  </sheetData>
  <autoFilter ref="A1:M835"/>
  <dataValidations count="1">
    <dataValidation type="list" allowBlank="1" showInputMessage="1" showErrorMessage="1" sqref="H2:H65536">
      <formula1>$AC$2:$AC$6</formula1>
    </dataValidation>
  </dataValidations>
  <printOptions/>
  <pageMargins left="0.75" right="0.75" top="1" bottom="1" header="0.5" footer="0.5"/>
  <pageSetup horizontalDpi="600" verticalDpi="600" orientation="portrait" r:id="rId1"/>
  <headerFooter alignWithMargins="0">
    <oddHeader>&amp;LNovember 2005&amp;C&amp;A&amp;Rdoc.: IEEE 802.11-06/0874r12</oddHeader>
    <oddFooter>&amp;LSubmission&amp;C&amp;P&amp;RC. Wright, Azimuth Systems</oddFooter>
  </headerFooter>
</worksheet>
</file>

<file path=xl/worksheets/sheet3.xml><?xml version="1.0" encoding="utf-8"?>
<worksheet xmlns="http://schemas.openxmlformats.org/spreadsheetml/2006/main" xmlns:r="http://schemas.openxmlformats.org/officeDocument/2006/relationships">
  <sheetPr codeName="Sheet2"/>
  <dimension ref="A1:T500"/>
  <sheetViews>
    <sheetView zoomScale="200" zoomScaleNormal="200" workbookViewId="0" topLeftCell="A1">
      <selection activeCell="B9" sqref="B9"/>
    </sheetView>
  </sheetViews>
  <sheetFormatPr defaultColWidth="9.140625" defaultRowHeight="12.75"/>
  <cols>
    <col min="1" max="1" width="22.7109375" style="0" customWidth="1"/>
    <col min="2" max="2" width="8.7109375" style="0" customWidth="1"/>
    <col min="3" max="3" width="11.140625" style="0" customWidth="1"/>
    <col min="4" max="4" width="9.28125" style="0" bestFit="1" customWidth="1"/>
    <col min="5" max="6" width="9.57421875" style="0" bestFit="1" customWidth="1"/>
    <col min="7" max="7" width="10.57421875" style="0" bestFit="1" customWidth="1"/>
  </cols>
  <sheetData>
    <row r="1" spans="12:15" ht="12.75">
      <c r="L1" t="s">
        <v>638</v>
      </c>
      <c r="M1" t="s">
        <v>639</v>
      </c>
      <c r="N1" t="s">
        <v>469</v>
      </c>
      <c r="O1" t="s">
        <v>640</v>
      </c>
    </row>
    <row r="2" spans="1:20" ht="12.75">
      <c r="A2" s="66" t="s">
        <v>143</v>
      </c>
      <c r="B2" s="65">
        <f>COUNTA(Master!C2:C500)</f>
        <v>275</v>
      </c>
      <c r="C2" s="65"/>
      <c r="L2" s="76" t="str">
        <f>Master!D2</f>
        <v>E</v>
      </c>
      <c r="M2" s="76" t="str">
        <f>Master!E2</f>
        <v>N</v>
      </c>
      <c r="N2" s="76">
        <f>Master!H2</f>
        <v>0</v>
      </c>
      <c r="O2" s="76">
        <f>IF(AND(OR($N2="Accepted",$N2="Counter",$N2="Declined",$N2="Withdrawn"),$L2="T"),1,0)</f>
        <v>0</v>
      </c>
      <c r="P2" s="76">
        <f>SUM(O2:O500)</f>
        <v>128</v>
      </c>
      <c r="Q2" s="76"/>
      <c r="R2" s="76"/>
      <c r="S2" s="76"/>
      <c r="T2" s="76"/>
    </row>
    <row r="3" spans="3:20" ht="12.75">
      <c r="C3" s="76" t="s">
        <v>720</v>
      </c>
      <c r="D3" s="76" t="s">
        <v>721</v>
      </c>
      <c r="E3" s="76" t="s">
        <v>722</v>
      </c>
      <c r="F3" s="76" t="s">
        <v>721</v>
      </c>
      <c r="G3" s="76" t="s">
        <v>637</v>
      </c>
      <c r="L3" s="76" t="str">
        <f>Master!D3</f>
        <v>E</v>
      </c>
      <c r="M3" s="76" t="str">
        <f>Master!E3</f>
        <v>Y</v>
      </c>
      <c r="N3" s="76">
        <f>Master!H3</f>
        <v>0</v>
      </c>
      <c r="O3" s="76">
        <f aca="true" t="shared" si="0" ref="O3:O66">IF(AND(OR($N3="Accepted",$N3="Counter",$N3="Declined",$N3="Withdrawn"),$L3="T"),1,0)</f>
        <v>0</v>
      </c>
      <c r="P3" s="76"/>
      <c r="Q3" s="76"/>
      <c r="R3" s="76"/>
      <c r="S3" s="76"/>
      <c r="T3" s="76"/>
    </row>
    <row r="4" spans="2:20" ht="12.75">
      <c r="B4" s="95" t="s">
        <v>623</v>
      </c>
      <c r="C4" s="74">
        <v>38918</v>
      </c>
      <c r="D4" s="74">
        <v>38967</v>
      </c>
      <c r="E4" s="67">
        <v>38981</v>
      </c>
      <c r="F4" s="67">
        <v>39029</v>
      </c>
      <c r="G4" s="67">
        <v>39037</v>
      </c>
      <c r="L4" s="76" t="str">
        <f>Master!D4</f>
        <v>E</v>
      </c>
      <c r="M4" s="76" t="str">
        <f>Master!E4</f>
        <v>N</v>
      </c>
      <c r="N4" s="76">
        <f>Master!H4</f>
        <v>0</v>
      </c>
      <c r="O4" s="76">
        <f t="shared" si="0"/>
        <v>0</v>
      </c>
      <c r="P4" s="76"/>
      <c r="Q4" s="76"/>
      <c r="R4" s="76"/>
      <c r="S4" s="76"/>
      <c r="T4" s="76"/>
    </row>
    <row r="5" spans="1:20" ht="12.75">
      <c r="A5" s="66" t="s">
        <v>327</v>
      </c>
      <c r="B5" s="96">
        <f>COUNTIF(Master!$H$2:$H$500,$A5)</f>
        <v>60</v>
      </c>
      <c r="C5" s="75">
        <f>COUNTIF(Master!$H$2:$H$51,$A5)</f>
        <v>12</v>
      </c>
      <c r="D5" s="75">
        <f>COUNTIF(Master!$H$52:$H$77,$A5)</f>
        <v>9</v>
      </c>
      <c r="E5" s="75">
        <f>COUNTIF(Master!$H$78:$H$189,$A5)</f>
        <v>27</v>
      </c>
      <c r="F5" s="75">
        <f>COUNTIF(Master!$H$190:$H$231,$A5)</f>
        <v>8</v>
      </c>
      <c r="G5" s="75">
        <f>COUNTIF(Master!$H$232:$H$500,$A5)</f>
        <v>4</v>
      </c>
      <c r="L5" s="76" t="str">
        <f>Master!D5</f>
        <v>E</v>
      </c>
      <c r="M5" s="76" t="str">
        <f>Master!E5</f>
        <v>N</v>
      </c>
      <c r="N5" s="76">
        <f>Master!H5</f>
        <v>0</v>
      </c>
      <c r="O5" s="76">
        <f t="shared" si="0"/>
        <v>0</v>
      </c>
      <c r="P5" s="76"/>
      <c r="Q5" s="76"/>
      <c r="R5" s="76"/>
      <c r="S5" s="76"/>
      <c r="T5" s="76"/>
    </row>
    <row r="6" spans="1:20" ht="12.75">
      <c r="A6" s="66" t="s">
        <v>328</v>
      </c>
      <c r="B6" s="96">
        <f>COUNTIF(Master!$H$2:$H$500,$A6)</f>
        <v>39</v>
      </c>
      <c r="C6" s="75">
        <f>COUNTIF(Master!$H$2:$H$51,$A6)</f>
        <v>10</v>
      </c>
      <c r="D6" s="75">
        <f>COUNTIF(Master!$H$52:$H$77,$A6)</f>
        <v>7</v>
      </c>
      <c r="E6" s="75">
        <f>COUNTIF(Master!$H$78:$H$189,$A6)</f>
        <v>12</v>
      </c>
      <c r="F6" s="75">
        <f>COUNTIF(Master!$H$190:$H$231,$A6)</f>
        <v>6</v>
      </c>
      <c r="G6" s="75">
        <f>COUNTIF(Master!$H$232:$H$500,$A6)</f>
        <v>4</v>
      </c>
      <c r="L6" s="76" t="str">
        <f>Master!D6</f>
        <v>E</v>
      </c>
      <c r="M6" s="76" t="str">
        <f>Master!E6</f>
        <v>N</v>
      </c>
      <c r="N6" s="76">
        <f>Master!H6</f>
        <v>0</v>
      </c>
      <c r="O6" s="76">
        <f t="shared" si="0"/>
        <v>0</v>
      </c>
      <c r="P6" s="76"/>
      <c r="Q6" s="76"/>
      <c r="R6" s="76"/>
      <c r="S6" s="76"/>
      <c r="T6" s="76"/>
    </row>
    <row r="7" spans="1:20" ht="12.75">
      <c r="A7" s="66" t="s">
        <v>329</v>
      </c>
      <c r="B7" s="96">
        <f>COUNTIF(Master!$H$2:$H$500,$A7)</f>
        <v>29</v>
      </c>
      <c r="C7" s="75">
        <f>COUNTIF(Master!$H$2:$H$51,$A7)</f>
        <v>2</v>
      </c>
      <c r="D7" s="75">
        <f>COUNTIF(Master!$H$52:$H$77,$A7)</f>
        <v>2</v>
      </c>
      <c r="E7" s="75">
        <f>COUNTIF(Master!$H$78:$H$189,$A7)</f>
        <v>19</v>
      </c>
      <c r="F7" s="75">
        <f>COUNTIF(Master!$H$190:$H$231,$A7)</f>
        <v>4</v>
      </c>
      <c r="G7" s="75">
        <f>COUNTIF(Master!$H$232:$H$500,$A7)</f>
        <v>2</v>
      </c>
      <c r="L7" s="76" t="str">
        <f>Master!D7</f>
        <v>T</v>
      </c>
      <c r="M7" s="76">
        <f>Master!E7</f>
        <v>0</v>
      </c>
      <c r="N7" s="76">
        <f>Master!H7</f>
        <v>0</v>
      </c>
      <c r="O7" s="76">
        <f t="shared" si="0"/>
        <v>0</v>
      </c>
      <c r="P7" s="76"/>
      <c r="Q7" s="76"/>
      <c r="R7" s="76"/>
      <c r="S7" s="76"/>
      <c r="T7" s="76"/>
    </row>
    <row r="8" spans="1:20" ht="12.75">
      <c r="A8" s="66" t="s">
        <v>145</v>
      </c>
      <c r="B8" s="96">
        <f>COUNTIF(Master!$H$2:$H$500,$A8)</f>
        <v>2</v>
      </c>
      <c r="C8" s="75">
        <f>COUNTIF(Master!$H$2:$H$51,$A8)</f>
        <v>0</v>
      </c>
      <c r="D8" s="75">
        <f>COUNTIF(Master!$H$52:$H$77,$A8)</f>
        <v>0</v>
      </c>
      <c r="E8" s="75">
        <f>COUNTIF(Master!$H$78:$H$189,$A8)</f>
        <v>2</v>
      </c>
      <c r="F8" s="75">
        <f>COUNTIF(Master!$H$190:$H$231,$A8)</f>
        <v>0</v>
      </c>
      <c r="G8" s="75">
        <f>COUNTIF(Master!$H$232:$H$500,$A8)</f>
        <v>0</v>
      </c>
      <c r="L8" s="76" t="str">
        <f>Master!D8</f>
        <v>T</v>
      </c>
      <c r="M8" s="76">
        <f>Master!E8</f>
        <v>0</v>
      </c>
      <c r="N8" s="76">
        <f>Master!H8</f>
        <v>0</v>
      </c>
      <c r="O8" s="76">
        <f t="shared" si="0"/>
        <v>0</v>
      </c>
      <c r="P8" s="76"/>
      <c r="Q8" s="76"/>
      <c r="R8" s="76"/>
      <c r="S8" s="76"/>
      <c r="T8" s="76"/>
    </row>
    <row r="9" spans="1:20" ht="12.75">
      <c r="A9" s="66" t="s">
        <v>751</v>
      </c>
      <c r="B9" s="96">
        <f>COUNTIF(Master!$H$2:$H$500,$A9)</f>
        <v>67</v>
      </c>
      <c r="C9" s="75">
        <f>COUNTIF(Master!$H$2:$H$51,$A9)</f>
        <v>14</v>
      </c>
      <c r="D9" s="75">
        <f>COUNTIF(Master!$H$52:$H$77,$A9)</f>
        <v>7</v>
      </c>
      <c r="E9" s="75">
        <f>COUNTIF(Master!$H$78:$H$189,$A9)</f>
        <v>10</v>
      </c>
      <c r="F9" s="75">
        <f>COUNTIF(Master!$H$190:$H$231,$A9)</f>
        <v>17</v>
      </c>
      <c r="G9" s="75">
        <f>COUNTIF(Master!$H$232:$H$500,$A9)</f>
        <v>19</v>
      </c>
      <c r="L9" s="76" t="str">
        <f>Master!D9</f>
        <v>T</v>
      </c>
      <c r="M9" s="76" t="str">
        <f>Master!E9</f>
        <v>Y</v>
      </c>
      <c r="N9" s="76">
        <f>Master!H9</f>
        <v>0</v>
      </c>
      <c r="O9" s="76">
        <f t="shared" si="0"/>
        <v>0</v>
      </c>
      <c r="P9" s="76"/>
      <c r="Q9" s="76"/>
      <c r="R9" s="76"/>
      <c r="S9" s="76"/>
      <c r="T9" s="76"/>
    </row>
    <row r="10" spans="1:20" ht="12.75">
      <c r="A10" s="66" t="s">
        <v>144</v>
      </c>
      <c r="B10" s="96">
        <f aca="true" t="shared" si="1" ref="B10:G10">SUM(B5:B8)</f>
        <v>130</v>
      </c>
      <c r="C10" s="75">
        <f t="shared" si="1"/>
        <v>24</v>
      </c>
      <c r="D10" s="75">
        <f t="shared" si="1"/>
        <v>18</v>
      </c>
      <c r="E10" s="75">
        <f t="shared" si="1"/>
        <v>60</v>
      </c>
      <c r="F10" s="75">
        <f t="shared" si="1"/>
        <v>18</v>
      </c>
      <c r="G10" s="75">
        <f t="shared" si="1"/>
        <v>10</v>
      </c>
      <c r="L10" s="76" t="str">
        <f>Master!D10</f>
        <v>T</v>
      </c>
      <c r="M10" s="76" t="str">
        <f>Master!E10</f>
        <v>Y </v>
      </c>
      <c r="N10" s="76">
        <f>Master!H10</f>
        <v>0</v>
      </c>
      <c r="O10" s="76">
        <f t="shared" si="0"/>
        <v>0</v>
      </c>
      <c r="P10" s="76"/>
      <c r="Q10" s="76"/>
      <c r="R10" s="76"/>
      <c r="S10" s="76"/>
      <c r="T10" s="76"/>
    </row>
    <row r="11" spans="1:20" ht="12.75">
      <c r="A11" s="66" t="s">
        <v>791</v>
      </c>
      <c r="B11" s="98">
        <f>SUM(C11:G11)</f>
        <v>20.416666666666668</v>
      </c>
      <c r="C11" s="79"/>
      <c r="D11" s="79">
        <v>8</v>
      </c>
      <c r="E11" s="79">
        <f>6+40/60</f>
        <v>6.666666666666667</v>
      </c>
      <c r="F11" s="79">
        <v>3</v>
      </c>
      <c r="G11" s="79">
        <f>1.75+1</f>
        <v>2.75</v>
      </c>
      <c r="L11" s="76" t="str">
        <f>Master!D11</f>
        <v>T</v>
      </c>
      <c r="M11" s="76" t="str">
        <f>Master!E11</f>
        <v>Y </v>
      </c>
      <c r="N11" s="76">
        <f>Master!H11</f>
        <v>0</v>
      </c>
      <c r="O11" s="76">
        <f t="shared" si="0"/>
        <v>0</v>
      </c>
      <c r="P11" s="76"/>
      <c r="Q11" s="76"/>
      <c r="R11" s="76"/>
      <c r="S11" s="76"/>
      <c r="T11" s="76"/>
    </row>
    <row r="12" spans="1:20" ht="12.75">
      <c r="A12" s="66" t="s">
        <v>792</v>
      </c>
      <c r="B12" s="97"/>
      <c r="C12" s="76"/>
      <c r="D12" s="78">
        <f>D10/D11</f>
        <v>2.25</v>
      </c>
      <c r="E12" s="78">
        <f>E10/E11</f>
        <v>9</v>
      </c>
      <c r="F12" s="78">
        <f>F10/F11</f>
        <v>6</v>
      </c>
      <c r="G12" s="78">
        <f>G10/G11</f>
        <v>3.6363636363636362</v>
      </c>
      <c r="L12" s="76" t="str">
        <f>Master!D12</f>
        <v>T</v>
      </c>
      <c r="M12" s="76">
        <f>Master!E12</f>
        <v>0</v>
      </c>
      <c r="N12" s="76">
        <f>Master!H12</f>
        <v>0</v>
      </c>
      <c r="O12" s="76">
        <f t="shared" si="0"/>
        <v>0</v>
      </c>
      <c r="P12" s="76"/>
      <c r="Q12" s="76"/>
      <c r="R12" s="76"/>
      <c r="S12" s="76"/>
      <c r="T12" s="76"/>
    </row>
    <row r="13" spans="1:20" ht="12.75">
      <c r="A13" s="66"/>
      <c r="B13" s="96"/>
      <c r="C13" s="75"/>
      <c r="D13" s="76"/>
      <c r="E13" s="76"/>
      <c r="L13" s="76" t="str">
        <f>Master!D13</f>
        <v>E</v>
      </c>
      <c r="M13" s="76" t="str">
        <f>Master!E13</f>
        <v>Y</v>
      </c>
      <c r="N13" s="76">
        <f>Master!H13</f>
        <v>0</v>
      </c>
      <c r="O13" s="76">
        <f t="shared" si="0"/>
        <v>0</v>
      </c>
      <c r="P13" s="76"/>
      <c r="Q13" s="76"/>
      <c r="R13" s="76"/>
      <c r="S13" s="76"/>
      <c r="T13" s="76"/>
    </row>
    <row r="14" spans="1:20" ht="12.75">
      <c r="A14" s="66" t="s">
        <v>92</v>
      </c>
      <c r="B14" s="96">
        <f>SUM($B10:B10)</f>
        <v>130</v>
      </c>
      <c r="C14" s="75">
        <f>SUM($C10:C10)</f>
        <v>24</v>
      </c>
      <c r="D14" s="75">
        <f>SUM($C10:D10)</f>
        <v>42</v>
      </c>
      <c r="E14" s="75">
        <f>SUM($C10:E10)</f>
        <v>102</v>
      </c>
      <c r="F14" s="75">
        <f>SUM($C10:F10)</f>
        <v>120</v>
      </c>
      <c r="G14" s="75">
        <f>SUM($C10:G10)</f>
        <v>130</v>
      </c>
      <c r="L14" s="76" t="str">
        <f>Master!D14</f>
        <v>T</v>
      </c>
      <c r="M14" s="76" t="str">
        <f>Master!E14</f>
        <v>Y</v>
      </c>
      <c r="N14" s="76" t="str">
        <f>Master!H14</f>
        <v>Deferred</v>
      </c>
      <c r="O14" s="76">
        <f t="shared" si="0"/>
        <v>0</v>
      </c>
      <c r="P14" s="76"/>
      <c r="Q14" s="76"/>
      <c r="R14" s="76"/>
      <c r="S14" s="76"/>
      <c r="T14" s="76"/>
    </row>
    <row r="15" spans="1:20" ht="12.75">
      <c r="A15" s="66" t="s">
        <v>641</v>
      </c>
      <c r="B15" s="96">
        <f>$B$2-B10</f>
        <v>145</v>
      </c>
      <c r="C15" s="75">
        <f>$B$18-SUM($C10:C10)</f>
        <v>177</v>
      </c>
      <c r="D15" s="75">
        <f>$B$18-SUM($C10:D10)</f>
        <v>159</v>
      </c>
      <c r="E15" s="75">
        <f>$B$18-SUM($C10:E10)</f>
        <v>99</v>
      </c>
      <c r="F15" s="75">
        <f>$B$18-SUM($C10:F10)</f>
        <v>81</v>
      </c>
      <c r="G15" s="75">
        <f>$B$18-SUM($C10:G10)</f>
        <v>71</v>
      </c>
      <c r="L15" s="76" t="str">
        <f>Master!D15</f>
        <v>T</v>
      </c>
      <c r="M15" s="76" t="str">
        <f>Master!E15</f>
        <v>Y</v>
      </c>
      <c r="N15" s="76" t="str">
        <f>Master!H15</f>
        <v>Deferred</v>
      </c>
      <c r="O15" s="76">
        <f t="shared" si="0"/>
        <v>0</v>
      </c>
      <c r="P15" s="76"/>
      <c r="Q15" s="76"/>
      <c r="R15" s="76"/>
      <c r="S15" s="76"/>
      <c r="T15" s="76"/>
    </row>
    <row r="16" spans="1:20" ht="12.75">
      <c r="A16" s="66" t="s">
        <v>561</v>
      </c>
      <c r="B16" s="96">
        <f>SUM($B9:B9)</f>
        <v>67</v>
      </c>
      <c r="C16" s="75">
        <f>SUM($C9:C9)</f>
        <v>14</v>
      </c>
      <c r="D16" s="75">
        <f>SUM($C9:D9)</f>
        <v>21</v>
      </c>
      <c r="E16" s="75">
        <f>SUM($C9:E9)</f>
        <v>31</v>
      </c>
      <c r="F16" s="75">
        <f>SUM($C9:F9)</f>
        <v>48</v>
      </c>
      <c r="G16" s="75">
        <f>SUM($C9:G9)</f>
        <v>67</v>
      </c>
      <c r="L16" s="76" t="str">
        <f>Master!D16</f>
        <v>T</v>
      </c>
      <c r="M16" s="76" t="str">
        <f>Master!E16</f>
        <v>Y</v>
      </c>
      <c r="N16" s="76" t="str">
        <f>Master!H16</f>
        <v>Deferred</v>
      </c>
      <c r="O16" s="76">
        <f t="shared" si="0"/>
        <v>0</v>
      </c>
      <c r="P16" s="76"/>
      <c r="Q16" s="76"/>
      <c r="R16" s="76"/>
      <c r="S16" s="76"/>
      <c r="T16" s="76"/>
    </row>
    <row r="17" spans="2:20" ht="12.75">
      <c r="B17" s="97"/>
      <c r="C17" s="76"/>
      <c r="D17" s="76"/>
      <c r="L17" s="76" t="str">
        <f>Master!D17</f>
        <v>T</v>
      </c>
      <c r="M17" s="76" t="str">
        <f>Master!E17</f>
        <v>Y</v>
      </c>
      <c r="N17" s="76" t="str">
        <f>Master!H17</f>
        <v>Deferred</v>
      </c>
      <c r="O17" s="76">
        <f t="shared" si="0"/>
        <v>0</v>
      </c>
      <c r="P17" s="76"/>
      <c r="Q17" s="76"/>
      <c r="R17" s="76"/>
      <c r="S17" s="76"/>
      <c r="T17" s="76"/>
    </row>
    <row r="18" spans="1:20" ht="12.75">
      <c r="A18" s="66" t="s">
        <v>140</v>
      </c>
      <c r="B18" s="96">
        <f>COUNTIF(Master!$D$2:$D$500,"T")</f>
        <v>201</v>
      </c>
      <c r="C18" s="75">
        <f>COUNTIF(Master!$D$2:$D$51,"T")</f>
        <v>43</v>
      </c>
      <c r="D18" s="75">
        <f>COUNTIF(Master!$D$52:$D$77,"T")</f>
        <v>25</v>
      </c>
      <c r="E18" s="75">
        <f>COUNTIF(Master!$D$78:$D$189,"T")</f>
        <v>70</v>
      </c>
      <c r="F18" s="75">
        <f>COUNTIF(Master!$D$190:$D$231,"T")</f>
        <v>35</v>
      </c>
      <c r="G18" s="75">
        <f>COUNTIF(Master!$D$232:$D$500,"T")</f>
        <v>28</v>
      </c>
      <c r="L18" s="76" t="str">
        <f>Master!D18</f>
        <v>T</v>
      </c>
      <c r="M18" s="76" t="str">
        <f>Master!E18</f>
        <v>Y</v>
      </c>
      <c r="N18" s="76" t="str">
        <f>Master!H18</f>
        <v>Deferred</v>
      </c>
      <c r="O18" s="76">
        <f t="shared" si="0"/>
        <v>0</v>
      </c>
      <c r="P18" s="76"/>
      <c r="Q18" s="76"/>
      <c r="R18" s="76"/>
      <c r="S18" s="76"/>
      <c r="T18" s="76"/>
    </row>
    <row r="19" spans="1:20" ht="12.75">
      <c r="A19" s="66" t="s">
        <v>141</v>
      </c>
      <c r="B19" s="96">
        <f>COUNTIF(Master!$D$2:$D$500,"E")</f>
        <v>74</v>
      </c>
      <c r="C19" s="75"/>
      <c r="D19" s="75"/>
      <c r="E19" s="75"/>
      <c r="F19" s="75"/>
      <c r="G19" s="75"/>
      <c r="L19" s="76" t="str">
        <f>Master!D19</f>
        <v>T</v>
      </c>
      <c r="M19" s="76" t="str">
        <f>Master!E19</f>
        <v>Y</v>
      </c>
      <c r="N19" s="76" t="str">
        <f>Master!H19</f>
        <v>Counter</v>
      </c>
      <c r="O19" s="76">
        <f t="shared" si="0"/>
        <v>1</v>
      </c>
      <c r="P19" s="76"/>
      <c r="Q19" s="76"/>
      <c r="R19" s="76"/>
      <c r="S19" s="76"/>
      <c r="T19" s="76"/>
    </row>
    <row r="20" spans="1:20" ht="12.75">
      <c r="A20" s="66" t="s">
        <v>142</v>
      </c>
      <c r="B20" s="96">
        <f>$B$2-SUM(B18:B19)</f>
        <v>0</v>
      </c>
      <c r="C20" s="75"/>
      <c r="D20" s="76"/>
      <c r="L20" s="76" t="str">
        <f>Master!D20</f>
        <v>T</v>
      </c>
      <c r="M20" s="76" t="str">
        <f>Master!E20</f>
        <v>Y</v>
      </c>
      <c r="N20" s="76" t="str">
        <f>Master!H20</f>
        <v>Counter</v>
      </c>
      <c r="O20" s="76">
        <f t="shared" si="0"/>
        <v>1</v>
      </c>
      <c r="P20" s="76"/>
      <c r="Q20" s="76"/>
      <c r="R20" s="76"/>
      <c r="S20" s="76"/>
      <c r="T20" s="76"/>
    </row>
    <row r="21" spans="12:20" ht="12.75">
      <c r="L21" s="76" t="str">
        <f>Master!D21</f>
        <v>T</v>
      </c>
      <c r="M21" s="76" t="str">
        <f>Master!E21</f>
        <v>Y</v>
      </c>
      <c r="N21" s="76" t="str">
        <f>Master!H21</f>
        <v>Counter</v>
      </c>
      <c r="O21" s="76">
        <f t="shared" si="0"/>
        <v>1</v>
      </c>
      <c r="P21" s="76"/>
      <c r="Q21" s="76"/>
      <c r="R21" s="76"/>
      <c r="S21" s="76"/>
      <c r="T21" s="76"/>
    </row>
    <row r="22" spans="12:20" ht="12.75">
      <c r="L22" s="76" t="str">
        <f>Master!D22</f>
        <v>T</v>
      </c>
      <c r="M22" s="76" t="str">
        <f>Master!E22</f>
        <v>Y</v>
      </c>
      <c r="N22" s="76" t="str">
        <f>Master!H22</f>
        <v>Accepted</v>
      </c>
      <c r="O22" s="76">
        <f t="shared" si="0"/>
        <v>1</v>
      </c>
      <c r="P22" s="76"/>
      <c r="Q22" s="76"/>
      <c r="R22" s="76"/>
      <c r="S22" s="76"/>
      <c r="T22" s="76"/>
    </row>
    <row r="23" spans="12:15" ht="12.75">
      <c r="L23" s="76" t="str">
        <f>Master!D23</f>
        <v>T</v>
      </c>
      <c r="M23" s="76" t="str">
        <f>Master!E23</f>
        <v>Y</v>
      </c>
      <c r="N23" s="76" t="str">
        <f>Master!H23</f>
        <v>Deferred</v>
      </c>
      <c r="O23" s="76">
        <f t="shared" si="0"/>
        <v>0</v>
      </c>
    </row>
    <row r="24" spans="12:15" ht="12.75">
      <c r="L24" s="76" t="str">
        <f>Master!D24</f>
        <v>T</v>
      </c>
      <c r="M24" s="76">
        <f>Master!E24</f>
        <v>0</v>
      </c>
      <c r="N24" s="76" t="str">
        <f>Master!H24</f>
        <v>Accepted</v>
      </c>
      <c r="O24" s="76">
        <f t="shared" si="0"/>
        <v>1</v>
      </c>
    </row>
    <row r="25" spans="12:15" ht="12.75">
      <c r="L25" s="76" t="str">
        <f>Master!D25</f>
        <v>T</v>
      </c>
      <c r="M25" s="76" t="str">
        <f>Master!E25</f>
        <v>Y</v>
      </c>
      <c r="N25" s="76" t="str">
        <f>Master!H25</f>
        <v>Accepted</v>
      </c>
      <c r="O25" s="76">
        <f t="shared" si="0"/>
        <v>1</v>
      </c>
    </row>
    <row r="26" spans="12:15" ht="12.75">
      <c r="L26" s="76" t="str">
        <f>Master!D26</f>
        <v>T</v>
      </c>
      <c r="M26" s="76">
        <f>Master!E26</f>
        <v>0</v>
      </c>
      <c r="N26" s="76" t="str">
        <f>Master!H26</f>
        <v>Accepted</v>
      </c>
      <c r="O26" s="76">
        <f t="shared" si="0"/>
        <v>1</v>
      </c>
    </row>
    <row r="27" spans="12:15" ht="12.75">
      <c r="L27" s="76" t="str">
        <f>Master!D27</f>
        <v>E</v>
      </c>
      <c r="M27" s="76">
        <f>Master!E27</f>
        <v>0</v>
      </c>
      <c r="N27" s="76" t="str">
        <f>Master!H27</f>
        <v>Accepted</v>
      </c>
      <c r="O27" s="76">
        <f t="shared" si="0"/>
        <v>0</v>
      </c>
    </row>
    <row r="28" spans="12:15" ht="12.75">
      <c r="L28" s="76" t="str">
        <f>Master!D28</f>
        <v>T</v>
      </c>
      <c r="M28" s="76">
        <f>Master!E28</f>
        <v>0</v>
      </c>
      <c r="N28" s="76" t="str">
        <f>Master!H28</f>
        <v>Accepted</v>
      </c>
      <c r="O28" s="76">
        <f t="shared" si="0"/>
        <v>1</v>
      </c>
    </row>
    <row r="29" spans="12:15" ht="12.75">
      <c r="L29" s="76" t="str">
        <f>Master!D29</f>
        <v>T</v>
      </c>
      <c r="M29" s="76">
        <f>Master!E29</f>
        <v>0</v>
      </c>
      <c r="N29" s="76" t="str">
        <f>Master!H29</f>
        <v>Accepted</v>
      </c>
      <c r="O29" s="76">
        <f t="shared" si="0"/>
        <v>1</v>
      </c>
    </row>
    <row r="30" spans="12:15" ht="12.75">
      <c r="L30" s="76" t="str">
        <f>Master!D30</f>
        <v>T</v>
      </c>
      <c r="M30" s="76">
        <f>Master!E30</f>
        <v>0</v>
      </c>
      <c r="N30" s="76" t="str">
        <f>Master!H30</f>
        <v>Accepted</v>
      </c>
      <c r="O30" s="76">
        <f t="shared" si="0"/>
        <v>1</v>
      </c>
    </row>
    <row r="31" spans="12:15" ht="12.75">
      <c r="L31" s="76" t="str">
        <f>Master!D31</f>
        <v>T</v>
      </c>
      <c r="M31" s="76">
        <f>Master!E31</f>
        <v>0</v>
      </c>
      <c r="N31" s="76" t="str">
        <f>Master!H31</f>
        <v>Deferred</v>
      </c>
      <c r="O31" s="76">
        <f t="shared" si="0"/>
        <v>0</v>
      </c>
    </row>
    <row r="32" spans="12:15" ht="12.75">
      <c r="L32" s="76" t="str">
        <f>Master!D32</f>
        <v>T</v>
      </c>
      <c r="M32" s="76">
        <f>Master!E32</f>
        <v>0</v>
      </c>
      <c r="N32" s="76" t="str">
        <f>Master!H32</f>
        <v>Counter</v>
      </c>
      <c r="O32" s="76">
        <f t="shared" si="0"/>
        <v>1</v>
      </c>
    </row>
    <row r="33" spans="12:15" ht="12.75">
      <c r="L33" s="76" t="str">
        <f>Master!D33</f>
        <v>T</v>
      </c>
      <c r="M33" s="76" t="str">
        <f>Master!E33</f>
        <v>Y</v>
      </c>
      <c r="N33" s="76" t="str">
        <f>Master!H33</f>
        <v>Accepted</v>
      </c>
      <c r="O33" s="76">
        <f t="shared" si="0"/>
        <v>1</v>
      </c>
    </row>
    <row r="34" spans="12:15" ht="12.75">
      <c r="L34" s="76" t="str">
        <f>Master!D34</f>
        <v>T</v>
      </c>
      <c r="M34" s="76">
        <f>Master!E34</f>
        <v>0</v>
      </c>
      <c r="N34" s="76" t="str">
        <f>Master!H34</f>
        <v>Accepted</v>
      </c>
      <c r="O34" s="76">
        <f t="shared" si="0"/>
        <v>1</v>
      </c>
    </row>
    <row r="35" spans="12:15" ht="12.75">
      <c r="L35" s="76" t="str">
        <f>Master!D35</f>
        <v>T</v>
      </c>
      <c r="M35" s="76">
        <f>Master!E35</f>
        <v>0</v>
      </c>
      <c r="N35" s="76" t="str">
        <f>Master!H35</f>
        <v>Accepted</v>
      </c>
      <c r="O35" s="76">
        <f t="shared" si="0"/>
        <v>1</v>
      </c>
    </row>
    <row r="36" spans="12:15" ht="12.75">
      <c r="L36" s="76" t="str">
        <f>Master!D36</f>
        <v>T</v>
      </c>
      <c r="M36" s="76">
        <f>Master!E36</f>
        <v>0</v>
      </c>
      <c r="N36" s="76" t="str">
        <f>Master!H36</f>
        <v>Counter</v>
      </c>
      <c r="O36" s="76">
        <f t="shared" si="0"/>
        <v>1</v>
      </c>
    </row>
    <row r="37" spans="12:15" ht="12.75">
      <c r="L37" s="76" t="str">
        <f>Master!D37</f>
        <v>T</v>
      </c>
      <c r="M37" s="76">
        <f>Master!E37</f>
        <v>0</v>
      </c>
      <c r="N37" s="76" t="str">
        <f>Master!H37</f>
        <v>Deferred</v>
      </c>
      <c r="O37" s="76">
        <f t="shared" si="0"/>
        <v>0</v>
      </c>
    </row>
    <row r="38" spans="12:15" ht="12.75">
      <c r="L38" s="76" t="str">
        <f>Master!D38</f>
        <v>T</v>
      </c>
      <c r="M38" s="76">
        <f>Master!E38</f>
        <v>0</v>
      </c>
      <c r="N38" s="76" t="str">
        <f>Master!H38</f>
        <v>Deferred</v>
      </c>
      <c r="O38" s="76">
        <f t="shared" si="0"/>
        <v>0</v>
      </c>
    </row>
    <row r="39" spans="12:15" ht="12.75">
      <c r="L39" s="76" t="str">
        <f>Master!D39</f>
        <v>T</v>
      </c>
      <c r="M39" s="76">
        <f>Master!E39</f>
        <v>0</v>
      </c>
      <c r="N39" s="76" t="str">
        <f>Master!H39</f>
        <v>Counter</v>
      </c>
      <c r="O39" s="76">
        <f t="shared" si="0"/>
        <v>1</v>
      </c>
    </row>
    <row r="40" spans="12:15" ht="12.75">
      <c r="L40" s="76" t="str">
        <f>Master!D40</f>
        <v>T</v>
      </c>
      <c r="M40" s="76">
        <f>Master!E40</f>
        <v>0</v>
      </c>
      <c r="N40" s="76" t="str">
        <f>Master!H40</f>
        <v>Counter</v>
      </c>
      <c r="O40" s="76">
        <f t="shared" si="0"/>
        <v>1</v>
      </c>
    </row>
    <row r="41" spans="12:15" ht="12.75">
      <c r="L41" s="76" t="str">
        <f>Master!D41</f>
        <v>T</v>
      </c>
      <c r="M41" s="76">
        <f>Master!E41</f>
        <v>0</v>
      </c>
      <c r="N41" s="76" t="str">
        <f>Master!H41</f>
        <v>Counter</v>
      </c>
      <c r="O41" s="76">
        <f t="shared" si="0"/>
        <v>1</v>
      </c>
    </row>
    <row r="42" spans="12:15" ht="12.75">
      <c r="L42" s="76" t="str">
        <f>Master!D42</f>
        <v>T</v>
      </c>
      <c r="M42" s="76">
        <f>Master!E42</f>
        <v>0</v>
      </c>
      <c r="N42" s="76" t="str">
        <f>Master!H42</f>
        <v>Deferred</v>
      </c>
      <c r="O42" s="76">
        <f t="shared" si="0"/>
        <v>0</v>
      </c>
    </row>
    <row r="43" spans="12:15" ht="12.75">
      <c r="L43" s="76" t="str">
        <f>Master!D43</f>
        <v>T</v>
      </c>
      <c r="M43" s="76">
        <f>Master!E43</f>
        <v>0</v>
      </c>
      <c r="N43" s="76" t="str">
        <f>Master!H43</f>
        <v>Deferred</v>
      </c>
      <c r="O43" s="76">
        <f t="shared" si="0"/>
        <v>0</v>
      </c>
    </row>
    <row r="44" spans="12:15" ht="12.75">
      <c r="L44" s="76" t="str">
        <f>Master!D44</f>
        <v>T</v>
      </c>
      <c r="M44" s="76">
        <f>Master!E44</f>
        <v>0</v>
      </c>
      <c r="N44" s="76" t="str">
        <f>Master!H44</f>
        <v>Accepted</v>
      </c>
      <c r="O44" s="76">
        <f t="shared" si="0"/>
        <v>1</v>
      </c>
    </row>
    <row r="45" spans="12:15" ht="12.75">
      <c r="L45" s="76" t="str">
        <f>Master!D45</f>
        <v>T</v>
      </c>
      <c r="M45" s="76">
        <f>Master!E45</f>
        <v>0</v>
      </c>
      <c r="N45" s="76" t="str">
        <f>Master!H45</f>
        <v>Deferred</v>
      </c>
      <c r="O45" s="76">
        <f t="shared" si="0"/>
        <v>0</v>
      </c>
    </row>
    <row r="46" spans="12:15" ht="12.75">
      <c r="L46" s="76" t="str">
        <f>Master!D46</f>
        <v>T</v>
      </c>
      <c r="M46" s="76">
        <f>Master!E46</f>
        <v>0</v>
      </c>
      <c r="N46" s="76" t="str">
        <f>Master!H46</f>
        <v>Declined</v>
      </c>
      <c r="O46" s="76">
        <f t="shared" si="0"/>
        <v>1</v>
      </c>
    </row>
    <row r="47" spans="12:15" ht="12.75">
      <c r="L47" s="76" t="str">
        <f>Master!D47</f>
        <v>T</v>
      </c>
      <c r="M47" s="76">
        <f>Master!E47</f>
        <v>0</v>
      </c>
      <c r="N47" s="76" t="str">
        <f>Master!H47</f>
        <v>Counter</v>
      </c>
      <c r="O47" s="76">
        <f t="shared" si="0"/>
        <v>1</v>
      </c>
    </row>
    <row r="48" spans="12:15" ht="12.75">
      <c r="L48" s="76" t="str">
        <f>Master!D48</f>
        <v>T</v>
      </c>
      <c r="M48" s="76">
        <f>Master!E48</f>
        <v>0</v>
      </c>
      <c r="N48" s="76" t="str">
        <f>Master!H48</f>
        <v>Deferred</v>
      </c>
      <c r="O48" s="76">
        <f t="shared" si="0"/>
        <v>0</v>
      </c>
    </row>
    <row r="49" spans="12:15" ht="12.75">
      <c r="L49" s="76" t="str">
        <f>Master!D49</f>
        <v>T</v>
      </c>
      <c r="M49" s="76">
        <f>Master!E49</f>
        <v>0</v>
      </c>
      <c r="N49" s="76" t="str">
        <f>Master!H49</f>
        <v>Deferred</v>
      </c>
      <c r="O49" s="76">
        <f t="shared" si="0"/>
        <v>0</v>
      </c>
    </row>
    <row r="50" spans="12:15" ht="12.75">
      <c r="L50" s="76" t="str">
        <f>Master!D50</f>
        <v>T</v>
      </c>
      <c r="M50" s="76">
        <f>Master!E50</f>
        <v>0</v>
      </c>
      <c r="N50" s="76" t="str">
        <f>Master!H50</f>
        <v>Declined</v>
      </c>
      <c r="O50" s="76">
        <f t="shared" si="0"/>
        <v>1</v>
      </c>
    </row>
    <row r="51" spans="12:15" ht="12.75">
      <c r="L51" s="76" t="str">
        <f>Master!D51</f>
        <v>T</v>
      </c>
      <c r="M51" s="76">
        <f>Master!E51</f>
        <v>0</v>
      </c>
      <c r="N51" s="76" t="str">
        <f>Master!H51</f>
        <v>Counter</v>
      </c>
      <c r="O51" s="76">
        <f t="shared" si="0"/>
        <v>1</v>
      </c>
    </row>
    <row r="52" spans="12:15" ht="12.75">
      <c r="L52" s="76" t="str">
        <f>Master!D52</f>
        <v>T</v>
      </c>
      <c r="M52" s="76">
        <f>Master!E52</f>
        <v>0</v>
      </c>
      <c r="N52" s="76" t="str">
        <f>Master!H52</f>
        <v>Accepted</v>
      </c>
      <c r="O52" s="76">
        <f t="shared" si="0"/>
        <v>1</v>
      </c>
    </row>
    <row r="53" spans="12:15" ht="12.75">
      <c r="L53" s="76" t="str">
        <f>Master!D53</f>
        <v>T</v>
      </c>
      <c r="M53" s="76">
        <f>Master!E53</f>
        <v>0</v>
      </c>
      <c r="N53" s="76" t="str">
        <f>Master!H53</f>
        <v>Counter</v>
      </c>
      <c r="O53" s="76">
        <f t="shared" si="0"/>
        <v>1</v>
      </c>
    </row>
    <row r="54" spans="12:15" ht="12.75">
      <c r="L54" s="76" t="str">
        <f>Master!D54</f>
        <v>T</v>
      </c>
      <c r="M54" s="76" t="str">
        <f>Master!E54</f>
        <v>Y</v>
      </c>
      <c r="N54" s="76" t="str">
        <f>Master!H54</f>
        <v>Deferred</v>
      </c>
      <c r="O54" s="76">
        <f t="shared" si="0"/>
        <v>0</v>
      </c>
    </row>
    <row r="55" spans="12:15" ht="12.75">
      <c r="L55" s="76" t="str">
        <f>Master!D55</f>
        <v>T</v>
      </c>
      <c r="M55" s="76" t="str">
        <f>Master!E55</f>
        <v>N</v>
      </c>
      <c r="N55" s="76" t="str">
        <f>Master!H55</f>
        <v>Counter</v>
      </c>
      <c r="O55" s="76">
        <f t="shared" si="0"/>
        <v>1</v>
      </c>
    </row>
    <row r="56" spans="12:15" ht="12.75">
      <c r="L56" s="76" t="str">
        <f>Master!D56</f>
        <v>T</v>
      </c>
      <c r="M56" s="76">
        <f>Master!E56</f>
        <v>0</v>
      </c>
      <c r="N56" s="76" t="str">
        <f>Master!H56</f>
        <v>Deferred</v>
      </c>
      <c r="O56" s="76">
        <f t="shared" si="0"/>
        <v>0</v>
      </c>
    </row>
    <row r="57" spans="12:15" ht="12.75">
      <c r="L57" s="76" t="str">
        <f>Master!D57</f>
        <v>T</v>
      </c>
      <c r="M57" s="76" t="str">
        <f>Master!E57</f>
        <v>Y</v>
      </c>
      <c r="N57" s="76" t="str">
        <f>Master!H57</f>
        <v>Accepted</v>
      </c>
      <c r="O57" s="76">
        <f t="shared" si="0"/>
        <v>1</v>
      </c>
    </row>
    <row r="58" spans="12:15" ht="12.75">
      <c r="L58" s="76" t="str">
        <f>Master!D58</f>
        <v>T</v>
      </c>
      <c r="M58" s="76" t="str">
        <f>Master!E58</f>
        <v>Y</v>
      </c>
      <c r="N58" s="76" t="str">
        <f>Master!H58</f>
        <v>Deferred</v>
      </c>
      <c r="O58" s="76">
        <f t="shared" si="0"/>
        <v>0</v>
      </c>
    </row>
    <row r="59" spans="12:15" ht="12.75">
      <c r="L59" s="76" t="str">
        <f>Master!D59</f>
        <v>T</v>
      </c>
      <c r="M59" s="76" t="str">
        <f>Master!E59</f>
        <v>Y</v>
      </c>
      <c r="N59" s="76" t="str">
        <f>Master!H59</f>
        <v>Deferred</v>
      </c>
      <c r="O59" s="76">
        <f t="shared" si="0"/>
        <v>0</v>
      </c>
    </row>
    <row r="60" spans="12:15" ht="12.75">
      <c r="L60" s="76" t="str">
        <f>Master!D60</f>
        <v>T</v>
      </c>
      <c r="M60" s="76" t="str">
        <f>Master!E60</f>
        <v>Y</v>
      </c>
      <c r="N60" s="76" t="str">
        <f>Master!H60</f>
        <v>Accepted</v>
      </c>
      <c r="O60" s="76">
        <f t="shared" si="0"/>
        <v>1</v>
      </c>
    </row>
    <row r="61" spans="12:15" ht="12.75">
      <c r="L61" s="76" t="str">
        <f>Master!D61</f>
        <v>T</v>
      </c>
      <c r="M61" s="76">
        <f>Master!E61</f>
        <v>0</v>
      </c>
      <c r="N61" s="76" t="str">
        <f>Master!H61</f>
        <v>Deferred</v>
      </c>
      <c r="O61" s="76">
        <f t="shared" si="0"/>
        <v>0</v>
      </c>
    </row>
    <row r="62" spans="12:15" ht="12.75">
      <c r="L62" s="76" t="str">
        <f>Master!D62</f>
        <v>T</v>
      </c>
      <c r="M62" s="76">
        <f>Master!E62</f>
        <v>0</v>
      </c>
      <c r="N62" s="76" t="str">
        <f>Master!H62</f>
        <v>Counter</v>
      </c>
      <c r="O62" s="76">
        <f t="shared" si="0"/>
        <v>1</v>
      </c>
    </row>
    <row r="63" spans="12:15" ht="12.75">
      <c r="L63" s="76" t="str">
        <f>Master!D63</f>
        <v>T</v>
      </c>
      <c r="M63" s="76">
        <f>Master!E63</f>
        <v>0</v>
      </c>
      <c r="N63" s="76" t="str">
        <f>Master!H63</f>
        <v>Accepted</v>
      </c>
      <c r="O63" s="76">
        <f t="shared" si="0"/>
        <v>1</v>
      </c>
    </row>
    <row r="64" spans="12:15" ht="12.75">
      <c r="L64" s="76" t="str">
        <f>Master!D64</f>
        <v>T</v>
      </c>
      <c r="M64" s="76">
        <f>Master!E64</f>
        <v>0</v>
      </c>
      <c r="N64" s="76" t="str">
        <f>Master!H64</f>
        <v>Deferred</v>
      </c>
      <c r="O64" s="76">
        <f t="shared" si="0"/>
        <v>0</v>
      </c>
    </row>
    <row r="65" spans="12:15" ht="12.75">
      <c r="L65" s="76" t="str">
        <f>Master!D65</f>
        <v>T</v>
      </c>
      <c r="M65" s="76">
        <f>Master!E65</f>
        <v>0</v>
      </c>
      <c r="N65" s="76" t="str">
        <f>Master!H65</f>
        <v>Counter</v>
      </c>
      <c r="O65" s="76">
        <f t="shared" si="0"/>
        <v>1</v>
      </c>
    </row>
    <row r="66" spans="12:15" ht="12.75">
      <c r="L66" s="76" t="str">
        <f>Master!D66</f>
        <v>T</v>
      </c>
      <c r="M66" s="76" t="str">
        <f>Master!E66</f>
        <v>Y</v>
      </c>
      <c r="N66" s="76" t="str">
        <f>Master!H66</f>
        <v>Accepted</v>
      </c>
      <c r="O66" s="76">
        <f t="shared" si="0"/>
        <v>1</v>
      </c>
    </row>
    <row r="67" spans="12:15" ht="12.75">
      <c r="L67" s="76" t="str">
        <f>Master!D67</f>
        <v>T</v>
      </c>
      <c r="M67" s="76">
        <f>Master!E67</f>
        <v>0</v>
      </c>
      <c r="N67" s="76" t="str">
        <f>Master!H67</f>
        <v>Counter</v>
      </c>
      <c r="O67" s="76">
        <f aca="true" t="shared" si="2" ref="O67:O130">IF(AND(OR($N67="Accepted",$N67="Counter",$N67="Declined",$N67="Withdrawn"),$L67="T"),1,0)</f>
        <v>1</v>
      </c>
    </row>
    <row r="68" spans="12:15" ht="12.75">
      <c r="L68" s="76" t="str">
        <f>Master!D68</f>
        <v>T</v>
      </c>
      <c r="M68" s="76">
        <f>Master!E68</f>
        <v>0</v>
      </c>
      <c r="N68" s="76" t="str">
        <f>Master!H68</f>
        <v>Deferred</v>
      </c>
      <c r="O68" s="76">
        <f t="shared" si="2"/>
        <v>0</v>
      </c>
    </row>
    <row r="69" spans="12:15" ht="12.75">
      <c r="L69" s="76" t="str">
        <f>Master!D69</f>
        <v>T</v>
      </c>
      <c r="M69" s="76" t="str">
        <f>Master!E69</f>
        <v>Y</v>
      </c>
      <c r="N69" s="76" t="str">
        <f>Master!H69</f>
        <v>Accepted</v>
      </c>
      <c r="O69" s="76">
        <f t="shared" si="2"/>
        <v>1</v>
      </c>
    </row>
    <row r="70" spans="12:15" ht="12.75">
      <c r="L70" s="76" t="str">
        <f>Master!D70</f>
        <v>T</v>
      </c>
      <c r="M70" s="76">
        <f>Master!E70</f>
        <v>0</v>
      </c>
      <c r="N70" s="76" t="str">
        <f>Master!H70</f>
        <v>Declined</v>
      </c>
      <c r="O70" s="76">
        <f t="shared" si="2"/>
        <v>1</v>
      </c>
    </row>
    <row r="71" spans="12:15" ht="12.75">
      <c r="L71" s="76" t="str">
        <f>Master!D71</f>
        <v>T</v>
      </c>
      <c r="M71" s="76" t="str">
        <f>Master!E71</f>
        <v>Y</v>
      </c>
      <c r="N71" s="76" t="str">
        <f>Master!H71</f>
        <v>Declined</v>
      </c>
      <c r="O71" s="76">
        <f t="shared" si="2"/>
        <v>1</v>
      </c>
    </row>
    <row r="72" spans="12:15" ht="12.75">
      <c r="L72" s="76" t="str">
        <f>Master!D72</f>
        <v>E</v>
      </c>
      <c r="M72" s="76" t="str">
        <f>Master!E72</f>
        <v>Y</v>
      </c>
      <c r="N72" s="76">
        <f>Master!H72</f>
        <v>0</v>
      </c>
      <c r="O72" s="76">
        <f t="shared" si="2"/>
        <v>0</v>
      </c>
    </row>
    <row r="73" spans="12:15" ht="12.75">
      <c r="L73" s="76" t="str">
        <f>Master!D73</f>
        <v>T</v>
      </c>
      <c r="M73" s="76" t="str">
        <f>Master!E73</f>
        <v>Y</v>
      </c>
      <c r="N73" s="76" t="str">
        <f>Master!H73</f>
        <v>Accepted</v>
      </c>
      <c r="O73" s="76">
        <f t="shared" si="2"/>
        <v>1</v>
      </c>
    </row>
    <row r="74" spans="12:15" ht="12.75">
      <c r="L74" s="76" t="str">
        <f>Master!D74</f>
        <v>T</v>
      </c>
      <c r="M74" s="76" t="str">
        <f>Master!E74</f>
        <v>Y</v>
      </c>
      <c r="N74" s="76" t="str">
        <f>Master!H74</f>
        <v>Accepted</v>
      </c>
      <c r="O74" s="76">
        <f t="shared" si="2"/>
        <v>1</v>
      </c>
    </row>
    <row r="75" spans="12:15" ht="12.75">
      <c r="L75" s="76" t="str">
        <f>Master!D75</f>
        <v>T</v>
      </c>
      <c r="M75" s="76" t="str">
        <f>Master!E75</f>
        <v>Y</v>
      </c>
      <c r="N75" s="76" t="str">
        <f>Master!H75</f>
        <v>Counter</v>
      </c>
      <c r="O75" s="76">
        <f t="shared" si="2"/>
        <v>1</v>
      </c>
    </row>
    <row r="76" spans="12:15" ht="12.75">
      <c r="L76" s="76" t="str">
        <f>Master!D76</f>
        <v>T</v>
      </c>
      <c r="M76" s="76" t="str">
        <f>Master!E76</f>
        <v>N</v>
      </c>
      <c r="N76" s="76" t="str">
        <f>Master!H76</f>
        <v>Accepted</v>
      </c>
      <c r="O76" s="76">
        <f t="shared" si="2"/>
        <v>1</v>
      </c>
    </row>
    <row r="77" spans="12:15" ht="12.75">
      <c r="L77" s="76" t="str">
        <f>Master!D77</f>
        <v>T</v>
      </c>
      <c r="M77" s="76" t="str">
        <f>Master!E77</f>
        <v>Y</v>
      </c>
      <c r="N77" s="76" t="str">
        <f>Master!H77</f>
        <v>Counter</v>
      </c>
      <c r="O77" s="76">
        <f t="shared" si="2"/>
        <v>1</v>
      </c>
    </row>
    <row r="78" spans="12:15" ht="12.75">
      <c r="L78" s="76" t="str">
        <f>Master!D78</f>
        <v>T</v>
      </c>
      <c r="M78" s="76" t="str">
        <f>Master!E78</f>
        <v>N</v>
      </c>
      <c r="N78" s="76" t="str">
        <f>Master!H78</f>
        <v>Accepted</v>
      </c>
      <c r="O78" s="76">
        <f t="shared" si="2"/>
        <v>1</v>
      </c>
    </row>
    <row r="79" spans="12:15" ht="12.75">
      <c r="L79" s="76" t="str">
        <f>Master!D79</f>
        <v>T</v>
      </c>
      <c r="M79" s="76" t="str">
        <f>Master!E79</f>
        <v>Y</v>
      </c>
      <c r="N79" s="76" t="str">
        <f>Master!H79</f>
        <v>Accepted</v>
      </c>
      <c r="O79" s="76">
        <f t="shared" si="2"/>
        <v>1</v>
      </c>
    </row>
    <row r="80" spans="12:15" ht="12.75">
      <c r="L80" s="76" t="str">
        <f>Master!D80</f>
        <v>T</v>
      </c>
      <c r="M80" s="76" t="str">
        <f>Master!E80</f>
        <v>Y</v>
      </c>
      <c r="N80" s="76" t="str">
        <f>Master!H80</f>
        <v>Accepted</v>
      </c>
      <c r="O80" s="76">
        <f t="shared" si="2"/>
        <v>1</v>
      </c>
    </row>
    <row r="81" spans="12:15" ht="12.75">
      <c r="L81" s="76" t="str">
        <f>Master!D81</f>
        <v>T</v>
      </c>
      <c r="M81" s="76" t="str">
        <f>Master!E81</f>
        <v>Y</v>
      </c>
      <c r="N81" s="76" t="str">
        <f>Master!H81</f>
        <v>Accepted</v>
      </c>
      <c r="O81" s="76">
        <f t="shared" si="2"/>
        <v>1</v>
      </c>
    </row>
    <row r="82" spans="12:15" ht="12.75">
      <c r="L82" s="76" t="str">
        <f>Master!D82</f>
        <v>T</v>
      </c>
      <c r="M82" s="76" t="str">
        <f>Master!E82</f>
        <v>N</v>
      </c>
      <c r="N82" s="76" t="str">
        <f>Master!H82</f>
        <v>Accepted</v>
      </c>
      <c r="O82" s="76">
        <f t="shared" si="2"/>
        <v>1</v>
      </c>
    </row>
    <row r="83" spans="12:15" ht="12.75">
      <c r="L83" s="76" t="str">
        <f>Master!D83</f>
        <v>T</v>
      </c>
      <c r="M83" s="76" t="str">
        <f>Master!E83</f>
        <v>N</v>
      </c>
      <c r="N83" s="76" t="str">
        <f>Master!H83</f>
        <v>Declined</v>
      </c>
      <c r="O83" s="76">
        <f t="shared" si="2"/>
        <v>1</v>
      </c>
    </row>
    <row r="84" spans="12:15" ht="12.75">
      <c r="L84" s="76" t="str">
        <f>Master!D84</f>
        <v>T</v>
      </c>
      <c r="M84" s="76" t="str">
        <f>Master!E84</f>
        <v>N</v>
      </c>
      <c r="N84" s="76" t="str">
        <f>Master!H84</f>
        <v>Counter</v>
      </c>
      <c r="O84" s="76">
        <f t="shared" si="2"/>
        <v>1</v>
      </c>
    </row>
    <row r="85" spans="12:15" ht="12.75">
      <c r="L85" s="76" t="str">
        <f>Master!D85</f>
        <v>T</v>
      </c>
      <c r="M85" s="76" t="str">
        <f>Master!E85</f>
        <v>N</v>
      </c>
      <c r="N85" s="76" t="str">
        <f>Master!H85</f>
        <v>Deferred</v>
      </c>
      <c r="O85" s="76">
        <f t="shared" si="2"/>
        <v>0</v>
      </c>
    </row>
    <row r="86" spans="12:15" ht="12.75">
      <c r="L86" s="76" t="str">
        <f>Master!D86</f>
        <v>T</v>
      </c>
      <c r="M86" s="76">
        <f>Master!E86</f>
        <v>0</v>
      </c>
      <c r="N86" s="76" t="str">
        <f>Master!H86</f>
        <v>Declined</v>
      </c>
      <c r="O86" s="76">
        <f t="shared" si="2"/>
        <v>1</v>
      </c>
    </row>
    <row r="87" spans="12:15" ht="12.75">
      <c r="L87" s="76" t="str">
        <f>Master!D87</f>
        <v>T</v>
      </c>
      <c r="M87" s="76">
        <f>Master!E87</f>
        <v>0</v>
      </c>
      <c r="N87" s="76" t="str">
        <f>Master!H87</f>
        <v>Declined</v>
      </c>
      <c r="O87" s="76">
        <f t="shared" si="2"/>
        <v>1</v>
      </c>
    </row>
    <row r="88" spans="12:15" ht="12.75">
      <c r="L88" s="76" t="str">
        <f>Master!D88</f>
        <v>T</v>
      </c>
      <c r="M88" s="76">
        <f>Master!E88</f>
        <v>0</v>
      </c>
      <c r="N88" s="76" t="str">
        <f>Master!H88</f>
        <v>Counter</v>
      </c>
      <c r="O88" s="76">
        <f t="shared" si="2"/>
        <v>1</v>
      </c>
    </row>
    <row r="89" spans="12:15" ht="12.75">
      <c r="L89" s="76" t="str">
        <f>Master!D89</f>
        <v>T</v>
      </c>
      <c r="M89" s="76">
        <f>Master!E89</f>
        <v>0</v>
      </c>
      <c r="N89" s="76" t="str">
        <f>Master!H89</f>
        <v>Counter</v>
      </c>
      <c r="O89" s="76">
        <f t="shared" si="2"/>
        <v>1</v>
      </c>
    </row>
    <row r="90" spans="12:15" ht="12.75">
      <c r="L90" s="76" t="str">
        <f>Master!D90</f>
        <v>T</v>
      </c>
      <c r="M90" s="76">
        <f>Master!E90</f>
        <v>0</v>
      </c>
      <c r="N90" s="76" t="str">
        <f>Master!H90</f>
        <v>Declined</v>
      </c>
      <c r="O90" s="76">
        <f t="shared" si="2"/>
        <v>1</v>
      </c>
    </row>
    <row r="91" spans="12:15" ht="12.75">
      <c r="L91" s="76" t="str">
        <f>Master!D91</f>
        <v>T</v>
      </c>
      <c r="M91" s="76">
        <f>Master!E91</f>
        <v>0</v>
      </c>
      <c r="N91" s="76" t="str">
        <f>Master!H91</f>
        <v>Counter</v>
      </c>
      <c r="O91" s="76">
        <f t="shared" si="2"/>
        <v>1</v>
      </c>
    </row>
    <row r="92" spans="12:15" ht="12.75">
      <c r="L92" s="76" t="str">
        <f>Master!D92</f>
        <v>T</v>
      </c>
      <c r="M92" s="76">
        <f>Master!E92</f>
        <v>0</v>
      </c>
      <c r="N92" s="76" t="str">
        <f>Master!H92</f>
        <v>Accepted</v>
      </c>
      <c r="O92" s="76">
        <f t="shared" si="2"/>
        <v>1</v>
      </c>
    </row>
    <row r="93" spans="12:15" ht="12.75">
      <c r="L93" s="76" t="str">
        <f>Master!D93</f>
        <v>T</v>
      </c>
      <c r="M93" s="76">
        <f>Master!E93</f>
        <v>0</v>
      </c>
      <c r="N93" s="76" t="str">
        <f>Master!H93</f>
        <v>Declined</v>
      </c>
      <c r="O93" s="76">
        <f t="shared" si="2"/>
        <v>1</v>
      </c>
    </row>
    <row r="94" spans="12:15" ht="12.75">
      <c r="L94" s="76" t="str">
        <f>Master!D94</f>
        <v>E</v>
      </c>
      <c r="M94" s="76">
        <f>Master!E94</f>
        <v>0</v>
      </c>
      <c r="N94" s="76">
        <f>Master!H94</f>
        <v>0</v>
      </c>
      <c r="O94" s="76">
        <f t="shared" si="2"/>
        <v>0</v>
      </c>
    </row>
    <row r="95" spans="12:15" ht="12.75">
      <c r="L95" s="76" t="str">
        <f>Master!D95</f>
        <v>T</v>
      </c>
      <c r="M95" s="76">
        <f>Master!E95</f>
        <v>0</v>
      </c>
      <c r="N95" s="76" t="str">
        <f>Master!H95</f>
        <v>Accepted</v>
      </c>
      <c r="O95" s="76">
        <f t="shared" si="2"/>
        <v>1</v>
      </c>
    </row>
    <row r="96" spans="12:15" ht="12.75">
      <c r="L96" s="76" t="str">
        <f>Master!D96</f>
        <v>T</v>
      </c>
      <c r="M96" s="76">
        <f>Master!E96</f>
        <v>0</v>
      </c>
      <c r="N96" s="76" t="str">
        <f>Master!H96</f>
        <v>Accepted</v>
      </c>
      <c r="O96" s="76">
        <f t="shared" si="2"/>
        <v>1</v>
      </c>
    </row>
    <row r="97" spans="12:15" ht="12.75">
      <c r="L97" s="76" t="str">
        <f>Master!D97</f>
        <v>T</v>
      </c>
      <c r="M97" s="76">
        <f>Master!E97</f>
        <v>0</v>
      </c>
      <c r="N97" s="76" t="str">
        <f>Master!H97</f>
        <v>Withdrawn</v>
      </c>
      <c r="O97" s="76">
        <f t="shared" si="2"/>
        <v>1</v>
      </c>
    </row>
    <row r="98" spans="12:15" ht="12.75">
      <c r="L98" s="76" t="str">
        <f>Master!D98</f>
        <v>T</v>
      </c>
      <c r="M98" s="76">
        <f>Master!E98</f>
        <v>0</v>
      </c>
      <c r="N98" s="76" t="str">
        <f>Master!H98</f>
        <v>Declined</v>
      </c>
      <c r="O98" s="76">
        <f t="shared" si="2"/>
        <v>1</v>
      </c>
    </row>
    <row r="99" spans="12:15" ht="12.75">
      <c r="L99" s="76" t="str">
        <f>Master!D99</f>
        <v>T</v>
      </c>
      <c r="M99" s="76">
        <f>Master!E99</f>
        <v>0</v>
      </c>
      <c r="N99" s="76" t="str">
        <f>Master!H99</f>
        <v>Declined</v>
      </c>
      <c r="O99" s="76">
        <f t="shared" si="2"/>
        <v>1</v>
      </c>
    </row>
    <row r="100" spans="12:15" ht="12.75">
      <c r="L100" s="76" t="str">
        <f>Master!D100</f>
        <v>T</v>
      </c>
      <c r="M100" s="76">
        <f>Master!E100</f>
        <v>0</v>
      </c>
      <c r="N100" s="76" t="str">
        <f>Master!H100</f>
        <v>Declined</v>
      </c>
      <c r="O100" s="76">
        <f t="shared" si="2"/>
        <v>1</v>
      </c>
    </row>
    <row r="101" spans="12:15" ht="12.75">
      <c r="L101" s="76" t="str">
        <f>Master!D101</f>
        <v>T</v>
      </c>
      <c r="M101" s="76">
        <f>Master!E101</f>
        <v>0</v>
      </c>
      <c r="N101" s="76" t="str">
        <f>Master!H101</f>
        <v>Counter</v>
      </c>
      <c r="O101" s="76">
        <f t="shared" si="2"/>
        <v>1</v>
      </c>
    </row>
    <row r="102" spans="12:15" ht="12.75">
      <c r="L102" s="76" t="str">
        <f>Master!D102</f>
        <v>E</v>
      </c>
      <c r="M102" s="76" t="str">
        <f>Master!E102</f>
        <v>N</v>
      </c>
      <c r="N102" s="76">
        <f>Master!H102</f>
        <v>0</v>
      </c>
      <c r="O102" s="76">
        <f t="shared" si="2"/>
        <v>0</v>
      </c>
    </row>
    <row r="103" spans="12:15" ht="12.75">
      <c r="L103" s="76" t="str">
        <f>Master!D103</f>
        <v>T</v>
      </c>
      <c r="M103" s="76" t="str">
        <f>Master!E103</f>
        <v>Y</v>
      </c>
      <c r="N103" s="76" t="str">
        <f>Master!H103</f>
        <v>Deferred</v>
      </c>
      <c r="O103" s="76">
        <f t="shared" si="2"/>
        <v>0</v>
      </c>
    </row>
    <row r="104" spans="12:15" ht="12.75">
      <c r="L104" s="76" t="str">
        <f>Master!D104</f>
        <v>T</v>
      </c>
      <c r="M104" s="76">
        <f>Master!E104</f>
        <v>0</v>
      </c>
      <c r="N104" s="76" t="str">
        <f>Master!H104</f>
        <v>Accepted</v>
      </c>
      <c r="O104" s="76">
        <f t="shared" si="2"/>
        <v>1</v>
      </c>
    </row>
    <row r="105" spans="12:15" ht="12.75">
      <c r="L105" s="76" t="str">
        <f>Master!D105</f>
        <v>T</v>
      </c>
      <c r="M105" s="76">
        <f>Master!E105</f>
        <v>0</v>
      </c>
      <c r="N105" s="76" t="str">
        <f>Master!H105</f>
        <v>Accepted</v>
      </c>
      <c r="O105" s="76">
        <f t="shared" si="2"/>
        <v>1</v>
      </c>
    </row>
    <row r="106" spans="12:15" ht="12.75">
      <c r="L106" s="76" t="str">
        <f>Master!D106</f>
        <v>T</v>
      </c>
      <c r="M106" s="76">
        <f>Master!E106</f>
        <v>0</v>
      </c>
      <c r="N106" s="76" t="str">
        <f>Master!H106</f>
        <v>Withdrawn</v>
      </c>
      <c r="O106" s="76">
        <f t="shared" si="2"/>
        <v>1</v>
      </c>
    </row>
    <row r="107" spans="12:15" ht="12.75">
      <c r="L107" s="76" t="str">
        <f>Master!D107</f>
        <v>T</v>
      </c>
      <c r="M107" s="76">
        <f>Master!E107</f>
        <v>0</v>
      </c>
      <c r="N107" s="76" t="str">
        <f>Master!H107</f>
        <v>Accepted</v>
      </c>
      <c r="O107" s="76">
        <f t="shared" si="2"/>
        <v>1</v>
      </c>
    </row>
    <row r="108" spans="12:15" ht="12.75">
      <c r="L108" s="76" t="str">
        <f>Master!D108</f>
        <v>T</v>
      </c>
      <c r="M108" s="76">
        <f>Master!E108</f>
        <v>0</v>
      </c>
      <c r="N108" s="76" t="str">
        <f>Master!H108</f>
        <v>Counter</v>
      </c>
      <c r="O108" s="76">
        <f t="shared" si="2"/>
        <v>1</v>
      </c>
    </row>
    <row r="109" spans="12:15" ht="12.75">
      <c r="L109" s="76" t="str">
        <f>Master!D109</f>
        <v>T</v>
      </c>
      <c r="M109" s="76">
        <f>Master!E109</f>
        <v>0</v>
      </c>
      <c r="N109" s="76" t="str">
        <f>Master!H109</f>
        <v>Declined</v>
      </c>
      <c r="O109" s="76">
        <f t="shared" si="2"/>
        <v>1</v>
      </c>
    </row>
    <row r="110" spans="12:15" ht="12.75">
      <c r="L110" s="76" t="str">
        <f>Master!D110</f>
        <v>T</v>
      </c>
      <c r="M110" s="76">
        <f>Master!E110</f>
        <v>0</v>
      </c>
      <c r="N110" s="76" t="str">
        <f>Master!H110</f>
        <v>Accepted</v>
      </c>
      <c r="O110" s="76">
        <f t="shared" si="2"/>
        <v>1</v>
      </c>
    </row>
    <row r="111" spans="12:15" ht="12.75">
      <c r="L111" s="76" t="str">
        <f>Master!D111</f>
        <v>T</v>
      </c>
      <c r="M111" s="76">
        <f>Master!E111</f>
        <v>0</v>
      </c>
      <c r="N111" s="76" t="str">
        <f>Master!H111</f>
        <v>Accepted</v>
      </c>
      <c r="O111" s="76">
        <f t="shared" si="2"/>
        <v>1</v>
      </c>
    </row>
    <row r="112" spans="12:15" ht="12.75">
      <c r="L112" s="76" t="str">
        <f>Master!D112</f>
        <v>T</v>
      </c>
      <c r="M112" s="76">
        <f>Master!E112</f>
        <v>0</v>
      </c>
      <c r="N112" s="76" t="str">
        <f>Master!H112</f>
        <v>Accepted</v>
      </c>
      <c r="O112" s="76">
        <f t="shared" si="2"/>
        <v>1</v>
      </c>
    </row>
    <row r="113" spans="12:15" ht="12.75">
      <c r="L113" s="76" t="str">
        <f>Master!D113</f>
        <v>T</v>
      </c>
      <c r="M113" s="76">
        <f>Master!E113</f>
        <v>0</v>
      </c>
      <c r="N113" s="76" t="str">
        <f>Master!H113</f>
        <v>Counter</v>
      </c>
      <c r="O113" s="76">
        <f t="shared" si="2"/>
        <v>1</v>
      </c>
    </row>
    <row r="114" spans="12:15" ht="12.75">
      <c r="L114" s="76" t="str">
        <f>Master!D114</f>
        <v>T</v>
      </c>
      <c r="M114" s="76">
        <f>Master!E114</f>
        <v>0</v>
      </c>
      <c r="N114" s="76" t="str">
        <f>Master!H114</f>
        <v>Deferred</v>
      </c>
      <c r="O114" s="76">
        <f t="shared" si="2"/>
        <v>0</v>
      </c>
    </row>
    <row r="115" spans="12:15" ht="12.75">
      <c r="L115" s="76" t="str">
        <f>Master!D115</f>
        <v>T</v>
      </c>
      <c r="M115" s="76">
        <f>Master!E115</f>
        <v>0</v>
      </c>
      <c r="N115" s="76" t="str">
        <f>Master!H115</f>
        <v>Deferred</v>
      </c>
      <c r="O115" s="76">
        <f t="shared" si="2"/>
        <v>0</v>
      </c>
    </row>
    <row r="116" spans="12:15" ht="12.75">
      <c r="L116" s="76" t="str">
        <f>Master!D116</f>
        <v>T</v>
      </c>
      <c r="M116" s="76" t="str">
        <f>Master!E116</f>
        <v>Y</v>
      </c>
      <c r="N116" s="76" t="str">
        <f>Master!H116</f>
        <v>Accepted</v>
      </c>
      <c r="O116" s="76">
        <f t="shared" si="2"/>
        <v>1</v>
      </c>
    </row>
    <row r="117" spans="12:15" ht="12.75">
      <c r="L117" s="76" t="str">
        <f>Master!D117</f>
        <v>T</v>
      </c>
      <c r="M117" s="76" t="str">
        <f>Master!E117</f>
        <v>Y</v>
      </c>
      <c r="N117" s="76" t="str">
        <f>Master!H117</f>
        <v>Deferred</v>
      </c>
      <c r="O117" s="76">
        <f t="shared" si="2"/>
        <v>0</v>
      </c>
    </row>
    <row r="118" spans="12:15" ht="12.75">
      <c r="L118" s="76" t="str">
        <f>Master!D118</f>
        <v>T</v>
      </c>
      <c r="M118" s="76">
        <f>Master!E118</f>
        <v>0</v>
      </c>
      <c r="N118" s="76" t="str">
        <f>Master!H118</f>
        <v>Counter</v>
      </c>
      <c r="O118" s="76">
        <f t="shared" si="2"/>
        <v>1</v>
      </c>
    </row>
    <row r="119" spans="12:15" ht="12.75">
      <c r="L119" s="76" t="str">
        <f>Master!D119</f>
        <v>T</v>
      </c>
      <c r="M119" s="76">
        <f>Master!E119</f>
        <v>0</v>
      </c>
      <c r="N119" s="76" t="str">
        <f>Master!H119</f>
        <v>Deferred</v>
      </c>
      <c r="O119" s="76">
        <f t="shared" si="2"/>
        <v>0</v>
      </c>
    </row>
    <row r="120" spans="12:15" ht="12.75">
      <c r="L120" s="76" t="str">
        <f>Master!D120</f>
        <v>E</v>
      </c>
      <c r="M120" s="76" t="str">
        <f>Master!E120</f>
        <v>N</v>
      </c>
      <c r="N120" s="76">
        <f>Master!H120</f>
        <v>0</v>
      </c>
      <c r="O120" s="76">
        <f t="shared" si="2"/>
        <v>0</v>
      </c>
    </row>
    <row r="121" spans="12:15" ht="12.75">
      <c r="L121" s="76" t="str">
        <f>Master!D121</f>
        <v>E</v>
      </c>
      <c r="M121" s="76" t="str">
        <f>Master!E121</f>
        <v>Y</v>
      </c>
      <c r="N121" s="76">
        <f>Master!H121</f>
        <v>0</v>
      </c>
      <c r="O121" s="76">
        <f t="shared" si="2"/>
        <v>0</v>
      </c>
    </row>
    <row r="122" spans="12:15" ht="12.75">
      <c r="L122" s="76" t="str">
        <f>Master!D122</f>
        <v>T</v>
      </c>
      <c r="M122" s="76">
        <f>Master!E122</f>
        <v>0</v>
      </c>
      <c r="N122" s="76" t="str">
        <f>Master!H122</f>
        <v>Deferred</v>
      </c>
      <c r="O122" s="76">
        <f t="shared" si="2"/>
        <v>0</v>
      </c>
    </row>
    <row r="123" spans="12:15" ht="12.75">
      <c r="L123" s="76" t="str">
        <f>Master!D123</f>
        <v>T</v>
      </c>
      <c r="M123" s="76">
        <f>Master!E123</f>
        <v>0</v>
      </c>
      <c r="N123" s="76" t="str">
        <f>Master!H123</f>
        <v>Deferred</v>
      </c>
      <c r="O123" s="76">
        <f t="shared" si="2"/>
        <v>0</v>
      </c>
    </row>
    <row r="124" spans="12:15" ht="12.75">
      <c r="L124" s="76" t="str">
        <f>Master!D124</f>
        <v>T</v>
      </c>
      <c r="M124" s="76" t="str">
        <f>Master!E124</f>
        <v>Y</v>
      </c>
      <c r="N124" s="76" t="str">
        <f>Master!H124</f>
        <v>Declined</v>
      </c>
      <c r="O124" s="76">
        <f t="shared" si="2"/>
        <v>1</v>
      </c>
    </row>
    <row r="125" spans="12:15" ht="12.75">
      <c r="L125" s="76" t="str">
        <f>Master!D125</f>
        <v>T</v>
      </c>
      <c r="M125" s="76" t="str">
        <f>Master!E125</f>
        <v>Y</v>
      </c>
      <c r="N125" s="76" t="str">
        <f>Master!H125</f>
        <v>Counter</v>
      </c>
      <c r="O125" s="76">
        <f t="shared" si="2"/>
        <v>1</v>
      </c>
    </row>
    <row r="126" spans="12:15" ht="12.75">
      <c r="L126" s="76" t="str">
        <f>Master!D126</f>
        <v>E</v>
      </c>
      <c r="M126" s="76" t="str">
        <f>Master!E126</f>
        <v>N</v>
      </c>
      <c r="N126" s="76">
        <f>Master!H126</f>
        <v>0</v>
      </c>
      <c r="O126" s="76">
        <f t="shared" si="2"/>
        <v>0</v>
      </c>
    </row>
    <row r="127" spans="12:15" ht="12.75">
      <c r="L127" s="76" t="str">
        <f>Master!D127</f>
        <v>T</v>
      </c>
      <c r="M127" s="76">
        <f>Master!E127</f>
        <v>0</v>
      </c>
      <c r="N127" s="76" t="str">
        <f>Master!H127</f>
        <v>Counter</v>
      </c>
      <c r="O127" s="76">
        <f t="shared" si="2"/>
        <v>1</v>
      </c>
    </row>
    <row r="128" spans="12:15" ht="12.75">
      <c r="L128" s="76" t="str">
        <f>Master!D128</f>
        <v>E</v>
      </c>
      <c r="M128" s="76" t="str">
        <f>Master!E128</f>
        <v>Y</v>
      </c>
      <c r="N128" s="76">
        <f>Master!H128</f>
        <v>0</v>
      </c>
      <c r="O128" s="76">
        <f t="shared" si="2"/>
        <v>0</v>
      </c>
    </row>
    <row r="129" spans="12:15" ht="12.75">
      <c r="L129" s="76" t="str">
        <f>Master!D129</f>
        <v>E</v>
      </c>
      <c r="M129" s="76" t="str">
        <f>Master!E129</f>
        <v>Y</v>
      </c>
      <c r="N129" s="76">
        <f>Master!H129</f>
        <v>0</v>
      </c>
      <c r="O129" s="76">
        <f t="shared" si="2"/>
        <v>0</v>
      </c>
    </row>
    <row r="130" spans="12:15" ht="12.75">
      <c r="L130" s="76" t="str">
        <f>Master!D130</f>
        <v>T</v>
      </c>
      <c r="M130" s="76">
        <f>Master!E130</f>
        <v>0</v>
      </c>
      <c r="N130" s="76" t="str">
        <f>Master!H130</f>
        <v>Counter</v>
      </c>
      <c r="O130" s="76">
        <f t="shared" si="2"/>
        <v>1</v>
      </c>
    </row>
    <row r="131" spans="12:15" ht="12.75">
      <c r="L131" s="76" t="str">
        <f>Master!D131</f>
        <v>E</v>
      </c>
      <c r="M131" s="76" t="str">
        <f>Master!E131</f>
        <v>Y</v>
      </c>
      <c r="N131" s="76">
        <f>Master!H131</f>
        <v>0</v>
      </c>
      <c r="O131" s="76">
        <f aca="true" t="shared" si="3" ref="O131:O194">IF(AND(OR($N131="Accepted",$N131="Counter",$N131="Declined",$N131="Withdrawn"),$L131="T"),1,0)</f>
        <v>0</v>
      </c>
    </row>
    <row r="132" spans="12:15" ht="12.75">
      <c r="L132" s="76" t="str">
        <f>Master!D132</f>
        <v>T</v>
      </c>
      <c r="M132" s="76">
        <f>Master!E132</f>
        <v>0</v>
      </c>
      <c r="N132" s="76" t="str">
        <f>Master!H132</f>
        <v>Declined</v>
      </c>
      <c r="O132" s="76">
        <f t="shared" si="3"/>
        <v>1</v>
      </c>
    </row>
    <row r="133" spans="12:15" ht="12.75">
      <c r="L133" s="76" t="str">
        <f>Master!D133</f>
        <v>T</v>
      </c>
      <c r="M133" s="76" t="str">
        <f>Master!E133</f>
        <v>Y</v>
      </c>
      <c r="N133" s="76" t="str">
        <f>Master!H133</f>
        <v>Declined</v>
      </c>
      <c r="O133" s="76">
        <f t="shared" si="3"/>
        <v>1</v>
      </c>
    </row>
    <row r="134" spans="12:15" ht="12.75">
      <c r="L134" s="76" t="str">
        <f>Master!D134</f>
        <v>E</v>
      </c>
      <c r="M134" s="76">
        <f>Master!E134</f>
        <v>0</v>
      </c>
      <c r="N134" s="76">
        <f>Master!H134</f>
        <v>0</v>
      </c>
      <c r="O134" s="76">
        <f t="shared" si="3"/>
        <v>0</v>
      </c>
    </row>
    <row r="135" spans="12:15" ht="12.75">
      <c r="L135" s="76" t="str">
        <f>Master!D135</f>
        <v>T</v>
      </c>
      <c r="M135" s="76">
        <f>Master!E135</f>
        <v>0</v>
      </c>
      <c r="N135" s="76" t="str">
        <f>Master!H135</f>
        <v>Declined</v>
      </c>
      <c r="O135" s="76">
        <f t="shared" si="3"/>
        <v>1</v>
      </c>
    </row>
    <row r="136" spans="12:15" ht="12.75">
      <c r="L136" s="76" t="str">
        <f>Master!D136</f>
        <v>T</v>
      </c>
      <c r="M136" s="76">
        <f>Master!E136</f>
        <v>0</v>
      </c>
      <c r="N136" s="76" t="str">
        <f>Master!H136</f>
        <v>Declined</v>
      </c>
      <c r="O136" s="76">
        <f t="shared" si="3"/>
        <v>1</v>
      </c>
    </row>
    <row r="137" spans="12:15" ht="12.75">
      <c r="L137" s="76" t="str">
        <f>Master!D137</f>
        <v>T</v>
      </c>
      <c r="M137" s="76" t="str">
        <f>Master!E137</f>
        <v>Y</v>
      </c>
      <c r="N137" s="76" t="str">
        <f>Master!H137</f>
        <v>Counter</v>
      </c>
      <c r="O137" s="76">
        <f t="shared" si="3"/>
        <v>1</v>
      </c>
    </row>
    <row r="138" spans="12:15" ht="12.75">
      <c r="L138" s="76" t="str">
        <f>Master!D138</f>
        <v>E</v>
      </c>
      <c r="M138" s="76" t="str">
        <f>Master!E138</f>
        <v>Y</v>
      </c>
      <c r="N138" s="76">
        <f>Master!H138</f>
        <v>0</v>
      </c>
      <c r="O138" s="76">
        <f t="shared" si="3"/>
        <v>0</v>
      </c>
    </row>
    <row r="139" spans="12:15" ht="12.75">
      <c r="L139" s="76" t="str">
        <f>Master!D139</f>
        <v>E</v>
      </c>
      <c r="M139" s="76" t="str">
        <f>Master!E139</f>
        <v>Y</v>
      </c>
      <c r="N139" s="76">
        <f>Master!H139</f>
        <v>0</v>
      </c>
      <c r="O139" s="76">
        <f t="shared" si="3"/>
        <v>0</v>
      </c>
    </row>
    <row r="140" spans="12:15" ht="12.75">
      <c r="L140" s="76" t="str">
        <f>Master!D140</f>
        <v>T</v>
      </c>
      <c r="M140" s="76" t="str">
        <f>Master!E140</f>
        <v>N</v>
      </c>
      <c r="N140" s="76" t="str">
        <f>Master!H140</f>
        <v>Accepted</v>
      </c>
      <c r="O140" s="76">
        <f t="shared" si="3"/>
        <v>1</v>
      </c>
    </row>
    <row r="141" spans="12:15" ht="12.75">
      <c r="L141" s="76" t="str">
        <f>Master!D141</f>
        <v>T</v>
      </c>
      <c r="M141" s="76" t="str">
        <f>Master!E141</f>
        <v>Y</v>
      </c>
      <c r="N141" s="76" t="str">
        <f>Master!H141</f>
        <v>Declined</v>
      </c>
      <c r="O141" s="76">
        <f t="shared" si="3"/>
        <v>1</v>
      </c>
    </row>
    <row r="142" spans="12:15" ht="12.75">
      <c r="L142" s="76" t="str">
        <f>Master!D142</f>
        <v>E</v>
      </c>
      <c r="M142" s="76" t="str">
        <f>Master!E142</f>
        <v>Y</v>
      </c>
      <c r="N142" s="76">
        <f>Master!H142</f>
        <v>0</v>
      </c>
      <c r="O142" s="76">
        <f t="shared" si="3"/>
        <v>0</v>
      </c>
    </row>
    <row r="143" spans="12:15" ht="12.75">
      <c r="L143" s="76" t="str">
        <f>Master!D143</f>
        <v>T</v>
      </c>
      <c r="M143" s="76" t="str">
        <f>Master!E143</f>
        <v>N</v>
      </c>
      <c r="N143" s="76" t="str">
        <f>Master!H143</f>
        <v>Accepted</v>
      </c>
      <c r="O143" s="76">
        <f t="shared" si="3"/>
        <v>1</v>
      </c>
    </row>
    <row r="144" spans="12:15" ht="12.75">
      <c r="L144" s="76" t="str">
        <f>Master!D144</f>
        <v>E</v>
      </c>
      <c r="M144" s="76" t="str">
        <f>Master!E144</f>
        <v>Y</v>
      </c>
      <c r="N144" s="76">
        <f>Master!H144</f>
        <v>0</v>
      </c>
      <c r="O144" s="76">
        <f t="shared" si="3"/>
        <v>0</v>
      </c>
    </row>
    <row r="145" spans="12:15" ht="12.75">
      <c r="L145" s="76" t="str">
        <f>Master!D145</f>
        <v>E</v>
      </c>
      <c r="M145" s="76" t="str">
        <f>Master!E145</f>
        <v>Y</v>
      </c>
      <c r="N145" s="76">
        <f>Master!H145</f>
        <v>0</v>
      </c>
      <c r="O145" s="76">
        <f t="shared" si="3"/>
        <v>0</v>
      </c>
    </row>
    <row r="146" spans="12:15" ht="12.75">
      <c r="L146" s="76" t="str">
        <f>Master!D146</f>
        <v>E</v>
      </c>
      <c r="M146" s="76" t="str">
        <f>Master!E146</f>
        <v>Y</v>
      </c>
      <c r="N146" s="76">
        <f>Master!H146</f>
        <v>0</v>
      </c>
      <c r="O146" s="76">
        <f t="shared" si="3"/>
        <v>0</v>
      </c>
    </row>
    <row r="147" spans="12:15" ht="12.75">
      <c r="L147" s="76" t="str">
        <f>Master!D147</f>
        <v>T</v>
      </c>
      <c r="M147" s="76" t="str">
        <f>Master!E147</f>
        <v>N</v>
      </c>
      <c r="N147" s="76" t="str">
        <f>Master!H147</f>
        <v>Accepted</v>
      </c>
      <c r="O147" s="76">
        <f t="shared" si="3"/>
        <v>1</v>
      </c>
    </row>
    <row r="148" spans="12:15" ht="12.75">
      <c r="L148" s="76" t="str">
        <f>Master!D148</f>
        <v>T</v>
      </c>
      <c r="M148" s="76" t="str">
        <f>Master!E148</f>
        <v>Y</v>
      </c>
      <c r="N148" s="76" t="str">
        <f>Master!H148</f>
        <v>Accepted</v>
      </c>
      <c r="O148" s="76">
        <f t="shared" si="3"/>
        <v>1</v>
      </c>
    </row>
    <row r="149" spans="12:15" ht="12.75">
      <c r="L149" s="76" t="str">
        <f>Master!D149</f>
        <v>E</v>
      </c>
      <c r="M149" s="76" t="str">
        <f>Master!E149</f>
        <v>Y</v>
      </c>
      <c r="N149" s="76">
        <f>Master!H149</f>
        <v>0</v>
      </c>
      <c r="O149" s="76">
        <f t="shared" si="3"/>
        <v>0</v>
      </c>
    </row>
    <row r="150" spans="12:15" ht="12.75">
      <c r="L150" s="76" t="str">
        <f>Master!D150</f>
        <v>E</v>
      </c>
      <c r="M150" s="76" t="str">
        <f>Master!E150</f>
        <v>Y</v>
      </c>
      <c r="N150" s="76">
        <f>Master!H150</f>
        <v>0</v>
      </c>
      <c r="O150" s="76">
        <f t="shared" si="3"/>
        <v>0</v>
      </c>
    </row>
    <row r="151" spans="12:15" ht="12.75">
      <c r="L151" s="76" t="str">
        <f>Master!D151</f>
        <v>E</v>
      </c>
      <c r="M151" s="76" t="str">
        <f>Master!E151</f>
        <v>Y</v>
      </c>
      <c r="N151" s="76">
        <f>Master!H151</f>
        <v>0</v>
      </c>
      <c r="O151" s="76">
        <f t="shared" si="3"/>
        <v>0</v>
      </c>
    </row>
    <row r="152" spans="12:15" ht="12.75">
      <c r="L152" s="76" t="str">
        <f>Master!D152</f>
        <v>E</v>
      </c>
      <c r="M152" s="76" t="str">
        <f>Master!E152</f>
        <v>Y</v>
      </c>
      <c r="N152" s="76">
        <f>Master!H152</f>
        <v>0</v>
      </c>
      <c r="O152" s="76">
        <f t="shared" si="3"/>
        <v>0</v>
      </c>
    </row>
    <row r="153" spans="12:15" ht="12.75">
      <c r="L153" s="76" t="str">
        <f>Master!D153</f>
        <v>E</v>
      </c>
      <c r="M153" s="76" t="str">
        <f>Master!E153</f>
        <v>Y</v>
      </c>
      <c r="N153" s="76">
        <f>Master!H153</f>
        <v>0</v>
      </c>
      <c r="O153" s="76">
        <f t="shared" si="3"/>
        <v>0</v>
      </c>
    </row>
    <row r="154" spans="12:15" ht="12.75">
      <c r="L154" s="76" t="str">
        <f>Master!D154</f>
        <v>E</v>
      </c>
      <c r="M154" s="76" t="str">
        <f>Master!E154</f>
        <v>Y</v>
      </c>
      <c r="N154" s="76">
        <f>Master!H154</f>
        <v>0</v>
      </c>
      <c r="O154" s="76">
        <f t="shared" si="3"/>
        <v>0</v>
      </c>
    </row>
    <row r="155" spans="12:15" ht="12.75">
      <c r="L155" s="76" t="str">
        <f>Master!D155</f>
        <v>E</v>
      </c>
      <c r="M155" s="76" t="str">
        <f>Master!E155</f>
        <v>Y</v>
      </c>
      <c r="N155" s="76">
        <f>Master!H155</f>
        <v>0</v>
      </c>
      <c r="O155" s="76">
        <f t="shared" si="3"/>
        <v>0</v>
      </c>
    </row>
    <row r="156" spans="12:15" ht="12.75">
      <c r="L156" s="76" t="str">
        <f>Master!D156</f>
        <v>E</v>
      </c>
      <c r="M156" s="76" t="str">
        <f>Master!E156</f>
        <v>Y</v>
      </c>
      <c r="N156" s="76">
        <f>Master!H156</f>
        <v>0</v>
      </c>
      <c r="O156" s="76">
        <f t="shared" si="3"/>
        <v>0</v>
      </c>
    </row>
    <row r="157" spans="12:15" ht="12.75">
      <c r="L157" s="76" t="str">
        <f>Master!D157</f>
        <v>E</v>
      </c>
      <c r="M157" s="76" t="str">
        <f>Master!E157</f>
        <v>Y</v>
      </c>
      <c r="N157" s="76">
        <f>Master!H157</f>
        <v>0</v>
      </c>
      <c r="O157" s="76">
        <f t="shared" si="3"/>
        <v>0</v>
      </c>
    </row>
    <row r="158" spans="12:15" ht="12.75">
      <c r="L158" s="76" t="str">
        <f>Master!D158</f>
        <v>E</v>
      </c>
      <c r="M158" s="76" t="str">
        <f>Master!E158</f>
        <v>Y</v>
      </c>
      <c r="N158" s="76">
        <f>Master!H158</f>
        <v>0</v>
      </c>
      <c r="O158" s="76">
        <f t="shared" si="3"/>
        <v>0</v>
      </c>
    </row>
    <row r="159" spans="12:15" ht="12.75">
      <c r="L159" s="76" t="str">
        <f>Master!D159</f>
        <v>E</v>
      </c>
      <c r="M159" s="76" t="str">
        <f>Master!E159</f>
        <v>Y</v>
      </c>
      <c r="N159" s="76">
        <f>Master!H159</f>
        <v>0</v>
      </c>
      <c r="O159" s="76">
        <f t="shared" si="3"/>
        <v>0</v>
      </c>
    </row>
    <row r="160" spans="12:15" ht="12.75">
      <c r="L160" s="76" t="str">
        <f>Master!D160</f>
        <v>E</v>
      </c>
      <c r="M160" s="76" t="str">
        <f>Master!E160</f>
        <v>Y</v>
      </c>
      <c r="N160" s="76">
        <f>Master!H160</f>
        <v>0</v>
      </c>
      <c r="O160" s="76">
        <f t="shared" si="3"/>
        <v>0</v>
      </c>
    </row>
    <row r="161" spans="12:15" ht="12.75">
      <c r="L161" s="76" t="str">
        <f>Master!D161</f>
        <v>E</v>
      </c>
      <c r="M161" s="76" t="str">
        <f>Master!E161</f>
        <v>Y</v>
      </c>
      <c r="N161" s="76">
        <f>Master!H161</f>
        <v>0</v>
      </c>
      <c r="O161" s="76">
        <f t="shared" si="3"/>
        <v>0</v>
      </c>
    </row>
    <row r="162" spans="12:15" ht="12.75">
      <c r="L162" s="76" t="str">
        <f>Master!D162</f>
        <v>E</v>
      </c>
      <c r="M162" s="76" t="str">
        <f>Master!E162</f>
        <v>Y</v>
      </c>
      <c r="N162" s="76">
        <f>Master!H162</f>
        <v>0</v>
      </c>
      <c r="O162" s="76">
        <f t="shared" si="3"/>
        <v>0</v>
      </c>
    </row>
    <row r="163" spans="12:15" ht="12.75">
      <c r="L163" s="76" t="str">
        <f>Master!D163</f>
        <v>E</v>
      </c>
      <c r="M163" s="76" t="str">
        <f>Master!E163</f>
        <v>Y</v>
      </c>
      <c r="N163" s="76">
        <f>Master!H163</f>
        <v>0</v>
      </c>
      <c r="O163" s="76">
        <f t="shared" si="3"/>
        <v>0</v>
      </c>
    </row>
    <row r="164" spans="12:15" ht="12.75">
      <c r="L164" s="76" t="str">
        <f>Master!D164</f>
        <v>E</v>
      </c>
      <c r="M164" s="76" t="str">
        <f>Master!E164</f>
        <v>Y</v>
      </c>
      <c r="N164" s="76">
        <f>Master!H164</f>
        <v>0</v>
      </c>
      <c r="O164" s="76">
        <f t="shared" si="3"/>
        <v>0</v>
      </c>
    </row>
    <row r="165" spans="12:15" ht="12.75">
      <c r="L165" s="76" t="str">
        <f>Master!D165</f>
        <v>E</v>
      </c>
      <c r="M165" s="76" t="str">
        <f>Master!E165</f>
        <v>Y</v>
      </c>
      <c r="N165" s="76">
        <f>Master!H165</f>
        <v>0</v>
      </c>
      <c r="O165" s="76">
        <f t="shared" si="3"/>
        <v>0</v>
      </c>
    </row>
    <row r="166" spans="12:15" ht="12.75">
      <c r="L166" s="76" t="str">
        <f>Master!D166</f>
        <v>E</v>
      </c>
      <c r="M166" s="76" t="str">
        <f>Master!E166</f>
        <v>Y</v>
      </c>
      <c r="N166" s="76">
        <f>Master!H166</f>
        <v>0</v>
      </c>
      <c r="O166" s="76">
        <f t="shared" si="3"/>
        <v>0</v>
      </c>
    </row>
    <row r="167" spans="12:15" ht="12.75">
      <c r="L167" s="76" t="str">
        <f>Master!D167</f>
        <v>T</v>
      </c>
      <c r="M167" s="76">
        <f>Master!E167</f>
        <v>0</v>
      </c>
      <c r="N167" s="76" t="str">
        <f>Master!H167</f>
        <v>Declined</v>
      </c>
      <c r="O167" s="76">
        <f t="shared" si="3"/>
        <v>1</v>
      </c>
    </row>
    <row r="168" spans="12:15" ht="12.75">
      <c r="L168" s="76" t="str">
        <f>Master!D168</f>
        <v>E</v>
      </c>
      <c r="M168" s="76" t="str">
        <f>Master!E168</f>
        <v>Y</v>
      </c>
      <c r="N168" s="76">
        <f>Master!H168</f>
        <v>0</v>
      </c>
      <c r="O168" s="76">
        <f t="shared" si="3"/>
        <v>0</v>
      </c>
    </row>
    <row r="169" spans="12:15" ht="12.75">
      <c r="L169" s="76" t="str">
        <f>Master!D169</f>
        <v>T</v>
      </c>
      <c r="M169" s="76">
        <f>Master!E169</f>
        <v>0</v>
      </c>
      <c r="N169" s="76" t="str">
        <f>Master!H169</f>
        <v>Accepted</v>
      </c>
      <c r="O169" s="76">
        <f t="shared" si="3"/>
        <v>1</v>
      </c>
    </row>
    <row r="170" spans="12:15" ht="12.75">
      <c r="L170" s="76" t="str">
        <f>Master!D170</f>
        <v>T</v>
      </c>
      <c r="M170" s="76">
        <f>Master!E170</f>
        <v>0</v>
      </c>
      <c r="N170" s="76" t="str">
        <f>Master!H170</f>
        <v>Accepted</v>
      </c>
      <c r="O170" s="76">
        <f t="shared" si="3"/>
        <v>1</v>
      </c>
    </row>
    <row r="171" spans="12:15" ht="12.75">
      <c r="L171" s="76" t="str">
        <f>Master!D171</f>
        <v>E</v>
      </c>
      <c r="M171" s="76" t="str">
        <f>Master!E171</f>
        <v>Y</v>
      </c>
      <c r="N171" s="76">
        <f>Master!H171</f>
        <v>0</v>
      </c>
      <c r="O171" s="76">
        <f t="shared" si="3"/>
        <v>0</v>
      </c>
    </row>
    <row r="172" spans="12:15" ht="12.75">
      <c r="L172" s="76" t="str">
        <f>Master!D172</f>
        <v>E</v>
      </c>
      <c r="M172" s="76">
        <f>Master!E172</f>
        <v>0</v>
      </c>
      <c r="N172" s="76">
        <f>Master!H172</f>
        <v>0</v>
      </c>
      <c r="O172" s="76">
        <f t="shared" si="3"/>
        <v>0</v>
      </c>
    </row>
    <row r="173" spans="12:15" ht="12.75">
      <c r="L173" s="76" t="str">
        <f>Master!D173</f>
        <v>T</v>
      </c>
      <c r="M173" s="76">
        <f>Master!E173</f>
        <v>0</v>
      </c>
      <c r="N173" s="76" t="str">
        <f>Master!H173</f>
        <v>Declined</v>
      </c>
      <c r="O173" s="76">
        <f t="shared" si="3"/>
        <v>1</v>
      </c>
    </row>
    <row r="174" spans="12:15" ht="12.75">
      <c r="L174" s="76" t="str">
        <f>Master!D174</f>
        <v>T</v>
      </c>
      <c r="M174" s="76">
        <f>Master!E174</f>
        <v>0</v>
      </c>
      <c r="N174" s="76" t="str">
        <f>Master!H174</f>
        <v>Declined</v>
      </c>
      <c r="O174" s="76">
        <f t="shared" si="3"/>
        <v>1</v>
      </c>
    </row>
    <row r="175" spans="12:15" ht="12.75">
      <c r="L175" s="76" t="str">
        <f>Master!D175</f>
        <v>T</v>
      </c>
      <c r="M175" s="76">
        <f>Master!E175</f>
        <v>0</v>
      </c>
      <c r="N175" s="76" t="str">
        <f>Master!H175</f>
        <v>Accepted</v>
      </c>
      <c r="O175" s="76">
        <f t="shared" si="3"/>
        <v>1</v>
      </c>
    </row>
    <row r="176" spans="12:15" ht="12.75">
      <c r="L176" s="76" t="str">
        <f>Master!D176</f>
        <v>T</v>
      </c>
      <c r="M176" s="76">
        <f>Master!E176</f>
        <v>0</v>
      </c>
      <c r="N176" s="76" t="str">
        <f>Master!H176</f>
        <v>Accepted</v>
      </c>
      <c r="O176" s="76">
        <f t="shared" si="3"/>
        <v>1</v>
      </c>
    </row>
    <row r="177" spans="12:15" ht="12.75">
      <c r="L177" s="76" t="str">
        <f>Master!D177</f>
        <v>T</v>
      </c>
      <c r="M177" s="76">
        <f>Master!E177</f>
        <v>0</v>
      </c>
      <c r="N177" s="76" t="str">
        <f>Master!H177</f>
        <v>Accepted</v>
      </c>
      <c r="O177" s="76">
        <f t="shared" si="3"/>
        <v>1</v>
      </c>
    </row>
    <row r="178" spans="12:15" ht="12.75">
      <c r="L178" s="76" t="str">
        <f>Master!D178</f>
        <v>T</v>
      </c>
      <c r="M178" s="76">
        <f>Master!E178</f>
        <v>0</v>
      </c>
      <c r="N178" s="76" t="str">
        <f>Master!H178</f>
        <v>Accepted</v>
      </c>
      <c r="O178" s="76">
        <f t="shared" si="3"/>
        <v>1</v>
      </c>
    </row>
    <row r="179" spans="12:15" ht="12.75">
      <c r="L179" s="76" t="str">
        <f>Master!D179</f>
        <v>T</v>
      </c>
      <c r="M179" s="76">
        <f>Master!E179</f>
        <v>0</v>
      </c>
      <c r="N179" s="76" t="str">
        <f>Master!H179</f>
        <v>Declined</v>
      </c>
      <c r="O179" s="76">
        <f t="shared" si="3"/>
        <v>1</v>
      </c>
    </row>
    <row r="180" spans="12:15" ht="12.75">
      <c r="L180" s="76" t="str">
        <f>Master!D180</f>
        <v>E</v>
      </c>
      <c r="M180" s="76" t="str">
        <f>Master!E180</f>
        <v>Y</v>
      </c>
      <c r="N180" s="76">
        <f>Master!H180</f>
        <v>0</v>
      </c>
      <c r="O180" s="76">
        <f t="shared" si="3"/>
        <v>0</v>
      </c>
    </row>
    <row r="181" spans="12:15" ht="12.75">
      <c r="L181" s="76" t="str">
        <f>Master!D181</f>
        <v>E</v>
      </c>
      <c r="M181" s="76" t="str">
        <f>Master!E181</f>
        <v>Y</v>
      </c>
      <c r="N181" s="76">
        <f>Master!H181</f>
        <v>0</v>
      </c>
      <c r="O181" s="76">
        <f t="shared" si="3"/>
        <v>0</v>
      </c>
    </row>
    <row r="182" spans="12:15" ht="12.75">
      <c r="L182" s="76" t="str">
        <f>Master!D182</f>
        <v>E</v>
      </c>
      <c r="M182" s="76" t="str">
        <f>Master!E182</f>
        <v>Y</v>
      </c>
      <c r="N182" s="76">
        <f>Master!H182</f>
        <v>0</v>
      </c>
      <c r="O182" s="76">
        <f t="shared" si="3"/>
        <v>0</v>
      </c>
    </row>
    <row r="183" spans="12:15" ht="12.75">
      <c r="L183" s="76" t="str">
        <f>Master!D183</f>
        <v>T</v>
      </c>
      <c r="M183" s="76" t="str">
        <f>Master!E183</f>
        <v>Y</v>
      </c>
      <c r="N183" s="76" t="str">
        <f>Master!H183</f>
        <v>Deferred</v>
      </c>
      <c r="O183" s="76">
        <f t="shared" si="3"/>
        <v>0</v>
      </c>
    </row>
    <row r="184" spans="12:15" ht="12.75">
      <c r="L184" s="76" t="str">
        <f>Master!D184</f>
        <v>E</v>
      </c>
      <c r="M184" s="76" t="str">
        <f>Master!E184</f>
        <v>Y</v>
      </c>
      <c r="N184" s="76">
        <f>Master!H184</f>
        <v>0</v>
      </c>
      <c r="O184" s="76">
        <f t="shared" si="3"/>
        <v>0</v>
      </c>
    </row>
    <row r="185" spans="12:15" ht="12.75">
      <c r="L185" s="76" t="str">
        <f>Master!D185</f>
        <v>T</v>
      </c>
      <c r="M185" s="76" t="str">
        <f>Master!E185</f>
        <v>Y</v>
      </c>
      <c r="N185" s="76" t="str">
        <f>Master!H185</f>
        <v>Accepted</v>
      </c>
      <c r="O185" s="76">
        <f t="shared" si="3"/>
        <v>1</v>
      </c>
    </row>
    <row r="186" spans="12:15" ht="12.75">
      <c r="L186" s="76" t="str">
        <f>Master!D186</f>
        <v>E</v>
      </c>
      <c r="M186" s="76" t="str">
        <f>Master!E186</f>
        <v>Y</v>
      </c>
      <c r="N186" s="76">
        <f>Master!H186</f>
        <v>0</v>
      </c>
      <c r="O186" s="76">
        <f t="shared" si="3"/>
        <v>0</v>
      </c>
    </row>
    <row r="187" spans="12:15" ht="12.75">
      <c r="L187" s="76" t="str">
        <f>Master!D187</f>
        <v>E</v>
      </c>
      <c r="M187" s="76" t="str">
        <f>Master!E187</f>
        <v>N</v>
      </c>
      <c r="N187" s="76">
        <f>Master!H187</f>
        <v>0</v>
      </c>
      <c r="O187" s="76">
        <f t="shared" si="3"/>
        <v>0</v>
      </c>
    </row>
    <row r="188" spans="12:15" ht="12.75">
      <c r="L188" s="76" t="str">
        <f>Master!D188</f>
        <v>T</v>
      </c>
      <c r="M188" s="76" t="str">
        <f>Master!E188</f>
        <v>Y</v>
      </c>
      <c r="N188" s="76" t="str">
        <f>Master!H188</f>
        <v>Accepted</v>
      </c>
      <c r="O188" s="76">
        <f t="shared" si="3"/>
        <v>1</v>
      </c>
    </row>
    <row r="189" spans="12:15" ht="12.75">
      <c r="L189" s="76" t="str">
        <f>Master!D189</f>
        <v>T</v>
      </c>
      <c r="M189" s="76" t="str">
        <f>Master!E189</f>
        <v>Y</v>
      </c>
      <c r="N189" s="76" t="str">
        <f>Master!H189</f>
        <v>Deferred</v>
      </c>
      <c r="O189" s="76">
        <f t="shared" si="3"/>
        <v>0</v>
      </c>
    </row>
    <row r="190" spans="12:15" ht="12.75">
      <c r="L190" s="76" t="str">
        <f>Master!D190</f>
        <v>E</v>
      </c>
      <c r="M190" s="76" t="str">
        <f>Master!E190</f>
        <v>Y</v>
      </c>
      <c r="N190" s="76">
        <f>Master!H190</f>
        <v>0</v>
      </c>
      <c r="O190" s="76">
        <f t="shared" si="3"/>
        <v>0</v>
      </c>
    </row>
    <row r="191" spans="12:15" ht="12.75">
      <c r="L191" s="76" t="str">
        <f>Master!D191</f>
        <v>T</v>
      </c>
      <c r="M191" s="76" t="str">
        <f>Master!E191</f>
        <v>N</v>
      </c>
      <c r="N191" s="76" t="str">
        <f>Master!H191</f>
        <v>Accepted</v>
      </c>
      <c r="O191" s="76">
        <f t="shared" si="3"/>
        <v>1</v>
      </c>
    </row>
    <row r="192" spans="12:15" ht="12.75">
      <c r="L192" s="76" t="str">
        <f>Master!D192</f>
        <v>T</v>
      </c>
      <c r="M192" s="76" t="str">
        <f>Master!E192</f>
        <v>Y</v>
      </c>
      <c r="N192" s="76" t="str">
        <f>Master!H192</f>
        <v>Deferred</v>
      </c>
      <c r="O192" s="76">
        <f t="shared" si="3"/>
        <v>0</v>
      </c>
    </row>
    <row r="193" spans="12:15" ht="12.75">
      <c r="L193" s="76" t="str">
        <f>Master!D193</f>
        <v>E</v>
      </c>
      <c r="M193" s="76" t="str">
        <f>Master!E193</f>
        <v>N</v>
      </c>
      <c r="N193" s="76">
        <f>Master!H193</f>
        <v>0</v>
      </c>
      <c r="O193" s="76">
        <f t="shared" si="3"/>
        <v>0</v>
      </c>
    </row>
    <row r="194" spans="12:15" ht="12.75">
      <c r="L194" s="76" t="str">
        <f>Master!D194</f>
        <v>T</v>
      </c>
      <c r="M194" s="76" t="str">
        <f>Master!E194</f>
        <v>Y</v>
      </c>
      <c r="N194" s="76" t="str">
        <f>Master!H194</f>
        <v>Declined</v>
      </c>
      <c r="O194" s="76">
        <f t="shared" si="3"/>
        <v>1</v>
      </c>
    </row>
    <row r="195" spans="12:15" ht="12.75">
      <c r="L195" s="76" t="str">
        <f>Master!D195</f>
        <v>T</v>
      </c>
      <c r="M195" s="76" t="str">
        <f>Master!E195</f>
        <v>Y</v>
      </c>
      <c r="N195" s="76" t="str">
        <f>Master!H195</f>
        <v>Deferred</v>
      </c>
      <c r="O195" s="76">
        <f aca="true" t="shared" si="4" ref="O195:O258">IF(AND(OR($N195="Accepted",$N195="Counter",$N195="Declined",$N195="Withdrawn"),$L195="T"),1,0)</f>
        <v>0</v>
      </c>
    </row>
    <row r="196" spans="12:15" ht="12.75">
      <c r="L196" s="76" t="str">
        <f>Master!D196</f>
        <v>T</v>
      </c>
      <c r="M196" s="76">
        <f>Master!E196</f>
        <v>0</v>
      </c>
      <c r="N196" s="76" t="str">
        <f>Master!H196</f>
        <v>Counter</v>
      </c>
      <c r="O196" s="76">
        <f t="shared" si="4"/>
        <v>1</v>
      </c>
    </row>
    <row r="197" spans="12:15" ht="12.75">
      <c r="L197" s="76" t="str">
        <f>Master!D197</f>
        <v>T</v>
      </c>
      <c r="M197" s="76" t="str">
        <f>Master!E197</f>
        <v>Y</v>
      </c>
      <c r="N197" s="76" t="str">
        <f>Master!H197</f>
        <v>Accepted</v>
      </c>
      <c r="O197" s="76">
        <f t="shared" si="4"/>
        <v>1</v>
      </c>
    </row>
    <row r="198" spans="12:15" ht="12.75">
      <c r="L198" s="76" t="str">
        <f>Master!D198</f>
        <v>T</v>
      </c>
      <c r="M198" s="76" t="str">
        <f>Master!E198</f>
        <v>Y</v>
      </c>
      <c r="N198" s="76" t="str">
        <f>Master!H198</f>
        <v>Deferred</v>
      </c>
      <c r="O198" s="76">
        <f t="shared" si="4"/>
        <v>0</v>
      </c>
    </row>
    <row r="199" spans="12:15" ht="12.75">
      <c r="L199" s="76" t="str">
        <f>Master!D199</f>
        <v>T</v>
      </c>
      <c r="M199" s="76" t="str">
        <f>Master!E199</f>
        <v>Y</v>
      </c>
      <c r="N199" s="76" t="str">
        <f>Master!H199</f>
        <v>Accepted</v>
      </c>
      <c r="O199" s="76">
        <f t="shared" si="4"/>
        <v>1</v>
      </c>
    </row>
    <row r="200" spans="12:15" ht="12.75">
      <c r="L200" s="76" t="str">
        <f>Master!D200</f>
        <v>T</v>
      </c>
      <c r="M200" s="76">
        <f>Master!E200</f>
        <v>0</v>
      </c>
      <c r="N200" s="76" t="str">
        <f>Master!H200</f>
        <v>Deferred</v>
      </c>
      <c r="O200" s="76">
        <f t="shared" si="4"/>
        <v>0</v>
      </c>
    </row>
    <row r="201" spans="12:15" ht="12.75">
      <c r="L201" s="76" t="str">
        <f>Master!D201</f>
        <v>T</v>
      </c>
      <c r="M201" s="76" t="str">
        <f>Master!E201</f>
        <v>y</v>
      </c>
      <c r="N201" s="76" t="str">
        <f>Master!H201</f>
        <v>Deferred</v>
      </c>
      <c r="O201" s="76">
        <f t="shared" si="4"/>
        <v>0</v>
      </c>
    </row>
    <row r="202" spans="12:15" ht="12.75">
      <c r="L202" s="76" t="str">
        <f>Master!D202</f>
        <v>T</v>
      </c>
      <c r="M202" s="76" t="str">
        <f>Master!E202</f>
        <v>Y</v>
      </c>
      <c r="N202" s="76" t="str">
        <f>Master!H202</f>
        <v>Deferred</v>
      </c>
      <c r="O202" s="76">
        <f t="shared" si="4"/>
        <v>0</v>
      </c>
    </row>
    <row r="203" spans="12:15" ht="12.75">
      <c r="L203" s="76" t="str">
        <f>Master!D203</f>
        <v>E</v>
      </c>
      <c r="M203" s="76" t="str">
        <f>Master!E203</f>
        <v>N</v>
      </c>
      <c r="N203" s="76">
        <f>Master!H203</f>
        <v>0</v>
      </c>
      <c r="O203" s="76">
        <f t="shared" si="4"/>
        <v>0</v>
      </c>
    </row>
    <row r="204" spans="12:15" ht="12.75">
      <c r="L204" s="76" t="str">
        <f>Master!D204</f>
        <v>T</v>
      </c>
      <c r="M204" s="76">
        <f>Master!E204</f>
        <v>0</v>
      </c>
      <c r="N204" s="76" t="str">
        <f>Master!H204</f>
        <v>Deferred</v>
      </c>
      <c r="O204" s="76">
        <f t="shared" si="4"/>
        <v>0</v>
      </c>
    </row>
    <row r="205" spans="12:15" ht="12.75">
      <c r="L205" s="76" t="str">
        <f>Master!D205</f>
        <v>T</v>
      </c>
      <c r="M205" s="76">
        <f>Master!E205</f>
        <v>0</v>
      </c>
      <c r="N205" s="76" t="str">
        <f>Master!H205</f>
        <v>Counter</v>
      </c>
      <c r="O205" s="76">
        <f t="shared" si="4"/>
        <v>1</v>
      </c>
    </row>
    <row r="206" spans="12:15" ht="12.75">
      <c r="L206" s="76" t="str">
        <f>Master!D206</f>
        <v>T</v>
      </c>
      <c r="M206" s="76">
        <f>Master!E206</f>
        <v>0</v>
      </c>
      <c r="N206" s="76" t="str">
        <f>Master!H206</f>
        <v>Deferred</v>
      </c>
      <c r="O206" s="76">
        <f t="shared" si="4"/>
        <v>0</v>
      </c>
    </row>
    <row r="207" spans="12:15" ht="12.75">
      <c r="L207" s="76" t="str">
        <f>Master!D207</f>
        <v>T</v>
      </c>
      <c r="M207" s="76">
        <f>Master!E207</f>
        <v>0</v>
      </c>
      <c r="N207" s="76" t="str">
        <f>Master!H207</f>
        <v>Deferred</v>
      </c>
      <c r="O207" s="76">
        <f t="shared" si="4"/>
        <v>0</v>
      </c>
    </row>
    <row r="208" spans="12:15" ht="12.75">
      <c r="L208" s="76" t="str">
        <f>Master!D208</f>
        <v>T</v>
      </c>
      <c r="M208" s="76" t="str">
        <f>Master!E208</f>
        <v>Y</v>
      </c>
      <c r="N208" s="76" t="str">
        <f>Master!H208</f>
        <v>Deferred</v>
      </c>
      <c r="O208" s="76">
        <f t="shared" si="4"/>
        <v>0</v>
      </c>
    </row>
    <row r="209" spans="12:15" ht="12.75">
      <c r="L209" s="76" t="str">
        <f>Master!D209</f>
        <v>T</v>
      </c>
      <c r="M209" s="76" t="str">
        <f>Master!E209</f>
        <v>Y</v>
      </c>
      <c r="N209" s="76" t="str">
        <f>Master!H209</f>
        <v>Declined</v>
      </c>
      <c r="O209" s="76">
        <f t="shared" si="4"/>
        <v>1</v>
      </c>
    </row>
    <row r="210" spans="12:15" ht="12.75">
      <c r="L210" s="76" t="str">
        <f>Master!D210</f>
        <v>T</v>
      </c>
      <c r="M210" s="76">
        <f>Master!E210</f>
        <v>0</v>
      </c>
      <c r="N210" s="76" t="str">
        <f>Master!H210</f>
        <v>Counter</v>
      </c>
      <c r="O210" s="76">
        <f t="shared" si="4"/>
        <v>1</v>
      </c>
    </row>
    <row r="211" spans="12:15" ht="12.75">
      <c r="L211" s="76" t="str">
        <f>Master!D211</f>
        <v>E</v>
      </c>
      <c r="M211" s="76" t="str">
        <f>Master!E211</f>
        <v>N</v>
      </c>
      <c r="N211" s="76">
        <f>Master!H211</f>
        <v>0</v>
      </c>
      <c r="O211" s="76">
        <f t="shared" si="4"/>
        <v>0</v>
      </c>
    </row>
    <row r="212" spans="12:15" ht="12.75">
      <c r="L212" s="76" t="str">
        <f>Master!D212</f>
        <v>T</v>
      </c>
      <c r="M212" s="76">
        <f>Master!E212</f>
        <v>0</v>
      </c>
      <c r="N212" s="76" t="str">
        <f>Master!H212</f>
        <v>Deferred</v>
      </c>
      <c r="O212" s="76">
        <f t="shared" si="4"/>
        <v>0</v>
      </c>
    </row>
    <row r="213" spans="12:15" ht="12.75">
      <c r="L213" s="76" t="str">
        <f>Master!D213</f>
        <v>T</v>
      </c>
      <c r="M213" s="76">
        <f>Master!E213</f>
        <v>0</v>
      </c>
      <c r="N213" s="76" t="str">
        <f>Master!H213</f>
        <v>Accepted</v>
      </c>
      <c r="O213" s="76">
        <f t="shared" si="4"/>
        <v>1</v>
      </c>
    </row>
    <row r="214" spans="12:15" ht="12.75">
      <c r="L214" s="76" t="str">
        <f>Master!D214</f>
        <v>T</v>
      </c>
      <c r="M214" s="76">
        <f>Master!E214</f>
        <v>0</v>
      </c>
      <c r="N214" s="76" t="str">
        <f>Master!H214</f>
        <v>Declined</v>
      </c>
      <c r="O214" s="76">
        <f t="shared" si="4"/>
        <v>1</v>
      </c>
    </row>
    <row r="215" spans="12:15" ht="12.75">
      <c r="L215" s="76" t="str">
        <f>Master!D215</f>
        <v>T</v>
      </c>
      <c r="M215" s="76" t="str">
        <f>Master!E215</f>
        <v>N</v>
      </c>
      <c r="N215" s="76" t="str">
        <f>Master!H215</f>
        <v>Counter</v>
      </c>
      <c r="O215" s="76">
        <f t="shared" si="4"/>
        <v>1</v>
      </c>
    </row>
    <row r="216" spans="12:15" ht="12.75">
      <c r="L216" s="76" t="str">
        <f>Master!D216</f>
        <v>T</v>
      </c>
      <c r="M216" s="76">
        <f>Master!E216</f>
        <v>0</v>
      </c>
      <c r="N216" s="76" t="str">
        <f>Master!H216</f>
        <v>Declined</v>
      </c>
      <c r="O216" s="76">
        <f t="shared" si="4"/>
        <v>1</v>
      </c>
    </row>
    <row r="217" spans="12:15" ht="12.75">
      <c r="L217" s="76" t="str">
        <f>Master!D217</f>
        <v>T</v>
      </c>
      <c r="M217" s="76" t="str">
        <f>Master!E217</f>
        <v>Y</v>
      </c>
      <c r="N217" s="76" t="str">
        <f>Master!H217</f>
        <v>Accepted</v>
      </c>
      <c r="O217" s="76">
        <f t="shared" si="4"/>
        <v>1</v>
      </c>
    </row>
    <row r="218" spans="12:15" ht="12.75">
      <c r="L218" s="76" t="str">
        <f>Master!D218</f>
        <v>T</v>
      </c>
      <c r="M218" s="76" t="str">
        <f>Master!E218</f>
        <v>Y</v>
      </c>
      <c r="N218" s="76" t="str">
        <f>Master!H218</f>
        <v>Accepted</v>
      </c>
      <c r="O218" s="76">
        <f t="shared" si="4"/>
        <v>1</v>
      </c>
    </row>
    <row r="219" spans="12:15" ht="12.75">
      <c r="L219" s="76" t="str">
        <f>Master!D219</f>
        <v>T</v>
      </c>
      <c r="M219" s="76" t="str">
        <f>Master!E219</f>
        <v>Y</v>
      </c>
      <c r="N219" s="76" t="str">
        <f>Master!H219</f>
        <v>Accepted</v>
      </c>
      <c r="O219" s="76">
        <f t="shared" si="4"/>
        <v>1</v>
      </c>
    </row>
    <row r="220" spans="12:15" ht="12.75">
      <c r="L220" s="76" t="str">
        <f>Master!D220</f>
        <v>E</v>
      </c>
      <c r="M220" s="76" t="str">
        <f>Master!E220</f>
        <v>Y</v>
      </c>
      <c r="N220" s="76">
        <f>Master!H220</f>
        <v>0</v>
      </c>
      <c r="O220" s="76">
        <f t="shared" si="4"/>
        <v>0</v>
      </c>
    </row>
    <row r="221" spans="12:15" ht="12.75">
      <c r="L221" s="76" t="str">
        <f>Master!D221</f>
        <v>T</v>
      </c>
      <c r="M221" s="76">
        <f>Master!E221</f>
        <v>0</v>
      </c>
      <c r="N221" s="76" t="str">
        <f>Master!H221</f>
        <v>Accepted</v>
      </c>
      <c r="O221" s="76">
        <f t="shared" si="4"/>
        <v>1</v>
      </c>
    </row>
    <row r="222" spans="12:15" ht="12.75">
      <c r="L222" s="76" t="str">
        <f>Master!D222</f>
        <v>T</v>
      </c>
      <c r="M222" s="76">
        <f>Master!E222</f>
        <v>0</v>
      </c>
      <c r="N222" s="76" t="str">
        <f>Master!H222</f>
        <v>Deferred</v>
      </c>
      <c r="O222" s="76">
        <f t="shared" si="4"/>
        <v>0</v>
      </c>
    </row>
    <row r="223" spans="12:15" ht="12.75">
      <c r="L223" s="76" t="str">
        <f>Master!D223</f>
        <v>T</v>
      </c>
      <c r="M223" s="76">
        <f>Master!E223</f>
        <v>0</v>
      </c>
      <c r="N223" s="76" t="str">
        <f>Master!H223</f>
        <v>Counter</v>
      </c>
      <c r="O223" s="76">
        <f t="shared" si="4"/>
        <v>1</v>
      </c>
    </row>
    <row r="224" spans="12:15" ht="12.75">
      <c r="L224" s="76" t="str">
        <f>Master!D224</f>
        <v>T</v>
      </c>
      <c r="M224" s="76" t="str">
        <f>Master!E224</f>
        <v>Y</v>
      </c>
      <c r="N224" s="76" t="str">
        <f>Master!H224</f>
        <v>Deferred</v>
      </c>
      <c r="O224" s="76">
        <f t="shared" si="4"/>
        <v>0</v>
      </c>
    </row>
    <row r="225" spans="12:15" ht="12.75">
      <c r="L225" s="76" t="str">
        <f>Master!D225</f>
        <v>E</v>
      </c>
      <c r="M225" s="76" t="str">
        <f>Master!E225</f>
        <v>Y</v>
      </c>
      <c r="N225" s="76">
        <f>Master!H225</f>
        <v>0</v>
      </c>
      <c r="O225" s="76">
        <f t="shared" si="4"/>
        <v>0</v>
      </c>
    </row>
    <row r="226" spans="12:15" ht="12.75">
      <c r="L226" s="76" t="str">
        <f>Master!D226</f>
        <v>E</v>
      </c>
      <c r="M226" s="76" t="str">
        <f>Master!E226</f>
        <v>Y</v>
      </c>
      <c r="N226" s="76">
        <f>Master!H226</f>
        <v>0</v>
      </c>
      <c r="O226" s="76">
        <f t="shared" si="4"/>
        <v>0</v>
      </c>
    </row>
    <row r="227" spans="12:15" ht="12.75">
      <c r="L227" s="76" t="str">
        <f>Master!D227</f>
        <v>T</v>
      </c>
      <c r="M227" s="76">
        <f>Master!E227</f>
        <v>0</v>
      </c>
      <c r="N227" s="76" t="str">
        <f>Master!H227</f>
        <v>Deferred</v>
      </c>
      <c r="O227" s="76">
        <f t="shared" si="4"/>
        <v>0</v>
      </c>
    </row>
    <row r="228" spans="12:15" ht="12.75">
      <c r="L228" s="76" t="str">
        <f>Master!D228</f>
        <v>T</v>
      </c>
      <c r="M228" s="76" t="str">
        <f>Master!E228</f>
        <v>Y</v>
      </c>
      <c r="N228" s="76" t="str">
        <f>Master!H228</f>
        <v>Deferred</v>
      </c>
      <c r="O228" s="76">
        <f t="shared" si="4"/>
        <v>0</v>
      </c>
    </row>
    <row r="229" spans="12:15" ht="12.75">
      <c r="L229" s="76" t="str">
        <f>Master!D229</f>
        <v>T</v>
      </c>
      <c r="M229" s="76">
        <f>Master!E229</f>
        <v>0</v>
      </c>
      <c r="N229" s="76" t="str">
        <f>Master!H229</f>
        <v>Deferred</v>
      </c>
      <c r="O229" s="76">
        <f t="shared" si="4"/>
        <v>0</v>
      </c>
    </row>
    <row r="230" spans="12:15" ht="12.75">
      <c r="L230" s="76" t="str">
        <f>Master!D230</f>
        <v>T</v>
      </c>
      <c r="M230" s="76" t="str">
        <f>Master!E230</f>
        <v>Y</v>
      </c>
      <c r="N230" s="76" t="str">
        <f>Master!H230</f>
        <v>Deferred</v>
      </c>
      <c r="O230" s="76">
        <f t="shared" si="4"/>
        <v>0</v>
      </c>
    </row>
    <row r="231" spans="12:15" ht="12.75">
      <c r="L231" s="76" t="str">
        <f>Master!D231</f>
        <v>T</v>
      </c>
      <c r="M231" s="76">
        <f>Master!E231</f>
        <v>0</v>
      </c>
      <c r="N231" s="76" t="str">
        <f>Master!H231</f>
        <v>Counter</v>
      </c>
      <c r="O231" s="76">
        <f t="shared" si="4"/>
        <v>1</v>
      </c>
    </row>
    <row r="232" spans="12:15" ht="12.75">
      <c r="L232" s="76" t="str">
        <f>Master!D232</f>
        <v>E</v>
      </c>
      <c r="M232" s="76">
        <f>Master!E232</f>
        <v>0</v>
      </c>
      <c r="N232" s="76">
        <f>Master!H232</f>
        <v>0</v>
      </c>
      <c r="O232" s="76">
        <f t="shared" si="4"/>
        <v>0</v>
      </c>
    </row>
    <row r="233" spans="12:15" ht="12.75">
      <c r="L233" s="76" t="str">
        <f>Master!D233</f>
        <v>E</v>
      </c>
      <c r="M233" s="76" t="str">
        <f>Master!E233</f>
        <v>Y</v>
      </c>
      <c r="N233" s="76">
        <f>Master!H233</f>
        <v>0</v>
      </c>
      <c r="O233" s="76">
        <f t="shared" si="4"/>
        <v>0</v>
      </c>
    </row>
    <row r="234" spans="12:15" ht="12.75">
      <c r="L234" s="76" t="str">
        <f>Master!D234</f>
        <v>T</v>
      </c>
      <c r="M234" s="76" t="str">
        <f>Master!E234</f>
        <v>Y</v>
      </c>
      <c r="N234" s="76" t="str">
        <f>Master!H234</f>
        <v>Deferred</v>
      </c>
      <c r="O234" s="76">
        <f t="shared" si="4"/>
        <v>0</v>
      </c>
    </row>
    <row r="235" spans="12:15" ht="12.75">
      <c r="L235" s="76" t="str">
        <f>Master!D235</f>
        <v>T</v>
      </c>
      <c r="M235" s="76">
        <f>Master!E235</f>
        <v>0</v>
      </c>
      <c r="N235" s="76" t="str">
        <f>Master!H235</f>
        <v>Deferred</v>
      </c>
      <c r="O235" s="76">
        <f t="shared" si="4"/>
        <v>0</v>
      </c>
    </row>
    <row r="236" spans="12:15" ht="12.75">
      <c r="L236" s="76" t="str">
        <f>Master!D236</f>
        <v>T</v>
      </c>
      <c r="M236" s="76">
        <f>Master!E236</f>
        <v>0</v>
      </c>
      <c r="N236" s="76" t="str">
        <f>Master!H236</f>
        <v>Deferred</v>
      </c>
      <c r="O236" s="76">
        <f t="shared" si="4"/>
        <v>0</v>
      </c>
    </row>
    <row r="237" spans="12:15" ht="12.75">
      <c r="L237" s="76" t="str">
        <f>Master!D237</f>
        <v>T</v>
      </c>
      <c r="M237" s="76">
        <f>Master!E237</f>
        <v>0</v>
      </c>
      <c r="N237" s="76" t="str">
        <f>Master!H237</f>
        <v>Deferred</v>
      </c>
      <c r="O237" s="76">
        <f t="shared" si="4"/>
        <v>0</v>
      </c>
    </row>
    <row r="238" spans="12:15" ht="12.75">
      <c r="L238" s="76" t="str">
        <f>Master!D238</f>
        <v>T</v>
      </c>
      <c r="M238" s="76">
        <f>Master!E238</f>
        <v>0</v>
      </c>
      <c r="N238" s="76" t="str">
        <f>Master!H238</f>
        <v>Deferred</v>
      </c>
      <c r="O238" s="76">
        <f t="shared" si="4"/>
        <v>0</v>
      </c>
    </row>
    <row r="239" spans="12:15" ht="12.75">
      <c r="L239" s="76" t="str">
        <f>Master!D239</f>
        <v>T</v>
      </c>
      <c r="M239" s="76">
        <f>Master!E239</f>
        <v>0</v>
      </c>
      <c r="N239" s="76" t="str">
        <f>Master!H239</f>
        <v>Deferred</v>
      </c>
      <c r="O239" s="76">
        <f t="shared" si="4"/>
        <v>0</v>
      </c>
    </row>
    <row r="240" spans="12:15" ht="12.75">
      <c r="L240" s="76" t="str">
        <f>Master!D240</f>
        <v>T</v>
      </c>
      <c r="M240" s="76">
        <f>Master!E240</f>
        <v>0</v>
      </c>
      <c r="N240" s="76" t="str">
        <f>Master!H240</f>
        <v>Deferred</v>
      </c>
      <c r="O240" s="76">
        <f t="shared" si="4"/>
        <v>0</v>
      </c>
    </row>
    <row r="241" spans="12:15" ht="12.75">
      <c r="L241" s="76" t="str">
        <f>Master!D241</f>
        <v>T</v>
      </c>
      <c r="M241" s="76">
        <f>Master!E241</f>
        <v>0</v>
      </c>
      <c r="N241" s="76" t="str">
        <f>Master!H241</f>
        <v>Deferred</v>
      </c>
      <c r="O241" s="76">
        <f t="shared" si="4"/>
        <v>0</v>
      </c>
    </row>
    <row r="242" spans="12:15" ht="12.75">
      <c r="L242" s="76" t="str">
        <f>Master!D242</f>
        <v>T</v>
      </c>
      <c r="M242" s="76">
        <f>Master!E242</f>
        <v>0</v>
      </c>
      <c r="N242" s="76" t="str">
        <f>Master!H242</f>
        <v>Deferred</v>
      </c>
      <c r="O242" s="76">
        <f t="shared" si="4"/>
        <v>0</v>
      </c>
    </row>
    <row r="243" spans="12:15" ht="12.75">
      <c r="L243" s="76" t="str">
        <f>Master!D243</f>
        <v>T</v>
      </c>
      <c r="M243" s="76">
        <f>Master!E243</f>
        <v>0</v>
      </c>
      <c r="N243" s="76" t="str">
        <f>Master!H243</f>
        <v>Accepted</v>
      </c>
      <c r="O243" s="76">
        <f t="shared" si="4"/>
        <v>1</v>
      </c>
    </row>
    <row r="244" spans="12:15" ht="12.75">
      <c r="L244" s="76" t="str">
        <f>Master!D244</f>
        <v>T</v>
      </c>
      <c r="M244" s="76" t="str">
        <f>Master!E244</f>
        <v>Y</v>
      </c>
      <c r="N244" s="76" t="str">
        <f>Master!H244</f>
        <v>Accepted</v>
      </c>
      <c r="O244" s="76">
        <f t="shared" si="4"/>
        <v>1</v>
      </c>
    </row>
    <row r="245" spans="12:15" ht="12.75">
      <c r="L245" s="76" t="str">
        <f>Master!D245</f>
        <v>E</v>
      </c>
      <c r="M245" s="76">
        <f>Master!E245</f>
        <v>0</v>
      </c>
      <c r="N245" s="76">
        <f>Master!H245</f>
        <v>0</v>
      </c>
      <c r="O245" s="76">
        <f t="shared" si="4"/>
        <v>0</v>
      </c>
    </row>
    <row r="246" spans="12:15" ht="12.75">
      <c r="L246" s="76" t="str">
        <f>Master!D246</f>
        <v>T</v>
      </c>
      <c r="M246" s="76">
        <f>Master!E246</f>
        <v>0</v>
      </c>
      <c r="N246" s="76" t="str">
        <f>Master!H246</f>
        <v>Deferred</v>
      </c>
      <c r="O246" s="76">
        <f t="shared" si="4"/>
        <v>0</v>
      </c>
    </row>
    <row r="247" spans="12:15" ht="12.75">
      <c r="L247" s="76" t="str">
        <f>Master!D247</f>
        <v>E</v>
      </c>
      <c r="M247" s="76">
        <f>Master!E247</f>
        <v>0</v>
      </c>
      <c r="N247" s="76">
        <f>Master!H247</f>
        <v>0</v>
      </c>
      <c r="O247" s="76">
        <f t="shared" si="4"/>
        <v>0</v>
      </c>
    </row>
    <row r="248" spans="12:15" ht="12.75">
      <c r="L248" s="76" t="str">
        <f>Master!D248</f>
        <v>T</v>
      </c>
      <c r="M248" s="76">
        <f>Master!E248</f>
        <v>0</v>
      </c>
      <c r="N248" s="76" t="str">
        <f>Master!H248</f>
        <v>Counter</v>
      </c>
      <c r="O248" s="76">
        <f t="shared" si="4"/>
        <v>1</v>
      </c>
    </row>
    <row r="249" spans="12:15" ht="12.75">
      <c r="L249" s="76" t="str">
        <f>Master!D249</f>
        <v>T</v>
      </c>
      <c r="M249" s="76">
        <f>Master!E249</f>
        <v>0</v>
      </c>
      <c r="N249" s="76" t="str">
        <f>Master!H249</f>
        <v>Deferred</v>
      </c>
      <c r="O249" s="76">
        <f t="shared" si="4"/>
        <v>0</v>
      </c>
    </row>
    <row r="250" spans="12:15" ht="12.75">
      <c r="L250" s="76" t="str">
        <f>Master!D250</f>
        <v>T</v>
      </c>
      <c r="M250" s="76" t="str">
        <f>Master!E250</f>
        <v>Y</v>
      </c>
      <c r="N250" s="76" t="str">
        <f>Master!H250</f>
        <v>Deferred</v>
      </c>
      <c r="O250" s="76">
        <f t="shared" si="4"/>
        <v>0</v>
      </c>
    </row>
    <row r="251" spans="12:15" ht="12.75">
      <c r="L251" s="76" t="str">
        <f>Master!D251</f>
        <v>T</v>
      </c>
      <c r="M251" s="76">
        <f>Master!E251</f>
        <v>0</v>
      </c>
      <c r="N251" s="76" t="str">
        <f>Master!H251</f>
        <v>Deferred</v>
      </c>
      <c r="O251" s="76">
        <f t="shared" si="4"/>
        <v>0</v>
      </c>
    </row>
    <row r="252" spans="12:15" ht="12.75">
      <c r="L252" s="76" t="str">
        <f>Master!D252</f>
        <v>T</v>
      </c>
      <c r="M252" s="76">
        <f>Master!E252</f>
        <v>0</v>
      </c>
      <c r="N252" s="76" t="str">
        <f>Master!H252</f>
        <v>Counter</v>
      </c>
      <c r="O252" s="76">
        <f t="shared" si="4"/>
        <v>1</v>
      </c>
    </row>
    <row r="253" spans="12:15" ht="12.75">
      <c r="L253" s="76" t="str">
        <f>Master!D253</f>
        <v>T</v>
      </c>
      <c r="M253" s="76">
        <f>Master!E253</f>
        <v>0</v>
      </c>
      <c r="N253" s="76" t="str">
        <f>Master!H253</f>
        <v>Counter</v>
      </c>
      <c r="O253" s="76">
        <f t="shared" si="4"/>
        <v>1</v>
      </c>
    </row>
    <row r="254" spans="12:15" ht="12.75">
      <c r="L254" s="76" t="str">
        <f>Master!D254</f>
        <v>T</v>
      </c>
      <c r="M254" s="76">
        <f>Master!E254</f>
        <v>0</v>
      </c>
      <c r="N254" s="76" t="str">
        <f>Master!H254</f>
        <v>Declined</v>
      </c>
      <c r="O254" s="76">
        <f t="shared" si="4"/>
        <v>1</v>
      </c>
    </row>
    <row r="255" spans="12:15" ht="12.75">
      <c r="L255" s="76" t="str">
        <f>Master!D255</f>
        <v>E</v>
      </c>
      <c r="M255" s="76" t="str">
        <f>Master!E255</f>
        <v>Y</v>
      </c>
      <c r="N255" s="76">
        <f>Master!H255</f>
        <v>0</v>
      </c>
      <c r="O255" s="76">
        <f t="shared" si="4"/>
        <v>0</v>
      </c>
    </row>
    <row r="256" spans="12:15" ht="12.75">
      <c r="L256" s="76" t="str">
        <f>Master!D256</f>
        <v>E</v>
      </c>
      <c r="M256" s="76" t="str">
        <f>Master!E256</f>
        <v>Y</v>
      </c>
      <c r="N256" s="76">
        <f>Master!H256</f>
        <v>0</v>
      </c>
      <c r="O256" s="76">
        <f t="shared" si="4"/>
        <v>0</v>
      </c>
    </row>
    <row r="257" spans="12:15" ht="12.75">
      <c r="L257" s="76" t="str">
        <f>Master!D257</f>
        <v>T</v>
      </c>
      <c r="M257" s="76" t="str">
        <f>Master!E257</f>
        <v>Y</v>
      </c>
      <c r="N257" s="76" t="str">
        <f>Master!H257</f>
        <v>Accepted</v>
      </c>
      <c r="O257" s="76">
        <f t="shared" si="4"/>
        <v>1</v>
      </c>
    </row>
    <row r="258" spans="12:15" ht="12.75">
      <c r="L258" s="76" t="str">
        <f>Master!D258</f>
        <v>E</v>
      </c>
      <c r="M258" s="76" t="str">
        <f>Master!E258</f>
        <v>Y</v>
      </c>
      <c r="N258" s="76">
        <f>Master!H258</f>
        <v>0</v>
      </c>
      <c r="O258" s="76">
        <f t="shared" si="4"/>
        <v>0</v>
      </c>
    </row>
    <row r="259" spans="12:15" ht="12.75">
      <c r="L259" s="76" t="str">
        <f>Master!D259</f>
        <v>E</v>
      </c>
      <c r="M259" s="76" t="str">
        <f>Master!E259</f>
        <v>Y</v>
      </c>
      <c r="N259" s="76">
        <f>Master!H259</f>
        <v>0</v>
      </c>
      <c r="O259" s="76">
        <f aca="true" t="shared" si="5" ref="O259:O322">IF(AND(OR($N259="Accepted",$N259="Counter",$N259="Declined",$N259="Withdrawn"),$L259="T"),1,0)</f>
        <v>0</v>
      </c>
    </row>
    <row r="260" spans="12:15" ht="12.75">
      <c r="L260" s="76" t="str">
        <f>Master!D260</f>
        <v>E</v>
      </c>
      <c r="M260" s="76" t="str">
        <f>Master!E260</f>
        <v>N</v>
      </c>
      <c r="N260" s="76">
        <f>Master!H260</f>
        <v>0</v>
      </c>
      <c r="O260" s="76">
        <f t="shared" si="5"/>
        <v>0</v>
      </c>
    </row>
    <row r="261" spans="12:15" ht="12.75">
      <c r="L261" s="76" t="str">
        <f>Master!D261</f>
        <v>E</v>
      </c>
      <c r="M261" s="76" t="str">
        <f>Master!E261</f>
        <v>Y</v>
      </c>
      <c r="N261" s="76">
        <f>Master!H261</f>
        <v>0</v>
      </c>
      <c r="O261" s="76">
        <f t="shared" si="5"/>
        <v>0</v>
      </c>
    </row>
    <row r="262" spans="12:15" ht="12.75">
      <c r="L262" s="76" t="str">
        <f>Master!D262</f>
        <v>E</v>
      </c>
      <c r="M262" s="76" t="str">
        <f>Master!E262</f>
        <v>N</v>
      </c>
      <c r="N262" s="76">
        <f>Master!H262</f>
        <v>0</v>
      </c>
      <c r="O262" s="76">
        <f t="shared" si="5"/>
        <v>0</v>
      </c>
    </row>
    <row r="263" spans="12:15" ht="12.75">
      <c r="L263" s="76" t="str">
        <f>Master!D263</f>
        <v>E</v>
      </c>
      <c r="M263" s="76" t="str">
        <f>Master!E263</f>
        <v>N</v>
      </c>
      <c r="N263" s="76">
        <f>Master!H263</f>
        <v>0</v>
      </c>
      <c r="O263" s="76">
        <f t="shared" si="5"/>
        <v>0</v>
      </c>
    </row>
    <row r="264" spans="12:15" ht="12.75">
      <c r="L264" s="76" t="str">
        <f>Master!D264</f>
        <v>T</v>
      </c>
      <c r="M264" s="76" t="str">
        <f>Master!E264</f>
        <v>Y</v>
      </c>
      <c r="N264" s="76" t="str">
        <f>Master!H264</f>
        <v>Deferred</v>
      </c>
      <c r="O264" s="76">
        <f t="shared" si="5"/>
        <v>0</v>
      </c>
    </row>
    <row r="265" spans="12:15" ht="12.75">
      <c r="L265" s="76" t="str">
        <f>Master!D265</f>
        <v>E</v>
      </c>
      <c r="M265" s="76" t="str">
        <f>Master!E265</f>
        <v>Y</v>
      </c>
      <c r="N265" s="76">
        <f>Master!H265</f>
        <v>0</v>
      </c>
      <c r="O265" s="76">
        <f t="shared" si="5"/>
        <v>0</v>
      </c>
    </row>
    <row r="266" spans="12:15" ht="12.75">
      <c r="L266" s="76" t="str">
        <f>Master!D266</f>
        <v>E</v>
      </c>
      <c r="M266" s="76" t="str">
        <f>Master!E266</f>
        <v>Y</v>
      </c>
      <c r="N266" s="76">
        <f>Master!H266</f>
        <v>0</v>
      </c>
      <c r="O266" s="76">
        <f t="shared" si="5"/>
        <v>0</v>
      </c>
    </row>
    <row r="267" spans="12:15" ht="12.75">
      <c r="L267" s="76" t="str">
        <f>Master!D267</f>
        <v>E</v>
      </c>
      <c r="M267" s="76" t="str">
        <f>Master!E267</f>
        <v>Y</v>
      </c>
      <c r="N267" s="76">
        <f>Master!H267</f>
        <v>0</v>
      </c>
      <c r="O267" s="76">
        <f t="shared" si="5"/>
        <v>0</v>
      </c>
    </row>
    <row r="268" spans="12:15" ht="12.75">
      <c r="L268" s="76" t="str">
        <f>Master!D268</f>
        <v>T</v>
      </c>
      <c r="M268" s="76" t="str">
        <f>Master!E268</f>
        <v>N</v>
      </c>
      <c r="N268" s="76" t="str">
        <f>Master!H268</f>
        <v>Deferred</v>
      </c>
      <c r="O268" s="76">
        <f t="shared" si="5"/>
        <v>0</v>
      </c>
    </row>
    <row r="269" spans="12:15" ht="12.75">
      <c r="L269" s="76" t="str">
        <f>Master!D269</f>
        <v>E</v>
      </c>
      <c r="M269" s="76" t="str">
        <f>Master!E269</f>
        <v>Y</v>
      </c>
      <c r="N269" s="76">
        <f>Master!H269</f>
        <v>0</v>
      </c>
      <c r="O269" s="76">
        <f t="shared" si="5"/>
        <v>0</v>
      </c>
    </row>
    <row r="270" spans="12:15" ht="12.75">
      <c r="L270" s="76" t="str">
        <f>Master!D270</f>
        <v>E</v>
      </c>
      <c r="M270" s="76" t="str">
        <f>Master!E270</f>
        <v>Y</v>
      </c>
      <c r="N270" s="76" t="str">
        <f>Master!H270</f>
        <v>Accepted</v>
      </c>
      <c r="O270" s="76">
        <f t="shared" si="5"/>
        <v>0</v>
      </c>
    </row>
    <row r="271" spans="12:15" ht="12.75">
      <c r="L271" s="76" t="str">
        <f>Master!D271</f>
        <v>T</v>
      </c>
      <c r="M271" s="76" t="str">
        <f>Master!E271</f>
        <v>Y</v>
      </c>
      <c r="N271" s="76" t="str">
        <f>Master!H271</f>
        <v>Declined</v>
      </c>
      <c r="O271" s="76">
        <f t="shared" si="5"/>
        <v>1</v>
      </c>
    </row>
    <row r="272" spans="12:15" ht="12.75">
      <c r="L272" s="76" t="str">
        <f>Master!D272</f>
        <v>T</v>
      </c>
      <c r="M272" s="76" t="str">
        <f>Master!E272</f>
        <v>Y</v>
      </c>
      <c r="N272" s="76" t="str">
        <f>Master!H272</f>
        <v>Deferred</v>
      </c>
      <c r="O272" s="76">
        <f t="shared" si="5"/>
        <v>0</v>
      </c>
    </row>
    <row r="273" spans="12:15" ht="12.75">
      <c r="L273" s="76" t="str">
        <f>Master!D273</f>
        <v>T</v>
      </c>
      <c r="M273" s="76">
        <f>Master!E273</f>
        <v>0</v>
      </c>
      <c r="N273" s="76" t="str">
        <f>Master!H273</f>
        <v>Counter</v>
      </c>
      <c r="O273" s="76">
        <f t="shared" si="5"/>
        <v>1</v>
      </c>
    </row>
    <row r="274" spans="12:15" ht="12.75">
      <c r="L274" s="76" t="str">
        <f>Master!D274</f>
        <v>T</v>
      </c>
      <c r="M274" s="76">
        <f>Master!E274</f>
        <v>0</v>
      </c>
      <c r="N274" s="76" t="str">
        <f>Master!H274</f>
        <v>Deferred</v>
      </c>
      <c r="O274" s="76">
        <f t="shared" si="5"/>
        <v>0</v>
      </c>
    </row>
    <row r="275" spans="12:15" ht="12.75">
      <c r="L275" s="76" t="str">
        <f>Master!D275</f>
        <v>T</v>
      </c>
      <c r="M275" s="76" t="str">
        <f>Master!E275</f>
        <v>Y</v>
      </c>
      <c r="N275" s="76" t="str">
        <f>Master!H275</f>
        <v>Deferred</v>
      </c>
      <c r="O275" s="76">
        <f t="shared" si="5"/>
        <v>0</v>
      </c>
    </row>
    <row r="276" spans="12:15" ht="12.75">
      <c r="L276" s="76" t="str">
        <f>Master!D276</f>
        <v>T</v>
      </c>
      <c r="M276" s="76" t="str">
        <f>Master!E276</f>
        <v>Y</v>
      </c>
      <c r="N276" s="76" t="str">
        <f>Master!H276</f>
        <v>Deferred</v>
      </c>
      <c r="O276" s="76">
        <f t="shared" si="5"/>
        <v>0</v>
      </c>
    </row>
    <row r="277" spans="12:15" ht="12.75">
      <c r="L277" s="76">
        <f>Master!D277</f>
        <v>0</v>
      </c>
      <c r="M277" s="76">
        <f>Master!E277</f>
        <v>0</v>
      </c>
      <c r="N277" s="76">
        <f>Master!H277</f>
        <v>0</v>
      </c>
      <c r="O277" s="76">
        <f t="shared" si="5"/>
        <v>0</v>
      </c>
    </row>
    <row r="278" spans="12:15" ht="12.75">
      <c r="L278" s="76">
        <f>Master!D278</f>
        <v>0</v>
      </c>
      <c r="M278" s="76">
        <f>Master!E278</f>
        <v>0</v>
      </c>
      <c r="N278" s="76">
        <f>Master!H278</f>
        <v>0</v>
      </c>
      <c r="O278" s="76">
        <f t="shared" si="5"/>
        <v>0</v>
      </c>
    </row>
    <row r="279" spans="12:15" ht="12.75">
      <c r="L279" s="76">
        <f>Master!D279</f>
        <v>0</v>
      </c>
      <c r="M279" s="76">
        <f>Master!E279</f>
        <v>0</v>
      </c>
      <c r="N279" s="76">
        <f>Master!H279</f>
        <v>0</v>
      </c>
      <c r="O279" s="76">
        <f t="shared" si="5"/>
        <v>0</v>
      </c>
    </row>
    <row r="280" spans="12:15" ht="12.75">
      <c r="L280" s="76">
        <f>Master!D280</f>
        <v>0</v>
      </c>
      <c r="M280" s="76">
        <f>Master!E280</f>
        <v>0</v>
      </c>
      <c r="N280" s="76">
        <f>Master!H280</f>
        <v>0</v>
      </c>
      <c r="O280" s="76">
        <f t="shared" si="5"/>
        <v>0</v>
      </c>
    </row>
    <row r="281" spans="12:15" ht="12.75">
      <c r="L281" s="76">
        <f>Master!D281</f>
        <v>0</v>
      </c>
      <c r="M281" s="76">
        <f>Master!E281</f>
        <v>0</v>
      </c>
      <c r="N281" s="76">
        <f>Master!H281</f>
        <v>0</v>
      </c>
      <c r="O281" s="76">
        <f t="shared" si="5"/>
        <v>0</v>
      </c>
    </row>
    <row r="282" spans="12:15" ht="12.75">
      <c r="L282" s="76">
        <f>Master!D282</f>
        <v>0</v>
      </c>
      <c r="M282" s="76">
        <f>Master!E282</f>
        <v>0</v>
      </c>
      <c r="N282" s="76">
        <f>Master!H282</f>
        <v>0</v>
      </c>
      <c r="O282" s="76">
        <f t="shared" si="5"/>
        <v>0</v>
      </c>
    </row>
    <row r="283" spans="12:15" ht="12.75">
      <c r="L283" s="76">
        <f>Master!D283</f>
        <v>0</v>
      </c>
      <c r="M283" s="76">
        <f>Master!E283</f>
        <v>0</v>
      </c>
      <c r="N283" s="76">
        <f>Master!H283</f>
        <v>0</v>
      </c>
      <c r="O283" s="76">
        <f t="shared" si="5"/>
        <v>0</v>
      </c>
    </row>
    <row r="284" spans="12:15" ht="12.75">
      <c r="L284" s="76">
        <f>Master!D284</f>
        <v>0</v>
      </c>
      <c r="M284" s="76">
        <f>Master!E284</f>
        <v>0</v>
      </c>
      <c r="N284" s="76">
        <f>Master!H284</f>
        <v>0</v>
      </c>
      <c r="O284" s="76">
        <f t="shared" si="5"/>
        <v>0</v>
      </c>
    </row>
    <row r="285" spans="12:15" ht="12.75">
      <c r="L285" s="76">
        <f>Master!D285</f>
        <v>0</v>
      </c>
      <c r="M285" s="76">
        <f>Master!E285</f>
        <v>0</v>
      </c>
      <c r="N285" s="76">
        <f>Master!H285</f>
        <v>0</v>
      </c>
      <c r="O285" s="76">
        <f t="shared" si="5"/>
        <v>0</v>
      </c>
    </row>
    <row r="286" spans="12:15" ht="12.75">
      <c r="L286" s="76">
        <f>Master!D286</f>
        <v>0</v>
      </c>
      <c r="M286" s="76">
        <f>Master!E286</f>
        <v>0</v>
      </c>
      <c r="N286" s="76">
        <f>Master!H286</f>
        <v>0</v>
      </c>
      <c r="O286" s="76">
        <f t="shared" si="5"/>
        <v>0</v>
      </c>
    </row>
    <row r="287" spans="12:15" ht="12.75">
      <c r="L287" s="76">
        <f>Master!D287</f>
        <v>0</v>
      </c>
      <c r="M287" s="76">
        <f>Master!E287</f>
        <v>0</v>
      </c>
      <c r="N287" s="76">
        <f>Master!H287</f>
        <v>0</v>
      </c>
      <c r="O287" s="76">
        <f t="shared" si="5"/>
        <v>0</v>
      </c>
    </row>
    <row r="288" spans="12:15" ht="12.75">
      <c r="L288" s="76">
        <f>Master!D288</f>
        <v>0</v>
      </c>
      <c r="M288" s="76">
        <f>Master!E288</f>
        <v>0</v>
      </c>
      <c r="N288" s="76">
        <f>Master!H288</f>
        <v>0</v>
      </c>
      <c r="O288" s="76">
        <f t="shared" si="5"/>
        <v>0</v>
      </c>
    </row>
    <row r="289" spans="12:15" ht="12.75">
      <c r="L289" s="76">
        <f>Master!D289</f>
        <v>0</v>
      </c>
      <c r="M289" s="76">
        <f>Master!E289</f>
        <v>0</v>
      </c>
      <c r="N289" s="76">
        <f>Master!H289</f>
        <v>0</v>
      </c>
      <c r="O289" s="76">
        <f t="shared" si="5"/>
        <v>0</v>
      </c>
    </row>
    <row r="290" spans="12:15" ht="12.75">
      <c r="L290" s="76">
        <f>Master!D290</f>
        <v>0</v>
      </c>
      <c r="M290" s="76">
        <f>Master!E290</f>
        <v>0</v>
      </c>
      <c r="N290" s="76">
        <f>Master!H290</f>
        <v>0</v>
      </c>
      <c r="O290" s="76">
        <f t="shared" si="5"/>
        <v>0</v>
      </c>
    </row>
    <row r="291" spans="12:15" ht="12.75">
      <c r="L291" s="76">
        <f>Master!D291</f>
        <v>0</v>
      </c>
      <c r="M291" s="76">
        <f>Master!E291</f>
        <v>0</v>
      </c>
      <c r="N291" s="76">
        <f>Master!H291</f>
        <v>0</v>
      </c>
      <c r="O291" s="76">
        <f t="shared" si="5"/>
        <v>0</v>
      </c>
    </row>
    <row r="292" spans="12:15" ht="12.75">
      <c r="L292" s="76">
        <f>Master!D292</f>
        <v>0</v>
      </c>
      <c r="M292" s="76">
        <f>Master!E292</f>
        <v>0</v>
      </c>
      <c r="N292" s="76">
        <f>Master!H292</f>
        <v>0</v>
      </c>
      <c r="O292" s="76">
        <f t="shared" si="5"/>
        <v>0</v>
      </c>
    </row>
    <row r="293" spans="12:15" ht="12.75">
      <c r="L293" s="76">
        <f>Master!D293</f>
        <v>0</v>
      </c>
      <c r="M293" s="76">
        <f>Master!E293</f>
        <v>0</v>
      </c>
      <c r="N293" s="76">
        <f>Master!H293</f>
        <v>0</v>
      </c>
      <c r="O293" s="76">
        <f t="shared" si="5"/>
        <v>0</v>
      </c>
    </row>
    <row r="294" spans="12:15" ht="12.75">
      <c r="L294" s="76">
        <f>Master!D294</f>
        <v>0</v>
      </c>
      <c r="M294" s="76">
        <f>Master!E294</f>
        <v>0</v>
      </c>
      <c r="N294" s="76">
        <f>Master!H294</f>
        <v>0</v>
      </c>
      <c r="O294" s="76">
        <f t="shared" si="5"/>
        <v>0</v>
      </c>
    </row>
    <row r="295" spans="12:15" ht="12.75">
      <c r="L295" s="76">
        <f>Master!D295</f>
        <v>0</v>
      </c>
      <c r="M295" s="76">
        <f>Master!E295</f>
        <v>0</v>
      </c>
      <c r="N295" s="76">
        <f>Master!H295</f>
        <v>0</v>
      </c>
      <c r="O295" s="76">
        <f t="shared" si="5"/>
        <v>0</v>
      </c>
    </row>
    <row r="296" spans="12:15" ht="12.75">
      <c r="L296" s="76">
        <f>Master!D296</f>
        <v>0</v>
      </c>
      <c r="M296" s="76">
        <f>Master!E296</f>
        <v>0</v>
      </c>
      <c r="N296" s="76">
        <f>Master!H296</f>
        <v>0</v>
      </c>
      <c r="O296" s="76">
        <f t="shared" si="5"/>
        <v>0</v>
      </c>
    </row>
    <row r="297" spans="12:15" ht="12.75">
      <c r="L297" s="76">
        <f>Master!D297</f>
        <v>0</v>
      </c>
      <c r="M297" s="76">
        <f>Master!E297</f>
        <v>0</v>
      </c>
      <c r="N297" s="76">
        <f>Master!H297</f>
        <v>0</v>
      </c>
      <c r="O297" s="76">
        <f t="shared" si="5"/>
        <v>0</v>
      </c>
    </row>
    <row r="298" spans="12:15" ht="12.75">
      <c r="L298" s="76">
        <f>Master!D298</f>
        <v>0</v>
      </c>
      <c r="M298" s="76">
        <f>Master!E298</f>
        <v>0</v>
      </c>
      <c r="N298" s="76">
        <f>Master!H298</f>
        <v>0</v>
      </c>
      <c r="O298" s="76">
        <f t="shared" si="5"/>
        <v>0</v>
      </c>
    </row>
    <row r="299" spans="12:15" ht="12.75">
      <c r="L299" s="76">
        <f>Master!D299</f>
        <v>0</v>
      </c>
      <c r="M299" s="76">
        <f>Master!E299</f>
        <v>0</v>
      </c>
      <c r="N299" s="76">
        <f>Master!H299</f>
        <v>0</v>
      </c>
      <c r="O299" s="76">
        <f t="shared" si="5"/>
        <v>0</v>
      </c>
    </row>
    <row r="300" spans="12:15" ht="12.75">
      <c r="L300" s="76">
        <f>Master!D300</f>
        <v>0</v>
      </c>
      <c r="M300" s="76">
        <f>Master!E300</f>
        <v>0</v>
      </c>
      <c r="N300" s="76">
        <f>Master!H300</f>
        <v>0</v>
      </c>
      <c r="O300" s="76">
        <f t="shared" si="5"/>
        <v>0</v>
      </c>
    </row>
    <row r="301" spans="12:15" ht="12.75">
      <c r="L301" s="76">
        <f>Master!D301</f>
        <v>0</v>
      </c>
      <c r="M301" s="76">
        <f>Master!E301</f>
        <v>0</v>
      </c>
      <c r="N301" s="76">
        <f>Master!H301</f>
        <v>0</v>
      </c>
      <c r="O301" s="76">
        <f t="shared" si="5"/>
        <v>0</v>
      </c>
    </row>
    <row r="302" spans="12:15" ht="12.75">
      <c r="L302" s="76">
        <f>Master!D302</f>
        <v>0</v>
      </c>
      <c r="M302" s="76">
        <f>Master!E302</f>
        <v>0</v>
      </c>
      <c r="N302" s="76">
        <f>Master!H302</f>
        <v>0</v>
      </c>
      <c r="O302" s="76">
        <f t="shared" si="5"/>
        <v>0</v>
      </c>
    </row>
    <row r="303" spans="12:15" ht="12.75">
      <c r="L303" s="76">
        <f>Master!D303</f>
        <v>0</v>
      </c>
      <c r="M303" s="76">
        <f>Master!E303</f>
        <v>0</v>
      </c>
      <c r="N303" s="76">
        <f>Master!H303</f>
        <v>0</v>
      </c>
      <c r="O303" s="76">
        <f t="shared" si="5"/>
        <v>0</v>
      </c>
    </row>
    <row r="304" spans="12:15" ht="12.75">
      <c r="L304" s="76">
        <f>Master!D304</f>
        <v>0</v>
      </c>
      <c r="M304" s="76">
        <f>Master!E304</f>
        <v>0</v>
      </c>
      <c r="N304" s="76">
        <f>Master!H304</f>
        <v>0</v>
      </c>
      <c r="O304" s="76">
        <f t="shared" si="5"/>
        <v>0</v>
      </c>
    </row>
    <row r="305" spans="12:15" ht="12.75">
      <c r="L305" s="76">
        <f>Master!D305</f>
        <v>0</v>
      </c>
      <c r="M305" s="76">
        <f>Master!E305</f>
        <v>0</v>
      </c>
      <c r="N305" s="76">
        <f>Master!H305</f>
        <v>0</v>
      </c>
      <c r="O305" s="76">
        <f t="shared" si="5"/>
        <v>0</v>
      </c>
    </row>
    <row r="306" spans="12:15" ht="12.75">
      <c r="L306" s="76">
        <f>Master!D306</f>
        <v>0</v>
      </c>
      <c r="M306" s="76">
        <f>Master!E306</f>
        <v>0</v>
      </c>
      <c r="N306" s="76">
        <f>Master!H306</f>
        <v>0</v>
      </c>
      <c r="O306" s="76">
        <f t="shared" si="5"/>
        <v>0</v>
      </c>
    </row>
    <row r="307" spans="12:15" ht="12.75">
      <c r="L307" s="76">
        <f>Master!D307</f>
        <v>0</v>
      </c>
      <c r="M307" s="76">
        <f>Master!E307</f>
        <v>0</v>
      </c>
      <c r="N307" s="76">
        <f>Master!H307</f>
        <v>0</v>
      </c>
      <c r="O307" s="76">
        <f t="shared" si="5"/>
        <v>0</v>
      </c>
    </row>
    <row r="308" spans="12:15" ht="12.75">
      <c r="L308" s="76">
        <f>Master!D308</f>
        <v>0</v>
      </c>
      <c r="M308" s="76">
        <f>Master!E308</f>
        <v>0</v>
      </c>
      <c r="N308" s="76">
        <f>Master!H308</f>
        <v>0</v>
      </c>
      <c r="O308" s="76">
        <f t="shared" si="5"/>
        <v>0</v>
      </c>
    </row>
    <row r="309" spans="12:15" ht="12.75">
      <c r="L309" s="76">
        <f>Master!D309</f>
        <v>0</v>
      </c>
      <c r="M309" s="76">
        <f>Master!E309</f>
        <v>0</v>
      </c>
      <c r="N309" s="76">
        <f>Master!H309</f>
        <v>0</v>
      </c>
      <c r="O309" s="76">
        <f t="shared" si="5"/>
        <v>0</v>
      </c>
    </row>
    <row r="310" spans="12:15" ht="12.75">
      <c r="L310" s="76">
        <f>Master!D310</f>
        <v>0</v>
      </c>
      <c r="M310" s="76">
        <f>Master!E310</f>
        <v>0</v>
      </c>
      <c r="N310" s="76">
        <f>Master!H310</f>
        <v>0</v>
      </c>
      <c r="O310" s="76">
        <f t="shared" si="5"/>
        <v>0</v>
      </c>
    </row>
    <row r="311" spans="12:15" ht="12.75">
      <c r="L311" s="76">
        <f>Master!D311</f>
        <v>0</v>
      </c>
      <c r="M311" s="76">
        <f>Master!E311</f>
        <v>0</v>
      </c>
      <c r="N311" s="76">
        <f>Master!H311</f>
        <v>0</v>
      </c>
      <c r="O311" s="76">
        <f t="shared" si="5"/>
        <v>0</v>
      </c>
    </row>
    <row r="312" spans="12:15" ht="12.75">
      <c r="L312" s="76">
        <f>Master!D312</f>
        <v>0</v>
      </c>
      <c r="M312" s="76">
        <f>Master!E312</f>
        <v>0</v>
      </c>
      <c r="N312" s="76">
        <f>Master!H312</f>
        <v>0</v>
      </c>
      <c r="O312" s="76">
        <f t="shared" si="5"/>
        <v>0</v>
      </c>
    </row>
    <row r="313" spans="12:15" ht="12.75">
      <c r="L313" s="76">
        <f>Master!D313</f>
        <v>0</v>
      </c>
      <c r="M313" s="76">
        <f>Master!E313</f>
        <v>0</v>
      </c>
      <c r="N313" s="76">
        <f>Master!H313</f>
        <v>0</v>
      </c>
      <c r="O313" s="76">
        <f t="shared" si="5"/>
        <v>0</v>
      </c>
    </row>
    <row r="314" spans="12:15" ht="12.75">
      <c r="L314" s="76">
        <f>Master!D314</f>
        <v>0</v>
      </c>
      <c r="M314" s="76">
        <f>Master!E314</f>
        <v>0</v>
      </c>
      <c r="N314" s="76">
        <f>Master!H314</f>
        <v>0</v>
      </c>
      <c r="O314" s="76">
        <f t="shared" si="5"/>
        <v>0</v>
      </c>
    </row>
    <row r="315" spans="12:15" ht="12.75">
      <c r="L315" s="76">
        <f>Master!D315</f>
        <v>0</v>
      </c>
      <c r="M315" s="76">
        <f>Master!E315</f>
        <v>0</v>
      </c>
      <c r="N315" s="76">
        <f>Master!H315</f>
        <v>0</v>
      </c>
      <c r="O315" s="76">
        <f t="shared" si="5"/>
        <v>0</v>
      </c>
    </row>
    <row r="316" spans="12:15" ht="12.75">
      <c r="L316" s="76">
        <f>Master!D316</f>
        <v>0</v>
      </c>
      <c r="M316" s="76">
        <f>Master!E316</f>
        <v>0</v>
      </c>
      <c r="N316" s="76">
        <f>Master!H316</f>
        <v>0</v>
      </c>
      <c r="O316" s="76">
        <f t="shared" si="5"/>
        <v>0</v>
      </c>
    </row>
    <row r="317" spans="12:15" ht="12.75">
      <c r="L317" s="76">
        <f>Master!D317</f>
        <v>0</v>
      </c>
      <c r="M317" s="76">
        <f>Master!E317</f>
        <v>0</v>
      </c>
      <c r="N317" s="76">
        <f>Master!H317</f>
        <v>0</v>
      </c>
      <c r="O317" s="76">
        <f t="shared" si="5"/>
        <v>0</v>
      </c>
    </row>
    <row r="318" spans="12:15" ht="12.75">
      <c r="L318" s="76">
        <f>Master!D318</f>
        <v>0</v>
      </c>
      <c r="M318" s="76">
        <f>Master!E318</f>
        <v>0</v>
      </c>
      <c r="N318" s="76">
        <f>Master!H318</f>
        <v>0</v>
      </c>
      <c r="O318" s="76">
        <f t="shared" si="5"/>
        <v>0</v>
      </c>
    </row>
    <row r="319" spans="12:15" ht="12.75">
      <c r="L319" s="76">
        <f>Master!D319</f>
        <v>0</v>
      </c>
      <c r="M319" s="76">
        <f>Master!E319</f>
        <v>0</v>
      </c>
      <c r="N319" s="76">
        <f>Master!H319</f>
        <v>0</v>
      </c>
      <c r="O319" s="76">
        <f t="shared" si="5"/>
        <v>0</v>
      </c>
    </row>
    <row r="320" spans="12:15" ht="12.75">
      <c r="L320" s="76">
        <f>Master!D320</f>
        <v>0</v>
      </c>
      <c r="M320" s="76">
        <f>Master!E320</f>
        <v>0</v>
      </c>
      <c r="N320" s="76">
        <f>Master!H320</f>
        <v>0</v>
      </c>
      <c r="O320" s="76">
        <f t="shared" si="5"/>
        <v>0</v>
      </c>
    </row>
    <row r="321" spans="12:15" ht="12.75">
      <c r="L321" s="76">
        <f>Master!D321</f>
        <v>0</v>
      </c>
      <c r="M321" s="76">
        <f>Master!E321</f>
        <v>0</v>
      </c>
      <c r="N321" s="76">
        <f>Master!H321</f>
        <v>0</v>
      </c>
      <c r="O321" s="76">
        <f t="shared" si="5"/>
        <v>0</v>
      </c>
    </row>
    <row r="322" spans="12:15" ht="12.75">
      <c r="L322" s="76">
        <f>Master!D322</f>
        <v>0</v>
      </c>
      <c r="M322" s="76">
        <f>Master!E322</f>
        <v>0</v>
      </c>
      <c r="N322" s="76">
        <f>Master!H322</f>
        <v>0</v>
      </c>
      <c r="O322" s="76">
        <f t="shared" si="5"/>
        <v>0</v>
      </c>
    </row>
    <row r="323" spans="12:15" ht="12.75">
      <c r="L323" s="76">
        <f>Master!D323</f>
        <v>0</v>
      </c>
      <c r="M323" s="76">
        <f>Master!E323</f>
        <v>0</v>
      </c>
      <c r="N323" s="76">
        <f>Master!H323</f>
        <v>0</v>
      </c>
      <c r="O323" s="76">
        <f aca="true" t="shared" si="6" ref="O323:O386">IF(AND(OR($N323="Accepted",$N323="Counter",$N323="Declined",$N323="Withdrawn"),$L323="T"),1,0)</f>
        <v>0</v>
      </c>
    </row>
    <row r="324" spans="12:15" ht="12.75">
      <c r="L324" s="76">
        <f>Master!D324</f>
        <v>0</v>
      </c>
      <c r="M324" s="76">
        <f>Master!E324</f>
        <v>0</v>
      </c>
      <c r="N324" s="76">
        <f>Master!H324</f>
        <v>0</v>
      </c>
      <c r="O324" s="76">
        <f t="shared" si="6"/>
        <v>0</v>
      </c>
    </row>
    <row r="325" spans="12:15" ht="12.75">
      <c r="L325" s="76">
        <f>Master!D325</f>
        <v>0</v>
      </c>
      <c r="M325" s="76">
        <f>Master!E325</f>
        <v>0</v>
      </c>
      <c r="N325" s="76">
        <f>Master!H325</f>
        <v>0</v>
      </c>
      <c r="O325" s="76">
        <f t="shared" si="6"/>
        <v>0</v>
      </c>
    </row>
    <row r="326" spans="12:15" ht="12.75">
      <c r="L326" s="76">
        <f>Master!D326</f>
        <v>0</v>
      </c>
      <c r="M326" s="76">
        <f>Master!E326</f>
        <v>0</v>
      </c>
      <c r="N326" s="76">
        <f>Master!H326</f>
        <v>0</v>
      </c>
      <c r="O326" s="76">
        <f t="shared" si="6"/>
        <v>0</v>
      </c>
    </row>
    <row r="327" spans="12:15" ht="12.75">
      <c r="L327" s="76">
        <f>Master!D327</f>
        <v>0</v>
      </c>
      <c r="M327" s="76">
        <f>Master!E327</f>
        <v>0</v>
      </c>
      <c r="N327" s="76">
        <f>Master!H327</f>
        <v>0</v>
      </c>
      <c r="O327" s="76">
        <f t="shared" si="6"/>
        <v>0</v>
      </c>
    </row>
    <row r="328" spans="12:15" ht="12.75">
      <c r="L328" s="76">
        <f>Master!D328</f>
        <v>0</v>
      </c>
      <c r="M328" s="76">
        <f>Master!E328</f>
        <v>0</v>
      </c>
      <c r="N328" s="76">
        <f>Master!H328</f>
        <v>0</v>
      </c>
      <c r="O328" s="76">
        <f t="shared" si="6"/>
        <v>0</v>
      </c>
    </row>
    <row r="329" spans="12:15" ht="12.75">
      <c r="L329" s="76">
        <f>Master!D329</f>
        <v>0</v>
      </c>
      <c r="M329" s="76">
        <f>Master!E329</f>
        <v>0</v>
      </c>
      <c r="N329" s="76">
        <f>Master!H329</f>
        <v>0</v>
      </c>
      <c r="O329" s="76">
        <f t="shared" si="6"/>
        <v>0</v>
      </c>
    </row>
    <row r="330" spans="12:15" ht="12.75">
      <c r="L330" s="76">
        <f>Master!D330</f>
        <v>0</v>
      </c>
      <c r="M330" s="76">
        <f>Master!E330</f>
        <v>0</v>
      </c>
      <c r="N330" s="76">
        <f>Master!H330</f>
        <v>0</v>
      </c>
      <c r="O330" s="76">
        <f t="shared" si="6"/>
        <v>0</v>
      </c>
    </row>
    <row r="331" spans="12:15" ht="12.75">
      <c r="L331" s="76">
        <f>Master!D331</f>
        <v>0</v>
      </c>
      <c r="M331" s="76">
        <f>Master!E331</f>
        <v>0</v>
      </c>
      <c r="N331" s="76">
        <f>Master!H331</f>
        <v>0</v>
      </c>
      <c r="O331" s="76">
        <f t="shared" si="6"/>
        <v>0</v>
      </c>
    </row>
    <row r="332" spans="12:15" ht="12.75">
      <c r="L332" s="76">
        <f>Master!D332</f>
        <v>0</v>
      </c>
      <c r="M332" s="76">
        <f>Master!E332</f>
        <v>0</v>
      </c>
      <c r="N332" s="76">
        <f>Master!H332</f>
        <v>0</v>
      </c>
      <c r="O332" s="76">
        <f t="shared" si="6"/>
        <v>0</v>
      </c>
    </row>
    <row r="333" spans="12:15" ht="12.75">
      <c r="L333" s="76">
        <f>Master!D333</f>
        <v>0</v>
      </c>
      <c r="M333" s="76">
        <f>Master!E333</f>
        <v>0</v>
      </c>
      <c r="N333" s="76">
        <f>Master!H333</f>
        <v>0</v>
      </c>
      <c r="O333" s="76">
        <f t="shared" si="6"/>
        <v>0</v>
      </c>
    </row>
    <row r="334" spans="12:15" ht="12.75">
      <c r="L334" s="76">
        <f>Master!D334</f>
        <v>0</v>
      </c>
      <c r="M334" s="76">
        <f>Master!E334</f>
        <v>0</v>
      </c>
      <c r="N334" s="76">
        <f>Master!H334</f>
        <v>0</v>
      </c>
      <c r="O334" s="76">
        <f t="shared" si="6"/>
        <v>0</v>
      </c>
    </row>
    <row r="335" spans="12:15" ht="12.75">
      <c r="L335" s="76">
        <f>Master!D335</f>
        <v>0</v>
      </c>
      <c r="M335" s="76">
        <f>Master!E335</f>
        <v>0</v>
      </c>
      <c r="N335" s="76">
        <f>Master!H335</f>
        <v>0</v>
      </c>
      <c r="O335" s="76">
        <f t="shared" si="6"/>
        <v>0</v>
      </c>
    </row>
    <row r="336" spans="12:15" ht="12.75">
      <c r="L336" s="76">
        <f>Master!D336</f>
        <v>0</v>
      </c>
      <c r="M336" s="76">
        <f>Master!E336</f>
        <v>0</v>
      </c>
      <c r="N336" s="76">
        <f>Master!H336</f>
        <v>0</v>
      </c>
      <c r="O336" s="76">
        <f t="shared" si="6"/>
        <v>0</v>
      </c>
    </row>
    <row r="337" spans="12:15" ht="12.75">
      <c r="L337" s="76">
        <f>Master!D337</f>
        <v>0</v>
      </c>
      <c r="M337" s="76">
        <f>Master!E337</f>
        <v>0</v>
      </c>
      <c r="N337" s="76">
        <f>Master!H337</f>
        <v>0</v>
      </c>
      <c r="O337" s="76">
        <f t="shared" si="6"/>
        <v>0</v>
      </c>
    </row>
    <row r="338" spans="12:15" ht="12.75">
      <c r="L338" s="76">
        <f>Master!D338</f>
        <v>0</v>
      </c>
      <c r="M338" s="76">
        <f>Master!E338</f>
        <v>0</v>
      </c>
      <c r="N338" s="76">
        <f>Master!H338</f>
        <v>0</v>
      </c>
      <c r="O338" s="76">
        <f t="shared" si="6"/>
        <v>0</v>
      </c>
    </row>
    <row r="339" spans="12:15" ht="12.75">
      <c r="L339" s="76">
        <f>Master!D339</f>
        <v>0</v>
      </c>
      <c r="M339" s="76">
        <f>Master!E339</f>
        <v>0</v>
      </c>
      <c r="N339" s="76">
        <f>Master!H339</f>
        <v>0</v>
      </c>
      <c r="O339" s="76">
        <f t="shared" si="6"/>
        <v>0</v>
      </c>
    </row>
    <row r="340" spans="12:15" ht="12.75">
      <c r="L340" s="76">
        <f>Master!D340</f>
        <v>0</v>
      </c>
      <c r="M340" s="76">
        <f>Master!E340</f>
        <v>0</v>
      </c>
      <c r="N340" s="76">
        <f>Master!H340</f>
        <v>0</v>
      </c>
      <c r="O340" s="76">
        <f t="shared" si="6"/>
        <v>0</v>
      </c>
    </row>
    <row r="341" spans="12:15" ht="12.75">
      <c r="L341" s="76">
        <f>Master!D341</f>
        <v>0</v>
      </c>
      <c r="M341" s="76">
        <f>Master!E341</f>
        <v>0</v>
      </c>
      <c r="N341" s="76">
        <f>Master!H341</f>
        <v>0</v>
      </c>
      <c r="O341" s="76">
        <f t="shared" si="6"/>
        <v>0</v>
      </c>
    </row>
    <row r="342" spans="12:15" ht="12.75">
      <c r="L342" s="76">
        <f>Master!D342</f>
        <v>0</v>
      </c>
      <c r="M342" s="76">
        <f>Master!E342</f>
        <v>0</v>
      </c>
      <c r="N342" s="76">
        <f>Master!H342</f>
        <v>0</v>
      </c>
      <c r="O342" s="76">
        <f t="shared" si="6"/>
        <v>0</v>
      </c>
    </row>
    <row r="343" spans="12:15" ht="12.75">
      <c r="L343" s="76">
        <f>Master!D343</f>
        <v>0</v>
      </c>
      <c r="M343" s="76">
        <f>Master!E343</f>
        <v>0</v>
      </c>
      <c r="N343" s="76">
        <f>Master!H343</f>
        <v>0</v>
      </c>
      <c r="O343" s="76">
        <f t="shared" si="6"/>
        <v>0</v>
      </c>
    </row>
    <row r="344" spans="12:15" ht="12.75">
      <c r="L344" s="76">
        <f>Master!D344</f>
        <v>0</v>
      </c>
      <c r="M344" s="76">
        <f>Master!E344</f>
        <v>0</v>
      </c>
      <c r="N344" s="76">
        <f>Master!H344</f>
        <v>0</v>
      </c>
      <c r="O344" s="76">
        <f t="shared" si="6"/>
        <v>0</v>
      </c>
    </row>
    <row r="345" spans="12:15" ht="12.75">
      <c r="L345" s="76">
        <f>Master!D345</f>
        <v>0</v>
      </c>
      <c r="M345" s="76">
        <f>Master!E345</f>
        <v>0</v>
      </c>
      <c r="N345" s="76">
        <f>Master!H345</f>
        <v>0</v>
      </c>
      <c r="O345" s="76">
        <f t="shared" si="6"/>
        <v>0</v>
      </c>
    </row>
    <row r="346" spans="12:15" ht="12.75">
      <c r="L346" s="76">
        <f>Master!D346</f>
        <v>0</v>
      </c>
      <c r="M346" s="76">
        <f>Master!E346</f>
        <v>0</v>
      </c>
      <c r="N346" s="76">
        <f>Master!H346</f>
        <v>0</v>
      </c>
      <c r="O346" s="76">
        <f t="shared" si="6"/>
        <v>0</v>
      </c>
    </row>
    <row r="347" spans="12:15" ht="12.75">
      <c r="L347" s="76">
        <f>Master!D347</f>
        <v>0</v>
      </c>
      <c r="M347" s="76">
        <f>Master!E347</f>
        <v>0</v>
      </c>
      <c r="N347" s="76">
        <f>Master!H347</f>
        <v>0</v>
      </c>
      <c r="O347" s="76">
        <f t="shared" si="6"/>
        <v>0</v>
      </c>
    </row>
    <row r="348" spans="12:15" ht="12.75">
      <c r="L348" s="76">
        <f>Master!D348</f>
        <v>0</v>
      </c>
      <c r="M348" s="76">
        <f>Master!E348</f>
        <v>0</v>
      </c>
      <c r="N348" s="76">
        <f>Master!H348</f>
        <v>0</v>
      </c>
      <c r="O348" s="76">
        <f t="shared" si="6"/>
        <v>0</v>
      </c>
    </row>
    <row r="349" spans="12:15" ht="12.75">
      <c r="L349" s="76">
        <f>Master!D349</f>
        <v>0</v>
      </c>
      <c r="M349" s="76">
        <f>Master!E349</f>
        <v>0</v>
      </c>
      <c r="N349" s="76">
        <f>Master!H349</f>
        <v>0</v>
      </c>
      <c r="O349" s="76">
        <f t="shared" si="6"/>
        <v>0</v>
      </c>
    </row>
    <row r="350" spans="12:15" ht="12.75">
      <c r="L350" s="76">
        <f>Master!D350</f>
        <v>0</v>
      </c>
      <c r="M350" s="76">
        <f>Master!E350</f>
        <v>0</v>
      </c>
      <c r="N350" s="76">
        <f>Master!H350</f>
        <v>0</v>
      </c>
      <c r="O350" s="76">
        <f t="shared" si="6"/>
        <v>0</v>
      </c>
    </row>
    <row r="351" spans="12:15" ht="12.75">
      <c r="L351" s="76">
        <f>Master!D351</f>
        <v>0</v>
      </c>
      <c r="M351" s="76">
        <f>Master!E351</f>
        <v>0</v>
      </c>
      <c r="N351" s="76">
        <f>Master!H351</f>
        <v>0</v>
      </c>
      <c r="O351" s="76">
        <f t="shared" si="6"/>
        <v>0</v>
      </c>
    </row>
    <row r="352" spans="12:15" ht="12.75">
      <c r="L352" s="76">
        <f>Master!D352</f>
        <v>0</v>
      </c>
      <c r="M352" s="76">
        <f>Master!E352</f>
        <v>0</v>
      </c>
      <c r="N352" s="76">
        <f>Master!H352</f>
        <v>0</v>
      </c>
      <c r="O352" s="76">
        <f t="shared" si="6"/>
        <v>0</v>
      </c>
    </row>
    <row r="353" spans="12:15" ht="12.75">
      <c r="L353" s="76">
        <f>Master!D353</f>
        <v>0</v>
      </c>
      <c r="M353" s="76">
        <f>Master!E353</f>
        <v>0</v>
      </c>
      <c r="N353" s="76">
        <f>Master!H353</f>
        <v>0</v>
      </c>
      <c r="O353" s="76">
        <f t="shared" si="6"/>
        <v>0</v>
      </c>
    </row>
    <row r="354" spans="12:15" ht="12.75">
      <c r="L354" s="76">
        <f>Master!D354</f>
        <v>0</v>
      </c>
      <c r="M354" s="76">
        <f>Master!E354</f>
        <v>0</v>
      </c>
      <c r="N354" s="76">
        <f>Master!H354</f>
        <v>0</v>
      </c>
      <c r="O354" s="76">
        <f t="shared" si="6"/>
        <v>0</v>
      </c>
    </row>
    <row r="355" spans="12:15" ht="12.75">
      <c r="L355" s="76">
        <f>Master!D355</f>
        <v>0</v>
      </c>
      <c r="M355" s="76">
        <f>Master!E355</f>
        <v>0</v>
      </c>
      <c r="N355" s="76">
        <f>Master!H355</f>
        <v>0</v>
      </c>
      <c r="O355" s="76">
        <f t="shared" si="6"/>
        <v>0</v>
      </c>
    </row>
    <row r="356" spans="12:15" ht="12.75">
      <c r="L356" s="76">
        <f>Master!D356</f>
        <v>0</v>
      </c>
      <c r="M356" s="76">
        <f>Master!E356</f>
        <v>0</v>
      </c>
      <c r="N356" s="76">
        <f>Master!H356</f>
        <v>0</v>
      </c>
      <c r="O356" s="76">
        <f t="shared" si="6"/>
        <v>0</v>
      </c>
    </row>
    <row r="357" spans="12:15" ht="12.75">
      <c r="L357" s="76">
        <f>Master!D357</f>
        <v>0</v>
      </c>
      <c r="M357" s="76">
        <f>Master!E357</f>
        <v>0</v>
      </c>
      <c r="N357" s="76">
        <f>Master!H357</f>
        <v>0</v>
      </c>
      <c r="O357" s="76">
        <f t="shared" si="6"/>
        <v>0</v>
      </c>
    </row>
    <row r="358" spans="12:15" ht="12.75">
      <c r="L358" s="76">
        <f>Master!D358</f>
        <v>0</v>
      </c>
      <c r="M358" s="76">
        <f>Master!E358</f>
        <v>0</v>
      </c>
      <c r="N358" s="76">
        <f>Master!H358</f>
        <v>0</v>
      </c>
      <c r="O358" s="76">
        <f t="shared" si="6"/>
        <v>0</v>
      </c>
    </row>
    <row r="359" spans="12:15" ht="12.75">
      <c r="L359" s="76">
        <f>Master!D359</f>
        <v>0</v>
      </c>
      <c r="M359" s="76">
        <f>Master!E359</f>
        <v>0</v>
      </c>
      <c r="N359" s="76">
        <f>Master!H359</f>
        <v>0</v>
      </c>
      <c r="O359" s="76">
        <f t="shared" si="6"/>
        <v>0</v>
      </c>
    </row>
    <row r="360" spans="12:15" ht="12.75">
      <c r="L360" s="76">
        <f>Master!D360</f>
        <v>0</v>
      </c>
      <c r="M360" s="76">
        <f>Master!E360</f>
        <v>0</v>
      </c>
      <c r="N360" s="76">
        <f>Master!H360</f>
        <v>0</v>
      </c>
      <c r="O360" s="76">
        <f t="shared" si="6"/>
        <v>0</v>
      </c>
    </row>
    <row r="361" spans="12:15" ht="12.75">
      <c r="L361" s="76">
        <f>Master!D361</f>
        <v>0</v>
      </c>
      <c r="M361" s="76">
        <f>Master!E361</f>
        <v>0</v>
      </c>
      <c r="N361" s="76">
        <f>Master!H361</f>
        <v>0</v>
      </c>
      <c r="O361" s="76">
        <f t="shared" si="6"/>
        <v>0</v>
      </c>
    </row>
    <row r="362" spans="12:15" ht="12.75">
      <c r="L362" s="76">
        <f>Master!D362</f>
        <v>0</v>
      </c>
      <c r="M362" s="76">
        <f>Master!E362</f>
        <v>0</v>
      </c>
      <c r="N362" s="76">
        <f>Master!H362</f>
        <v>0</v>
      </c>
      <c r="O362" s="76">
        <f t="shared" si="6"/>
        <v>0</v>
      </c>
    </row>
    <row r="363" spans="12:15" ht="12.75">
      <c r="L363" s="76">
        <f>Master!D363</f>
        <v>0</v>
      </c>
      <c r="M363" s="76">
        <f>Master!E363</f>
        <v>0</v>
      </c>
      <c r="N363" s="76">
        <f>Master!H363</f>
        <v>0</v>
      </c>
      <c r="O363" s="76">
        <f t="shared" si="6"/>
        <v>0</v>
      </c>
    </row>
    <row r="364" spans="12:15" ht="12.75">
      <c r="L364" s="76">
        <f>Master!D364</f>
        <v>0</v>
      </c>
      <c r="M364" s="76">
        <f>Master!E364</f>
        <v>0</v>
      </c>
      <c r="N364" s="76">
        <f>Master!H364</f>
        <v>0</v>
      </c>
      <c r="O364" s="76">
        <f t="shared" si="6"/>
        <v>0</v>
      </c>
    </row>
    <row r="365" spans="12:15" ht="12.75">
      <c r="L365" s="76">
        <f>Master!D365</f>
        <v>0</v>
      </c>
      <c r="M365" s="76">
        <f>Master!E365</f>
        <v>0</v>
      </c>
      <c r="N365" s="76">
        <f>Master!H365</f>
        <v>0</v>
      </c>
      <c r="O365" s="76">
        <f t="shared" si="6"/>
        <v>0</v>
      </c>
    </row>
    <row r="366" spans="12:15" ht="12.75">
      <c r="L366" s="76">
        <f>Master!D366</f>
        <v>0</v>
      </c>
      <c r="M366" s="76">
        <f>Master!E366</f>
        <v>0</v>
      </c>
      <c r="N366" s="76">
        <f>Master!H366</f>
        <v>0</v>
      </c>
      <c r="O366" s="76">
        <f t="shared" si="6"/>
        <v>0</v>
      </c>
    </row>
    <row r="367" spans="12:15" ht="12.75">
      <c r="L367" s="76">
        <f>Master!D367</f>
        <v>0</v>
      </c>
      <c r="M367" s="76">
        <f>Master!E367</f>
        <v>0</v>
      </c>
      <c r="N367" s="76">
        <f>Master!H367</f>
        <v>0</v>
      </c>
      <c r="O367" s="76">
        <f t="shared" si="6"/>
        <v>0</v>
      </c>
    </row>
    <row r="368" spans="12:15" ht="12.75">
      <c r="L368" s="76">
        <f>Master!D368</f>
        <v>0</v>
      </c>
      <c r="M368" s="76">
        <f>Master!E368</f>
        <v>0</v>
      </c>
      <c r="N368" s="76">
        <f>Master!H368</f>
        <v>0</v>
      </c>
      <c r="O368" s="76">
        <f t="shared" si="6"/>
        <v>0</v>
      </c>
    </row>
    <row r="369" spans="12:15" ht="12.75">
      <c r="L369" s="76">
        <f>Master!D369</f>
        <v>0</v>
      </c>
      <c r="M369" s="76">
        <f>Master!E369</f>
        <v>0</v>
      </c>
      <c r="N369" s="76">
        <f>Master!H369</f>
        <v>0</v>
      </c>
      <c r="O369" s="76">
        <f t="shared" si="6"/>
        <v>0</v>
      </c>
    </row>
    <row r="370" spans="12:15" ht="12.75">
      <c r="L370" s="76">
        <f>Master!D370</f>
        <v>0</v>
      </c>
      <c r="M370" s="76">
        <f>Master!E370</f>
        <v>0</v>
      </c>
      <c r="N370" s="76">
        <f>Master!H370</f>
        <v>0</v>
      </c>
      <c r="O370" s="76">
        <f t="shared" si="6"/>
        <v>0</v>
      </c>
    </row>
    <row r="371" spans="12:15" ht="12.75">
      <c r="L371" s="76">
        <f>Master!D371</f>
        <v>0</v>
      </c>
      <c r="M371" s="76">
        <f>Master!E371</f>
        <v>0</v>
      </c>
      <c r="N371" s="76">
        <f>Master!H371</f>
        <v>0</v>
      </c>
      <c r="O371" s="76">
        <f t="shared" si="6"/>
        <v>0</v>
      </c>
    </row>
    <row r="372" spans="12:15" ht="12.75">
      <c r="L372" s="76">
        <f>Master!D372</f>
        <v>0</v>
      </c>
      <c r="M372" s="76">
        <f>Master!E372</f>
        <v>0</v>
      </c>
      <c r="N372" s="76">
        <f>Master!H372</f>
        <v>0</v>
      </c>
      <c r="O372" s="76">
        <f t="shared" si="6"/>
        <v>0</v>
      </c>
    </row>
    <row r="373" spans="12:15" ht="12.75">
      <c r="L373" s="76">
        <f>Master!D373</f>
        <v>0</v>
      </c>
      <c r="M373" s="76">
        <f>Master!E373</f>
        <v>0</v>
      </c>
      <c r="N373" s="76">
        <f>Master!H373</f>
        <v>0</v>
      </c>
      <c r="O373" s="76">
        <f t="shared" si="6"/>
        <v>0</v>
      </c>
    </row>
    <row r="374" spans="12:15" ht="12.75">
      <c r="L374" s="76">
        <f>Master!D374</f>
        <v>0</v>
      </c>
      <c r="M374" s="76">
        <f>Master!E374</f>
        <v>0</v>
      </c>
      <c r="N374" s="76">
        <f>Master!H374</f>
        <v>0</v>
      </c>
      <c r="O374" s="76">
        <f t="shared" si="6"/>
        <v>0</v>
      </c>
    </row>
    <row r="375" spans="12:15" ht="12.75">
      <c r="L375" s="76">
        <f>Master!D375</f>
        <v>0</v>
      </c>
      <c r="M375" s="76">
        <f>Master!E375</f>
        <v>0</v>
      </c>
      <c r="N375" s="76">
        <f>Master!H375</f>
        <v>0</v>
      </c>
      <c r="O375" s="76">
        <f t="shared" si="6"/>
        <v>0</v>
      </c>
    </row>
    <row r="376" spans="12:15" ht="12.75">
      <c r="L376" s="76">
        <f>Master!D376</f>
        <v>0</v>
      </c>
      <c r="M376" s="76">
        <f>Master!E376</f>
        <v>0</v>
      </c>
      <c r="N376" s="76">
        <f>Master!H376</f>
        <v>0</v>
      </c>
      <c r="O376" s="76">
        <f t="shared" si="6"/>
        <v>0</v>
      </c>
    </row>
    <row r="377" spans="12:15" ht="12.75">
      <c r="L377" s="76">
        <f>Master!D377</f>
        <v>0</v>
      </c>
      <c r="M377" s="76">
        <f>Master!E377</f>
        <v>0</v>
      </c>
      <c r="N377" s="76">
        <f>Master!H377</f>
        <v>0</v>
      </c>
      <c r="O377" s="76">
        <f t="shared" si="6"/>
        <v>0</v>
      </c>
    </row>
    <row r="378" spans="12:15" ht="12.75">
      <c r="L378" s="76">
        <f>Master!D378</f>
        <v>0</v>
      </c>
      <c r="M378" s="76">
        <f>Master!E378</f>
        <v>0</v>
      </c>
      <c r="N378" s="76">
        <f>Master!H378</f>
        <v>0</v>
      </c>
      <c r="O378" s="76">
        <f t="shared" si="6"/>
        <v>0</v>
      </c>
    </row>
    <row r="379" spans="12:15" ht="12.75">
      <c r="L379" s="76">
        <f>Master!D379</f>
        <v>0</v>
      </c>
      <c r="M379" s="76">
        <f>Master!E379</f>
        <v>0</v>
      </c>
      <c r="N379" s="76">
        <f>Master!H379</f>
        <v>0</v>
      </c>
      <c r="O379" s="76">
        <f t="shared" si="6"/>
        <v>0</v>
      </c>
    </row>
    <row r="380" spans="12:15" ht="12.75">
      <c r="L380" s="76">
        <f>Master!D380</f>
        <v>0</v>
      </c>
      <c r="M380" s="76">
        <f>Master!E380</f>
        <v>0</v>
      </c>
      <c r="N380" s="76">
        <f>Master!H380</f>
        <v>0</v>
      </c>
      <c r="O380" s="76">
        <f t="shared" si="6"/>
        <v>0</v>
      </c>
    </row>
    <row r="381" spans="12:15" ht="12.75">
      <c r="L381" s="76">
        <f>Master!D381</f>
        <v>0</v>
      </c>
      <c r="M381" s="76">
        <f>Master!E381</f>
        <v>0</v>
      </c>
      <c r="N381" s="76">
        <f>Master!H381</f>
        <v>0</v>
      </c>
      <c r="O381" s="76">
        <f t="shared" si="6"/>
        <v>0</v>
      </c>
    </row>
    <row r="382" spans="12:15" ht="12.75">
      <c r="L382" s="76">
        <f>Master!D382</f>
        <v>0</v>
      </c>
      <c r="M382" s="76">
        <f>Master!E382</f>
        <v>0</v>
      </c>
      <c r="N382" s="76">
        <f>Master!H382</f>
        <v>0</v>
      </c>
      <c r="O382" s="76">
        <f t="shared" si="6"/>
        <v>0</v>
      </c>
    </row>
    <row r="383" spans="12:15" ht="12.75">
      <c r="L383" s="76">
        <f>Master!D383</f>
        <v>0</v>
      </c>
      <c r="M383" s="76">
        <f>Master!E383</f>
        <v>0</v>
      </c>
      <c r="N383" s="76">
        <f>Master!H383</f>
        <v>0</v>
      </c>
      <c r="O383" s="76">
        <f t="shared" si="6"/>
        <v>0</v>
      </c>
    </row>
    <row r="384" spans="12:15" ht="12.75">
      <c r="L384" s="76">
        <f>Master!D384</f>
        <v>0</v>
      </c>
      <c r="M384" s="76">
        <f>Master!E384</f>
        <v>0</v>
      </c>
      <c r="N384" s="76">
        <f>Master!H384</f>
        <v>0</v>
      </c>
      <c r="O384" s="76">
        <f t="shared" si="6"/>
        <v>0</v>
      </c>
    </row>
    <row r="385" spans="12:15" ht="12.75">
      <c r="L385" s="76">
        <f>Master!D385</f>
        <v>0</v>
      </c>
      <c r="M385" s="76">
        <f>Master!E385</f>
        <v>0</v>
      </c>
      <c r="N385" s="76">
        <f>Master!H385</f>
        <v>0</v>
      </c>
      <c r="O385" s="76">
        <f t="shared" si="6"/>
        <v>0</v>
      </c>
    </row>
    <row r="386" spans="12:15" ht="12.75">
      <c r="L386" s="76">
        <f>Master!D386</f>
        <v>0</v>
      </c>
      <c r="M386" s="76">
        <f>Master!E386</f>
        <v>0</v>
      </c>
      <c r="N386" s="76">
        <f>Master!H386</f>
        <v>0</v>
      </c>
      <c r="O386" s="76">
        <f t="shared" si="6"/>
        <v>0</v>
      </c>
    </row>
    <row r="387" spans="12:15" ht="12.75">
      <c r="L387" s="76">
        <f>Master!D387</f>
        <v>0</v>
      </c>
      <c r="M387" s="76">
        <f>Master!E387</f>
        <v>0</v>
      </c>
      <c r="N387" s="76">
        <f>Master!H387</f>
        <v>0</v>
      </c>
      <c r="O387" s="76">
        <f aca="true" t="shared" si="7" ref="O387:O450">IF(AND(OR($N387="Accepted",$N387="Counter",$N387="Declined",$N387="Withdrawn"),$L387="T"),1,0)</f>
        <v>0</v>
      </c>
    </row>
    <row r="388" spans="12:15" ht="12.75">
      <c r="L388" s="76">
        <f>Master!D388</f>
        <v>0</v>
      </c>
      <c r="M388" s="76">
        <f>Master!E388</f>
        <v>0</v>
      </c>
      <c r="N388" s="76">
        <f>Master!H388</f>
        <v>0</v>
      </c>
      <c r="O388" s="76">
        <f t="shared" si="7"/>
        <v>0</v>
      </c>
    </row>
    <row r="389" spans="12:15" ht="12.75">
      <c r="L389" s="76">
        <f>Master!D389</f>
        <v>0</v>
      </c>
      <c r="M389" s="76">
        <f>Master!E389</f>
        <v>0</v>
      </c>
      <c r="N389" s="76">
        <f>Master!H389</f>
        <v>0</v>
      </c>
      <c r="O389" s="76">
        <f t="shared" si="7"/>
        <v>0</v>
      </c>
    </row>
    <row r="390" spans="12:15" ht="12.75">
      <c r="L390" s="76">
        <f>Master!D390</f>
        <v>0</v>
      </c>
      <c r="M390" s="76">
        <f>Master!E390</f>
        <v>0</v>
      </c>
      <c r="N390" s="76">
        <f>Master!H390</f>
        <v>0</v>
      </c>
      <c r="O390" s="76">
        <f t="shared" si="7"/>
        <v>0</v>
      </c>
    </row>
    <row r="391" spans="12:15" ht="12.75">
      <c r="L391" s="76">
        <f>Master!D391</f>
        <v>0</v>
      </c>
      <c r="M391" s="76">
        <f>Master!E391</f>
        <v>0</v>
      </c>
      <c r="N391" s="76">
        <f>Master!H391</f>
        <v>0</v>
      </c>
      <c r="O391" s="76">
        <f t="shared" si="7"/>
        <v>0</v>
      </c>
    </row>
    <row r="392" spans="12:15" ht="12.75">
      <c r="L392" s="76">
        <f>Master!D392</f>
        <v>0</v>
      </c>
      <c r="M392" s="76">
        <f>Master!E392</f>
        <v>0</v>
      </c>
      <c r="N392" s="76">
        <f>Master!H392</f>
        <v>0</v>
      </c>
      <c r="O392" s="76">
        <f t="shared" si="7"/>
        <v>0</v>
      </c>
    </row>
    <row r="393" spans="12:15" ht="12.75">
      <c r="L393" s="76">
        <f>Master!D393</f>
        <v>0</v>
      </c>
      <c r="M393" s="76">
        <f>Master!E393</f>
        <v>0</v>
      </c>
      <c r="N393" s="76">
        <f>Master!H393</f>
        <v>0</v>
      </c>
      <c r="O393" s="76">
        <f t="shared" si="7"/>
        <v>0</v>
      </c>
    </row>
    <row r="394" spans="12:15" ht="12.75">
      <c r="L394" s="76">
        <f>Master!D394</f>
        <v>0</v>
      </c>
      <c r="M394" s="76">
        <f>Master!E394</f>
        <v>0</v>
      </c>
      <c r="N394" s="76">
        <f>Master!H394</f>
        <v>0</v>
      </c>
      <c r="O394" s="76">
        <f t="shared" si="7"/>
        <v>0</v>
      </c>
    </row>
    <row r="395" spans="12:15" ht="12.75">
      <c r="L395" s="76">
        <f>Master!D395</f>
        <v>0</v>
      </c>
      <c r="M395" s="76">
        <f>Master!E395</f>
        <v>0</v>
      </c>
      <c r="N395" s="76">
        <f>Master!H395</f>
        <v>0</v>
      </c>
      <c r="O395" s="76">
        <f t="shared" si="7"/>
        <v>0</v>
      </c>
    </row>
    <row r="396" spans="12:15" ht="12.75">
      <c r="L396" s="76">
        <f>Master!D396</f>
        <v>0</v>
      </c>
      <c r="M396" s="76">
        <f>Master!E396</f>
        <v>0</v>
      </c>
      <c r="N396" s="76">
        <f>Master!H396</f>
        <v>0</v>
      </c>
      <c r="O396" s="76">
        <f t="shared" si="7"/>
        <v>0</v>
      </c>
    </row>
    <row r="397" spans="12:15" ht="12.75">
      <c r="L397" s="76">
        <f>Master!D397</f>
        <v>0</v>
      </c>
      <c r="M397" s="76">
        <f>Master!E397</f>
        <v>0</v>
      </c>
      <c r="N397" s="76">
        <f>Master!H397</f>
        <v>0</v>
      </c>
      <c r="O397" s="76">
        <f t="shared" si="7"/>
        <v>0</v>
      </c>
    </row>
    <row r="398" spans="12:15" ht="12.75">
      <c r="L398" s="76">
        <f>Master!D398</f>
        <v>0</v>
      </c>
      <c r="M398" s="76">
        <f>Master!E398</f>
        <v>0</v>
      </c>
      <c r="N398" s="76">
        <f>Master!H398</f>
        <v>0</v>
      </c>
      <c r="O398" s="76">
        <f t="shared" si="7"/>
        <v>0</v>
      </c>
    </row>
    <row r="399" spans="12:15" ht="12.75">
      <c r="L399" s="76">
        <f>Master!D399</f>
        <v>0</v>
      </c>
      <c r="M399" s="76">
        <f>Master!E399</f>
        <v>0</v>
      </c>
      <c r="N399" s="76">
        <f>Master!H399</f>
        <v>0</v>
      </c>
      <c r="O399" s="76">
        <f t="shared" si="7"/>
        <v>0</v>
      </c>
    </row>
    <row r="400" spans="12:15" ht="12.75">
      <c r="L400" s="76">
        <f>Master!D400</f>
        <v>0</v>
      </c>
      <c r="M400" s="76">
        <f>Master!E400</f>
        <v>0</v>
      </c>
      <c r="N400" s="76">
        <f>Master!H400</f>
        <v>0</v>
      </c>
      <c r="O400" s="76">
        <f t="shared" si="7"/>
        <v>0</v>
      </c>
    </row>
    <row r="401" spans="12:15" ht="12.75">
      <c r="L401" s="76">
        <f>Master!D401</f>
        <v>0</v>
      </c>
      <c r="M401" s="76">
        <f>Master!E401</f>
        <v>0</v>
      </c>
      <c r="N401" s="76">
        <f>Master!H401</f>
        <v>0</v>
      </c>
      <c r="O401" s="76">
        <f t="shared" si="7"/>
        <v>0</v>
      </c>
    </row>
    <row r="402" spans="12:15" ht="12.75">
      <c r="L402" s="76">
        <f>Master!D402</f>
        <v>0</v>
      </c>
      <c r="M402" s="76">
        <f>Master!E402</f>
        <v>0</v>
      </c>
      <c r="N402" s="76">
        <f>Master!H402</f>
        <v>0</v>
      </c>
      <c r="O402" s="76">
        <f t="shared" si="7"/>
        <v>0</v>
      </c>
    </row>
    <row r="403" spans="12:15" ht="12.75">
      <c r="L403" s="76">
        <f>Master!D403</f>
        <v>0</v>
      </c>
      <c r="M403" s="76">
        <f>Master!E403</f>
        <v>0</v>
      </c>
      <c r="N403" s="76">
        <f>Master!H403</f>
        <v>0</v>
      </c>
      <c r="O403" s="76">
        <f t="shared" si="7"/>
        <v>0</v>
      </c>
    </row>
    <row r="404" spans="12:15" ht="12.75">
      <c r="L404" s="76">
        <f>Master!D404</f>
        <v>0</v>
      </c>
      <c r="M404" s="76">
        <f>Master!E404</f>
        <v>0</v>
      </c>
      <c r="N404" s="76">
        <f>Master!H404</f>
        <v>0</v>
      </c>
      <c r="O404" s="76">
        <f t="shared" si="7"/>
        <v>0</v>
      </c>
    </row>
    <row r="405" spans="12:15" ht="12.75">
      <c r="L405" s="76">
        <f>Master!D405</f>
        <v>0</v>
      </c>
      <c r="M405" s="76">
        <f>Master!E405</f>
        <v>0</v>
      </c>
      <c r="N405" s="76">
        <f>Master!H405</f>
        <v>0</v>
      </c>
      <c r="O405" s="76">
        <f t="shared" si="7"/>
        <v>0</v>
      </c>
    </row>
    <row r="406" spans="12:15" ht="12.75">
      <c r="L406" s="76">
        <f>Master!D406</f>
        <v>0</v>
      </c>
      <c r="M406" s="76">
        <f>Master!E406</f>
        <v>0</v>
      </c>
      <c r="N406" s="76">
        <f>Master!H406</f>
        <v>0</v>
      </c>
      <c r="O406" s="76">
        <f t="shared" si="7"/>
        <v>0</v>
      </c>
    </row>
    <row r="407" spans="12:15" ht="12.75">
      <c r="L407" s="76">
        <f>Master!D407</f>
        <v>0</v>
      </c>
      <c r="M407" s="76">
        <f>Master!E407</f>
        <v>0</v>
      </c>
      <c r="N407" s="76">
        <f>Master!H407</f>
        <v>0</v>
      </c>
      <c r="O407" s="76">
        <f t="shared" si="7"/>
        <v>0</v>
      </c>
    </row>
    <row r="408" spans="12:15" ht="12.75">
      <c r="L408" s="76">
        <f>Master!D408</f>
        <v>0</v>
      </c>
      <c r="M408" s="76">
        <f>Master!E408</f>
        <v>0</v>
      </c>
      <c r="N408" s="76">
        <f>Master!H408</f>
        <v>0</v>
      </c>
      <c r="O408" s="76">
        <f t="shared" si="7"/>
        <v>0</v>
      </c>
    </row>
    <row r="409" spans="12:15" ht="12.75">
      <c r="L409" s="76">
        <f>Master!D409</f>
        <v>0</v>
      </c>
      <c r="M409" s="76">
        <f>Master!E409</f>
        <v>0</v>
      </c>
      <c r="N409" s="76">
        <f>Master!H409</f>
        <v>0</v>
      </c>
      <c r="O409" s="76">
        <f t="shared" si="7"/>
        <v>0</v>
      </c>
    </row>
    <row r="410" spans="12:15" ht="12.75">
      <c r="L410" s="76">
        <f>Master!D410</f>
        <v>0</v>
      </c>
      <c r="M410" s="76">
        <f>Master!E410</f>
        <v>0</v>
      </c>
      <c r="N410" s="76">
        <f>Master!H410</f>
        <v>0</v>
      </c>
      <c r="O410" s="76">
        <f t="shared" si="7"/>
        <v>0</v>
      </c>
    </row>
    <row r="411" spans="12:15" ht="12.75">
      <c r="L411" s="76">
        <f>Master!D411</f>
        <v>0</v>
      </c>
      <c r="M411" s="76">
        <f>Master!E411</f>
        <v>0</v>
      </c>
      <c r="N411" s="76">
        <f>Master!H411</f>
        <v>0</v>
      </c>
      <c r="O411" s="76">
        <f t="shared" si="7"/>
        <v>0</v>
      </c>
    </row>
    <row r="412" spans="12:15" ht="12.75">
      <c r="L412" s="76">
        <f>Master!D412</f>
        <v>0</v>
      </c>
      <c r="M412" s="76">
        <f>Master!E412</f>
        <v>0</v>
      </c>
      <c r="N412" s="76">
        <f>Master!H412</f>
        <v>0</v>
      </c>
      <c r="O412" s="76">
        <f t="shared" si="7"/>
        <v>0</v>
      </c>
    </row>
    <row r="413" spans="12:15" ht="12.75">
      <c r="L413" s="76">
        <f>Master!D413</f>
        <v>0</v>
      </c>
      <c r="M413" s="76">
        <f>Master!E413</f>
        <v>0</v>
      </c>
      <c r="N413" s="76">
        <f>Master!H413</f>
        <v>0</v>
      </c>
      <c r="O413" s="76">
        <f t="shared" si="7"/>
        <v>0</v>
      </c>
    </row>
    <row r="414" spans="12:15" ht="12.75">
      <c r="L414" s="76">
        <f>Master!D414</f>
        <v>0</v>
      </c>
      <c r="M414" s="76">
        <f>Master!E414</f>
        <v>0</v>
      </c>
      <c r="N414" s="76">
        <f>Master!H414</f>
        <v>0</v>
      </c>
      <c r="O414" s="76">
        <f t="shared" si="7"/>
        <v>0</v>
      </c>
    </row>
    <row r="415" spans="12:15" ht="12.75">
      <c r="L415" s="76">
        <f>Master!D415</f>
        <v>0</v>
      </c>
      <c r="M415" s="76">
        <f>Master!E415</f>
        <v>0</v>
      </c>
      <c r="N415" s="76">
        <f>Master!H415</f>
        <v>0</v>
      </c>
      <c r="O415" s="76">
        <f t="shared" si="7"/>
        <v>0</v>
      </c>
    </row>
    <row r="416" spans="12:15" ht="12.75">
      <c r="L416" s="76">
        <f>Master!D416</f>
        <v>0</v>
      </c>
      <c r="M416" s="76">
        <f>Master!E416</f>
        <v>0</v>
      </c>
      <c r="N416" s="76">
        <f>Master!H416</f>
        <v>0</v>
      </c>
      <c r="O416" s="76">
        <f t="shared" si="7"/>
        <v>0</v>
      </c>
    </row>
    <row r="417" spans="12:15" ht="12.75">
      <c r="L417" s="76">
        <f>Master!D417</f>
        <v>0</v>
      </c>
      <c r="M417" s="76">
        <f>Master!E417</f>
        <v>0</v>
      </c>
      <c r="N417" s="76">
        <f>Master!H417</f>
        <v>0</v>
      </c>
      <c r="O417" s="76">
        <f t="shared" si="7"/>
        <v>0</v>
      </c>
    </row>
    <row r="418" spans="12:15" ht="12.75">
      <c r="L418" s="76">
        <f>Master!D418</f>
        <v>0</v>
      </c>
      <c r="M418" s="76">
        <f>Master!E418</f>
        <v>0</v>
      </c>
      <c r="N418" s="76">
        <f>Master!H418</f>
        <v>0</v>
      </c>
      <c r="O418" s="76">
        <f t="shared" si="7"/>
        <v>0</v>
      </c>
    </row>
    <row r="419" spans="12:15" ht="12.75">
      <c r="L419" s="76">
        <f>Master!D419</f>
        <v>0</v>
      </c>
      <c r="M419" s="76">
        <f>Master!E419</f>
        <v>0</v>
      </c>
      <c r="N419" s="76">
        <f>Master!H419</f>
        <v>0</v>
      </c>
      <c r="O419" s="76">
        <f t="shared" si="7"/>
        <v>0</v>
      </c>
    </row>
    <row r="420" spans="12:15" ht="12.75">
      <c r="L420" s="76">
        <f>Master!D420</f>
        <v>0</v>
      </c>
      <c r="M420" s="76">
        <f>Master!E420</f>
        <v>0</v>
      </c>
      <c r="N420" s="76">
        <f>Master!H420</f>
        <v>0</v>
      </c>
      <c r="O420" s="76">
        <f t="shared" si="7"/>
        <v>0</v>
      </c>
    </row>
    <row r="421" spans="12:15" ht="12.75">
      <c r="L421" s="76">
        <f>Master!D421</f>
        <v>0</v>
      </c>
      <c r="M421" s="76">
        <f>Master!E421</f>
        <v>0</v>
      </c>
      <c r="N421" s="76">
        <f>Master!H421</f>
        <v>0</v>
      </c>
      <c r="O421" s="76">
        <f t="shared" si="7"/>
        <v>0</v>
      </c>
    </row>
    <row r="422" spans="12:15" ht="12.75">
      <c r="L422" s="76">
        <f>Master!D422</f>
        <v>0</v>
      </c>
      <c r="M422" s="76">
        <f>Master!E422</f>
        <v>0</v>
      </c>
      <c r="N422" s="76">
        <f>Master!H422</f>
        <v>0</v>
      </c>
      <c r="O422" s="76">
        <f t="shared" si="7"/>
        <v>0</v>
      </c>
    </row>
    <row r="423" spans="12:15" ht="12.75">
      <c r="L423" s="76">
        <f>Master!D423</f>
        <v>0</v>
      </c>
      <c r="M423" s="76">
        <f>Master!E423</f>
        <v>0</v>
      </c>
      <c r="N423" s="76">
        <f>Master!H423</f>
        <v>0</v>
      </c>
      <c r="O423" s="76">
        <f t="shared" si="7"/>
        <v>0</v>
      </c>
    </row>
    <row r="424" spans="12:15" ht="12.75">
      <c r="L424" s="76">
        <f>Master!D424</f>
        <v>0</v>
      </c>
      <c r="M424" s="76">
        <f>Master!E424</f>
        <v>0</v>
      </c>
      <c r="N424" s="76">
        <f>Master!H424</f>
        <v>0</v>
      </c>
      <c r="O424" s="76">
        <f t="shared" si="7"/>
        <v>0</v>
      </c>
    </row>
    <row r="425" spans="12:15" ht="12.75">
      <c r="L425" s="76">
        <f>Master!D425</f>
        <v>0</v>
      </c>
      <c r="M425" s="76">
        <f>Master!E425</f>
        <v>0</v>
      </c>
      <c r="N425" s="76">
        <f>Master!H425</f>
        <v>0</v>
      </c>
      <c r="O425" s="76">
        <f t="shared" si="7"/>
        <v>0</v>
      </c>
    </row>
    <row r="426" spans="12:15" ht="12.75">
      <c r="L426" s="76">
        <f>Master!D426</f>
        <v>0</v>
      </c>
      <c r="M426" s="76">
        <f>Master!E426</f>
        <v>0</v>
      </c>
      <c r="N426" s="76">
        <f>Master!H426</f>
        <v>0</v>
      </c>
      <c r="O426" s="76">
        <f t="shared" si="7"/>
        <v>0</v>
      </c>
    </row>
    <row r="427" spans="12:15" ht="12.75">
      <c r="L427" s="76">
        <f>Master!D427</f>
        <v>0</v>
      </c>
      <c r="M427" s="76">
        <f>Master!E427</f>
        <v>0</v>
      </c>
      <c r="N427" s="76">
        <f>Master!H427</f>
        <v>0</v>
      </c>
      <c r="O427" s="76">
        <f t="shared" si="7"/>
        <v>0</v>
      </c>
    </row>
    <row r="428" spans="12:15" ht="12.75">
      <c r="L428" s="76">
        <f>Master!D428</f>
        <v>0</v>
      </c>
      <c r="M428" s="76">
        <f>Master!E428</f>
        <v>0</v>
      </c>
      <c r="N428" s="76">
        <f>Master!H428</f>
        <v>0</v>
      </c>
      <c r="O428" s="76">
        <f t="shared" si="7"/>
        <v>0</v>
      </c>
    </row>
    <row r="429" spans="12:15" ht="12.75">
      <c r="L429" s="76">
        <f>Master!D429</f>
        <v>0</v>
      </c>
      <c r="M429" s="76">
        <f>Master!E429</f>
        <v>0</v>
      </c>
      <c r="N429" s="76">
        <f>Master!H429</f>
        <v>0</v>
      </c>
      <c r="O429" s="76">
        <f t="shared" si="7"/>
        <v>0</v>
      </c>
    </row>
    <row r="430" spans="12:15" ht="12.75">
      <c r="L430" s="76">
        <f>Master!D430</f>
        <v>0</v>
      </c>
      <c r="M430" s="76">
        <f>Master!E430</f>
        <v>0</v>
      </c>
      <c r="N430" s="76">
        <f>Master!H430</f>
        <v>0</v>
      </c>
      <c r="O430" s="76">
        <f t="shared" si="7"/>
        <v>0</v>
      </c>
    </row>
    <row r="431" spans="12:15" ht="12.75">
      <c r="L431" s="76">
        <f>Master!D431</f>
        <v>0</v>
      </c>
      <c r="M431" s="76">
        <f>Master!E431</f>
        <v>0</v>
      </c>
      <c r="N431" s="76">
        <f>Master!H431</f>
        <v>0</v>
      </c>
      <c r="O431" s="76">
        <f t="shared" si="7"/>
        <v>0</v>
      </c>
    </row>
    <row r="432" spans="12:15" ht="12.75">
      <c r="L432" s="76">
        <f>Master!D432</f>
        <v>0</v>
      </c>
      <c r="M432" s="76">
        <f>Master!E432</f>
        <v>0</v>
      </c>
      <c r="N432" s="76">
        <f>Master!H432</f>
        <v>0</v>
      </c>
      <c r="O432" s="76">
        <f t="shared" si="7"/>
        <v>0</v>
      </c>
    </row>
    <row r="433" spans="12:15" ht="12.75">
      <c r="L433" s="76">
        <f>Master!D433</f>
        <v>0</v>
      </c>
      <c r="M433" s="76">
        <f>Master!E433</f>
        <v>0</v>
      </c>
      <c r="N433" s="76">
        <f>Master!H433</f>
        <v>0</v>
      </c>
      <c r="O433" s="76">
        <f t="shared" si="7"/>
        <v>0</v>
      </c>
    </row>
    <row r="434" spans="12:15" ht="12.75">
      <c r="L434" s="76">
        <f>Master!D434</f>
        <v>0</v>
      </c>
      <c r="M434" s="76">
        <f>Master!E434</f>
        <v>0</v>
      </c>
      <c r="N434" s="76">
        <f>Master!H434</f>
        <v>0</v>
      </c>
      <c r="O434" s="76">
        <f t="shared" si="7"/>
        <v>0</v>
      </c>
    </row>
    <row r="435" spans="12:15" ht="12.75">
      <c r="L435" s="76">
        <f>Master!D435</f>
        <v>0</v>
      </c>
      <c r="M435" s="76">
        <f>Master!E435</f>
        <v>0</v>
      </c>
      <c r="N435" s="76">
        <f>Master!H435</f>
        <v>0</v>
      </c>
      <c r="O435" s="76">
        <f t="shared" si="7"/>
        <v>0</v>
      </c>
    </row>
    <row r="436" spans="12:15" ht="12.75">
      <c r="L436" s="76">
        <f>Master!D436</f>
        <v>0</v>
      </c>
      <c r="M436" s="76">
        <f>Master!E436</f>
        <v>0</v>
      </c>
      <c r="N436" s="76">
        <f>Master!H436</f>
        <v>0</v>
      </c>
      <c r="O436" s="76">
        <f t="shared" si="7"/>
        <v>0</v>
      </c>
    </row>
    <row r="437" spans="12:15" ht="12.75">
      <c r="L437" s="76">
        <f>Master!D437</f>
        <v>0</v>
      </c>
      <c r="M437" s="76">
        <f>Master!E437</f>
        <v>0</v>
      </c>
      <c r="N437" s="76">
        <f>Master!H437</f>
        <v>0</v>
      </c>
      <c r="O437" s="76">
        <f t="shared" si="7"/>
        <v>0</v>
      </c>
    </row>
    <row r="438" spans="12:15" ht="12.75">
      <c r="L438" s="76">
        <f>Master!D438</f>
        <v>0</v>
      </c>
      <c r="M438" s="76">
        <f>Master!E438</f>
        <v>0</v>
      </c>
      <c r="N438" s="76">
        <f>Master!H438</f>
        <v>0</v>
      </c>
      <c r="O438" s="76">
        <f t="shared" si="7"/>
        <v>0</v>
      </c>
    </row>
    <row r="439" spans="12:15" ht="12.75">
      <c r="L439" s="76">
        <f>Master!D439</f>
        <v>0</v>
      </c>
      <c r="M439" s="76">
        <f>Master!E439</f>
        <v>0</v>
      </c>
      <c r="N439" s="76">
        <f>Master!H439</f>
        <v>0</v>
      </c>
      <c r="O439" s="76">
        <f t="shared" si="7"/>
        <v>0</v>
      </c>
    </row>
    <row r="440" spans="12:15" ht="12.75">
      <c r="L440" s="76">
        <f>Master!D440</f>
        <v>0</v>
      </c>
      <c r="M440" s="76">
        <f>Master!E440</f>
        <v>0</v>
      </c>
      <c r="N440" s="76">
        <f>Master!H440</f>
        <v>0</v>
      </c>
      <c r="O440" s="76">
        <f t="shared" si="7"/>
        <v>0</v>
      </c>
    </row>
    <row r="441" spans="12:15" ht="12.75">
      <c r="L441" s="76">
        <f>Master!D441</f>
        <v>0</v>
      </c>
      <c r="M441" s="76">
        <f>Master!E441</f>
        <v>0</v>
      </c>
      <c r="N441" s="76">
        <f>Master!H441</f>
        <v>0</v>
      </c>
      <c r="O441" s="76">
        <f t="shared" si="7"/>
        <v>0</v>
      </c>
    </row>
    <row r="442" spans="12:15" ht="12.75">
      <c r="L442" s="76">
        <f>Master!D442</f>
        <v>0</v>
      </c>
      <c r="M442" s="76">
        <f>Master!E442</f>
        <v>0</v>
      </c>
      <c r="N442" s="76">
        <f>Master!H442</f>
        <v>0</v>
      </c>
      <c r="O442" s="76">
        <f t="shared" si="7"/>
        <v>0</v>
      </c>
    </row>
    <row r="443" spans="12:15" ht="12.75">
      <c r="L443" s="76">
        <f>Master!D443</f>
        <v>0</v>
      </c>
      <c r="M443" s="76">
        <f>Master!E443</f>
        <v>0</v>
      </c>
      <c r="N443" s="76">
        <f>Master!H443</f>
        <v>0</v>
      </c>
      <c r="O443" s="76">
        <f t="shared" si="7"/>
        <v>0</v>
      </c>
    </row>
    <row r="444" spans="12:15" ht="12.75">
      <c r="L444" s="76">
        <f>Master!D444</f>
        <v>0</v>
      </c>
      <c r="M444" s="76">
        <f>Master!E444</f>
        <v>0</v>
      </c>
      <c r="N444" s="76">
        <f>Master!H444</f>
        <v>0</v>
      </c>
      <c r="O444" s="76">
        <f t="shared" si="7"/>
        <v>0</v>
      </c>
    </row>
    <row r="445" spans="12:15" ht="12.75">
      <c r="L445" s="76">
        <f>Master!D445</f>
        <v>0</v>
      </c>
      <c r="M445" s="76">
        <f>Master!E445</f>
        <v>0</v>
      </c>
      <c r="N445" s="76">
        <f>Master!H445</f>
        <v>0</v>
      </c>
      <c r="O445" s="76">
        <f t="shared" si="7"/>
        <v>0</v>
      </c>
    </row>
    <row r="446" spans="12:15" ht="12.75">
      <c r="L446" s="76">
        <f>Master!D446</f>
        <v>0</v>
      </c>
      <c r="M446" s="76">
        <f>Master!E446</f>
        <v>0</v>
      </c>
      <c r="N446" s="76">
        <f>Master!H446</f>
        <v>0</v>
      </c>
      <c r="O446" s="76">
        <f t="shared" si="7"/>
        <v>0</v>
      </c>
    </row>
    <row r="447" spans="12:15" ht="12.75">
      <c r="L447" s="76">
        <f>Master!D447</f>
        <v>0</v>
      </c>
      <c r="M447" s="76">
        <f>Master!E447</f>
        <v>0</v>
      </c>
      <c r="N447" s="76">
        <f>Master!H447</f>
        <v>0</v>
      </c>
      <c r="O447" s="76">
        <f t="shared" si="7"/>
        <v>0</v>
      </c>
    </row>
    <row r="448" spans="12:15" ht="12.75">
      <c r="L448" s="76">
        <f>Master!D448</f>
        <v>0</v>
      </c>
      <c r="M448" s="76">
        <f>Master!E448</f>
        <v>0</v>
      </c>
      <c r="N448" s="76">
        <f>Master!H448</f>
        <v>0</v>
      </c>
      <c r="O448" s="76">
        <f t="shared" si="7"/>
        <v>0</v>
      </c>
    </row>
    <row r="449" spans="12:15" ht="12.75">
      <c r="L449" s="76">
        <f>Master!D449</f>
        <v>0</v>
      </c>
      <c r="M449" s="76">
        <f>Master!E449</f>
        <v>0</v>
      </c>
      <c r="N449" s="76">
        <f>Master!H449</f>
        <v>0</v>
      </c>
      <c r="O449" s="76">
        <f t="shared" si="7"/>
        <v>0</v>
      </c>
    </row>
    <row r="450" spans="12:15" ht="12.75">
      <c r="L450" s="76">
        <f>Master!D450</f>
        <v>0</v>
      </c>
      <c r="M450" s="76">
        <f>Master!E450</f>
        <v>0</v>
      </c>
      <c r="N450" s="76">
        <f>Master!H450</f>
        <v>0</v>
      </c>
      <c r="O450" s="76">
        <f t="shared" si="7"/>
        <v>0</v>
      </c>
    </row>
    <row r="451" spans="12:15" ht="12.75">
      <c r="L451" s="76">
        <f>Master!D451</f>
        <v>0</v>
      </c>
      <c r="M451" s="76">
        <f>Master!E451</f>
        <v>0</v>
      </c>
      <c r="N451" s="76">
        <f>Master!H451</f>
        <v>0</v>
      </c>
      <c r="O451" s="76">
        <f aca="true" t="shared" si="8" ref="O451:O500">IF(AND(OR($N451="Accepted",$N451="Counter",$N451="Declined",$N451="Withdrawn"),$L451="T"),1,0)</f>
        <v>0</v>
      </c>
    </row>
    <row r="452" spans="12:15" ht="12.75">
      <c r="L452" s="76">
        <f>Master!D452</f>
        <v>0</v>
      </c>
      <c r="M452" s="76">
        <f>Master!E452</f>
        <v>0</v>
      </c>
      <c r="N452" s="76">
        <f>Master!H452</f>
        <v>0</v>
      </c>
      <c r="O452" s="76">
        <f t="shared" si="8"/>
        <v>0</v>
      </c>
    </row>
    <row r="453" spans="12:15" ht="12.75">
      <c r="L453" s="76">
        <f>Master!D453</f>
        <v>0</v>
      </c>
      <c r="M453" s="76">
        <f>Master!E453</f>
        <v>0</v>
      </c>
      <c r="N453" s="76">
        <f>Master!H453</f>
        <v>0</v>
      </c>
      <c r="O453" s="76">
        <f t="shared" si="8"/>
        <v>0</v>
      </c>
    </row>
    <row r="454" spans="12:15" ht="12.75">
      <c r="L454" s="76">
        <f>Master!D454</f>
        <v>0</v>
      </c>
      <c r="M454" s="76">
        <f>Master!E454</f>
        <v>0</v>
      </c>
      <c r="N454" s="76">
        <f>Master!H454</f>
        <v>0</v>
      </c>
      <c r="O454" s="76">
        <f t="shared" si="8"/>
        <v>0</v>
      </c>
    </row>
    <row r="455" spans="12:15" ht="12.75">
      <c r="L455" s="76">
        <f>Master!D455</f>
        <v>0</v>
      </c>
      <c r="M455" s="76">
        <f>Master!E455</f>
        <v>0</v>
      </c>
      <c r="N455" s="76">
        <f>Master!H455</f>
        <v>0</v>
      </c>
      <c r="O455" s="76">
        <f t="shared" si="8"/>
        <v>0</v>
      </c>
    </row>
    <row r="456" spans="12:15" ht="12.75">
      <c r="L456" s="76">
        <f>Master!D456</f>
        <v>0</v>
      </c>
      <c r="M456" s="76">
        <f>Master!E456</f>
        <v>0</v>
      </c>
      <c r="N456" s="76">
        <f>Master!H456</f>
        <v>0</v>
      </c>
      <c r="O456" s="76">
        <f t="shared" si="8"/>
        <v>0</v>
      </c>
    </row>
    <row r="457" spans="12:15" ht="12.75">
      <c r="L457" s="76">
        <f>Master!D457</f>
        <v>0</v>
      </c>
      <c r="M457" s="76">
        <f>Master!E457</f>
        <v>0</v>
      </c>
      <c r="N457" s="76">
        <f>Master!H457</f>
        <v>0</v>
      </c>
      <c r="O457" s="76">
        <f t="shared" si="8"/>
        <v>0</v>
      </c>
    </row>
    <row r="458" spans="12:15" ht="12.75">
      <c r="L458" s="76">
        <f>Master!D458</f>
        <v>0</v>
      </c>
      <c r="M458" s="76">
        <f>Master!E458</f>
        <v>0</v>
      </c>
      <c r="N458" s="76">
        <f>Master!H458</f>
        <v>0</v>
      </c>
      <c r="O458" s="76">
        <f t="shared" si="8"/>
        <v>0</v>
      </c>
    </row>
    <row r="459" spans="12:15" ht="12.75">
      <c r="L459" s="76">
        <f>Master!D459</f>
        <v>0</v>
      </c>
      <c r="M459" s="76">
        <f>Master!E459</f>
        <v>0</v>
      </c>
      <c r="N459" s="76">
        <f>Master!H459</f>
        <v>0</v>
      </c>
      <c r="O459" s="76">
        <f t="shared" si="8"/>
        <v>0</v>
      </c>
    </row>
    <row r="460" spans="12:15" ht="12.75">
      <c r="L460" s="76">
        <f>Master!D460</f>
        <v>0</v>
      </c>
      <c r="M460" s="76">
        <f>Master!E460</f>
        <v>0</v>
      </c>
      <c r="N460" s="76">
        <f>Master!H460</f>
        <v>0</v>
      </c>
      <c r="O460" s="76">
        <f t="shared" si="8"/>
        <v>0</v>
      </c>
    </row>
    <row r="461" spans="12:15" ht="12.75">
      <c r="L461" s="76">
        <f>Master!D461</f>
        <v>0</v>
      </c>
      <c r="M461" s="76">
        <f>Master!E461</f>
        <v>0</v>
      </c>
      <c r="N461" s="76">
        <f>Master!H461</f>
        <v>0</v>
      </c>
      <c r="O461" s="76">
        <f t="shared" si="8"/>
        <v>0</v>
      </c>
    </row>
    <row r="462" spans="12:15" ht="12.75">
      <c r="L462" s="76">
        <f>Master!D462</f>
        <v>0</v>
      </c>
      <c r="M462" s="76">
        <f>Master!E462</f>
        <v>0</v>
      </c>
      <c r="N462" s="76">
        <f>Master!H462</f>
        <v>0</v>
      </c>
      <c r="O462" s="76">
        <f t="shared" si="8"/>
        <v>0</v>
      </c>
    </row>
    <row r="463" spans="12:15" ht="12.75">
      <c r="L463" s="76">
        <f>Master!D463</f>
        <v>0</v>
      </c>
      <c r="M463" s="76">
        <f>Master!E463</f>
        <v>0</v>
      </c>
      <c r="N463" s="76">
        <f>Master!H463</f>
        <v>0</v>
      </c>
      <c r="O463" s="76">
        <f t="shared" si="8"/>
        <v>0</v>
      </c>
    </row>
    <row r="464" spans="12:15" ht="12.75">
      <c r="L464" s="76">
        <f>Master!D464</f>
        <v>0</v>
      </c>
      <c r="M464" s="76">
        <f>Master!E464</f>
        <v>0</v>
      </c>
      <c r="N464" s="76">
        <f>Master!H464</f>
        <v>0</v>
      </c>
      <c r="O464" s="76">
        <f t="shared" si="8"/>
        <v>0</v>
      </c>
    </row>
    <row r="465" spans="12:15" ht="12.75">
      <c r="L465" s="76">
        <f>Master!D465</f>
        <v>0</v>
      </c>
      <c r="M465" s="76">
        <f>Master!E465</f>
        <v>0</v>
      </c>
      <c r="N465" s="76">
        <f>Master!H465</f>
        <v>0</v>
      </c>
      <c r="O465" s="76">
        <f t="shared" si="8"/>
        <v>0</v>
      </c>
    </row>
    <row r="466" spans="12:15" ht="12.75">
      <c r="L466" s="76">
        <f>Master!D466</f>
        <v>0</v>
      </c>
      <c r="M466" s="76">
        <f>Master!E466</f>
        <v>0</v>
      </c>
      <c r="N466" s="76">
        <f>Master!H466</f>
        <v>0</v>
      </c>
      <c r="O466" s="76">
        <f t="shared" si="8"/>
        <v>0</v>
      </c>
    </row>
    <row r="467" spans="12:15" ht="12.75">
      <c r="L467" s="76">
        <f>Master!D467</f>
        <v>0</v>
      </c>
      <c r="M467" s="76">
        <f>Master!E467</f>
        <v>0</v>
      </c>
      <c r="N467" s="76">
        <f>Master!H467</f>
        <v>0</v>
      </c>
      <c r="O467" s="76">
        <f t="shared" si="8"/>
        <v>0</v>
      </c>
    </row>
    <row r="468" spans="12:15" ht="12.75">
      <c r="L468" s="76">
        <f>Master!D468</f>
        <v>0</v>
      </c>
      <c r="M468" s="76">
        <f>Master!E468</f>
        <v>0</v>
      </c>
      <c r="N468" s="76">
        <f>Master!H468</f>
        <v>0</v>
      </c>
      <c r="O468" s="76">
        <f t="shared" si="8"/>
        <v>0</v>
      </c>
    </row>
    <row r="469" spans="12:15" ht="12.75">
      <c r="L469" s="76">
        <f>Master!D469</f>
        <v>0</v>
      </c>
      <c r="M469" s="76">
        <f>Master!E469</f>
        <v>0</v>
      </c>
      <c r="N469" s="76">
        <f>Master!H469</f>
        <v>0</v>
      </c>
      <c r="O469" s="76">
        <f t="shared" si="8"/>
        <v>0</v>
      </c>
    </row>
    <row r="470" spans="12:15" ht="12.75">
      <c r="L470" s="76">
        <f>Master!D470</f>
        <v>0</v>
      </c>
      <c r="M470" s="76">
        <f>Master!E470</f>
        <v>0</v>
      </c>
      <c r="N470" s="76">
        <f>Master!H470</f>
        <v>0</v>
      </c>
      <c r="O470" s="76">
        <f t="shared" si="8"/>
        <v>0</v>
      </c>
    </row>
    <row r="471" spans="12:15" ht="12.75">
      <c r="L471" s="76">
        <f>Master!D471</f>
        <v>0</v>
      </c>
      <c r="M471" s="76">
        <f>Master!E471</f>
        <v>0</v>
      </c>
      <c r="N471" s="76">
        <f>Master!H471</f>
        <v>0</v>
      </c>
      <c r="O471" s="76">
        <f t="shared" si="8"/>
        <v>0</v>
      </c>
    </row>
    <row r="472" spans="12:15" ht="12.75">
      <c r="L472" s="76">
        <f>Master!D472</f>
        <v>0</v>
      </c>
      <c r="M472" s="76">
        <f>Master!E472</f>
        <v>0</v>
      </c>
      <c r="N472" s="76">
        <f>Master!H472</f>
        <v>0</v>
      </c>
      <c r="O472" s="76">
        <f t="shared" si="8"/>
        <v>0</v>
      </c>
    </row>
    <row r="473" spans="12:15" ht="12.75">
      <c r="L473" s="76">
        <f>Master!D473</f>
        <v>0</v>
      </c>
      <c r="M473" s="76">
        <f>Master!E473</f>
        <v>0</v>
      </c>
      <c r="N473" s="76">
        <f>Master!H473</f>
        <v>0</v>
      </c>
      <c r="O473" s="76">
        <f t="shared" si="8"/>
        <v>0</v>
      </c>
    </row>
    <row r="474" spans="12:15" ht="12.75">
      <c r="L474" s="76">
        <f>Master!D474</f>
        <v>0</v>
      </c>
      <c r="M474" s="76">
        <f>Master!E474</f>
        <v>0</v>
      </c>
      <c r="N474" s="76">
        <f>Master!H474</f>
        <v>0</v>
      </c>
      <c r="O474" s="76">
        <f t="shared" si="8"/>
        <v>0</v>
      </c>
    </row>
    <row r="475" spans="12:15" ht="12.75">
      <c r="L475" s="76">
        <f>Master!D475</f>
        <v>0</v>
      </c>
      <c r="M475" s="76">
        <f>Master!E475</f>
        <v>0</v>
      </c>
      <c r="N475" s="76">
        <f>Master!H475</f>
        <v>0</v>
      </c>
      <c r="O475" s="76">
        <f t="shared" si="8"/>
        <v>0</v>
      </c>
    </row>
    <row r="476" spans="12:15" ht="12.75">
      <c r="L476" s="76">
        <f>Master!D476</f>
        <v>0</v>
      </c>
      <c r="M476" s="76">
        <f>Master!E476</f>
        <v>0</v>
      </c>
      <c r="N476" s="76">
        <f>Master!H476</f>
        <v>0</v>
      </c>
      <c r="O476" s="76">
        <f t="shared" si="8"/>
        <v>0</v>
      </c>
    </row>
    <row r="477" spans="12:15" ht="12.75">
      <c r="L477" s="76">
        <f>Master!D477</f>
        <v>0</v>
      </c>
      <c r="M477" s="76">
        <f>Master!E477</f>
        <v>0</v>
      </c>
      <c r="N477" s="76">
        <f>Master!H477</f>
        <v>0</v>
      </c>
      <c r="O477" s="76">
        <f t="shared" si="8"/>
        <v>0</v>
      </c>
    </row>
    <row r="478" spans="12:15" ht="12.75">
      <c r="L478" s="76">
        <f>Master!D478</f>
        <v>0</v>
      </c>
      <c r="M478" s="76">
        <f>Master!E478</f>
        <v>0</v>
      </c>
      <c r="N478" s="76">
        <f>Master!H478</f>
        <v>0</v>
      </c>
      <c r="O478" s="76">
        <f t="shared" si="8"/>
        <v>0</v>
      </c>
    </row>
    <row r="479" spans="12:15" ht="12.75">
      <c r="L479" s="76">
        <f>Master!D479</f>
        <v>0</v>
      </c>
      <c r="M479" s="76">
        <f>Master!E479</f>
        <v>0</v>
      </c>
      <c r="N479" s="76">
        <f>Master!H479</f>
        <v>0</v>
      </c>
      <c r="O479" s="76">
        <f t="shared" si="8"/>
        <v>0</v>
      </c>
    </row>
    <row r="480" spans="12:15" ht="12.75">
      <c r="L480" s="76">
        <f>Master!D480</f>
        <v>0</v>
      </c>
      <c r="M480" s="76">
        <f>Master!E480</f>
        <v>0</v>
      </c>
      <c r="N480" s="76">
        <f>Master!H480</f>
        <v>0</v>
      </c>
      <c r="O480" s="76">
        <f t="shared" si="8"/>
        <v>0</v>
      </c>
    </row>
    <row r="481" spans="12:15" ht="12.75">
      <c r="L481" s="76">
        <f>Master!D481</f>
        <v>0</v>
      </c>
      <c r="M481" s="76">
        <f>Master!E481</f>
        <v>0</v>
      </c>
      <c r="N481" s="76">
        <f>Master!H481</f>
        <v>0</v>
      </c>
      <c r="O481" s="76">
        <f t="shared" si="8"/>
        <v>0</v>
      </c>
    </row>
    <row r="482" spans="12:15" ht="12.75">
      <c r="L482" s="76">
        <f>Master!D482</f>
        <v>0</v>
      </c>
      <c r="M482" s="76">
        <f>Master!E482</f>
        <v>0</v>
      </c>
      <c r="N482" s="76">
        <f>Master!H482</f>
        <v>0</v>
      </c>
      <c r="O482" s="76">
        <f t="shared" si="8"/>
        <v>0</v>
      </c>
    </row>
    <row r="483" spans="12:15" ht="12.75">
      <c r="L483" s="76">
        <f>Master!D483</f>
        <v>0</v>
      </c>
      <c r="M483" s="76">
        <f>Master!E483</f>
        <v>0</v>
      </c>
      <c r="N483" s="76">
        <f>Master!H483</f>
        <v>0</v>
      </c>
      <c r="O483" s="76">
        <f t="shared" si="8"/>
        <v>0</v>
      </c>
    </row>
    <row r="484" spans="12:15" ht="12.75">
      <c r="L484" s="76">
        <f>Master!D484</f>
        <v>0</v>
      </c>
      <c r="M484" s="76">
        <f>Master!E484</f>
        <v>0</v>
      </c>
      <c r="N484" s="76">
        <f>Master!H484</f>
        <v>0</v>
      </c>
      <c r="O484" s="76">
        <f t="shared" si="8"/>
        <v>0</v>
      </c>
    </row>
    <row r="485" spans="12:15" ht="12.75">
      <c r="L485" s="76">
        <f>Master!D485</f>
        <v>0</v>
      </c>
      <c r="M485" s="76">
        <f>Master!E485</f>
        <v>0</v>
      </c>
      <c r="N485" s="76">
        <f>Master!H485</f>
        <v>0</v>
      </c>
      <c r="O485" s="76">
        <f t="shared" si="8"/>
        <v>0</v>
      </c>
    </row>
    <row r="486" spans="12:15" ht="12.75">
      <c r="L486" s="76">
        <f>Master!D486</f>
        <v>0</v>
      </c>
      <c r="M486" s="76">
        <f>Master!E486</f>
        <v>0</v>
      </c>
      <c r="N486" s="76">
        <f>Master!H486</f>
        <v>0</v>
      </c>
      <c r="O486" s="76">
        <f t="shared" si="8"/>
        <v>0</v>
      </c>
    </row>
    <row r="487" spans="12:15" ht="12.75">
      <c r="L487" s="76">
        <f>Master!D487</f>
        <v>0</v>
      </c>
      <c r="M487" s="76">
        <f>Master!E487</f>
        <v>0</v>
      </c>
      <c r="N487" s="76">
        <f>Master!H487</f>
        <v>0</v>
      </c>
      <c r="O487" s="76">
        <f t="shared" si="8"/>
        <v>0</v>
      </c>
    </row>
    <row r="488" spans="12:15" ht="12.75">
      <c r="L488" s="76">
        <f>Master!D488</f>
        <v>0</v>
      </c>
      <c r="M488" s="76">
        <f>Master!E488</f>
        <v>0</v>
      </c>
      <c r="N488" s="76">
        <f>Master!H488</f>
        <v>0</v>
      </c>
      <c r="O488" s="76">
        <f t="shared" si="8"/>
        <v>0</v>
      </c>
    </row>
    <row r="489" spans="12:15" ht="12.75">
      <c r="L489" s="76">
        <f>Master!D489</f>
        <v>0</v>
      </c>
      <c r="M489" s="76">
        <f>Master!E489</f>
        <v>0</v>
      </c>
      <c r="N489" s="76">
        <f>Master!H489</f>
        <v>0</v>
      </c>
      <c r="O489" s="76">
        <f t="shared" si="8"/>
        <v>0</v>
      </c>
    </row>
    <row r="490" spans="12:15" ht="12.75">
      <c r="L490" s="76">
        <f>Master!D490</f>
        <v>0</v>
      </c>
      <c r="M490" s="76">
        <f>Master!E490</f>
        <v>0</v>
      </c>
      <c r="N490" s="76">
        <f>Master!H490</f>
        <v>0</v>
      </c>
      <c r="O490" s="76">
        <f t="shared" si="8"/>
        <v>0</v>
      </c>
    </row>
    <row r="491" spans="12:15" ht="12.75">
      <c r="L491" s="76">
        <f>Master!D491</f>
        <v>0</v>
      </c>
      <c r="M491" s="76">
        <f>Master!E491</f>
        <v>0</v>
      </c>
      <c r="N491" s="76">
        <f>Master!H491</f>
        <v>0</v>
      </c>
      <c r="O491" s="76">
        <f t="shared" si="8"/>
        <v>0</v>
      </c>
    </row>
    <row r="492" spans="12:15" ht="12.75">
      <c r="L492" s="76">
        <f>Master!D492</f>
        <v>0</v>
      </c>
      <c r="M492" s="76">
        <f>Master!E492</f>
        <v>0</v>
      </c>
      <c r="N492" s="76">
        <f>Master!H492</f>
        <v>0</v>
      </c>
      <c r="O492" s="76">
        <f t="shared" si="8"/>
        <v>0</v>
      </c>
    </row>
    <row r="493" spans="12:15" ht="12.75">
      <c r="L493" s="76">
        <f>Master!D493</f>
        <v>0</v>
      </c>
      <c r="M493" s="76">
        <f>Master!E493</f>
        <v>0</v>
      </c>
      <c r="N493" s="76">
        <f>Master!H493</f>
        <v>0</v>
      </c>
      <c r="O493" s="76">
        <f t="shared" si="8"/>
        <v>0</v>
      </c>
    </row>
    <row r="494" spans="12:15" ht="12.75">
      <c r="L494" s="76">
        <f>Master!D494</f>
        <v>0</v>
      </c>
      <c r="M494" s="76">
        <f>Master!E494</f>
        <v>0</v>
      </c>
      <c r="N494" s="76">
        <f>Master!H494</f>
        <v>0</v>
      </c>
      <c r="O494" s="76">
        <f t="shared" si="8"/>
        <v>0</v>
      </c>
    </row>
    <row r="495" spans="12:15" ht="12.75">
      <c r="L495" s="76">
        <f>Master!D495</f>
        <v>0</v>
      </c>
      <c r="M495" s="76">
        <f>Master!E495</f>
        <v>0</v>
      </c>
      <c r="N495" s="76">
        <f>Master!H495</f>
        <v>0</v>
      </c>
      <c r="O495" s="76">
        <f t="shared" si="8"/>
        <v>0</v>
      </c>
    </row>
    <row r="496" spans="12:15" ht="12.75">
      <c r="L496" s="76">
        <f>Master!D496</f>
        <v>0</v>
      </c>
      <c r="M496" s="76">
        <f>Master!E496</f>
        <v>0</v>
      </c>
      <c r="N496" s="76">
        <f>Master!H496</f>
        <v>0</v>
      </c>
      <c r="O496" s="76">
        <f t="shared" si="8"/>
        <v>0</v>
      </c>
    </row>
    <row r="497" spans="12:15" ht="12.75">
      <c r="L497" s="76">
        <f>Master!D497</f>
        <v>0</v>
      </c>
      <c r="M497" s="76">
        <f>Master!E497</f>
        <v>0</v>
      </c>
      <c r="N497" s="76">
        <f>Master!H497</f>
        <v>0</v>
      </c>
      <c r="O497" s="76">
        <f t="shared" si="8"/>
        <v>0</v>
      </c>
    </row>
    <row r="498" spans="12:15" ht="12.75">
      <c r="L498" s="76">
        <f>Master!D498</f>
        <v>0</v>
      </c>
      <c r="M498" s="76">
        <f>Master!E498</f>
        <v>0</v>
      </c>
      <c r="N498" s="76">
        <f>Master!H498</f>
        <v>0</v>
      </c>
      <c r="O498" s="76">
        <f t="shared" si="8"/>
        <v>0</v>
      </c>
    </row>
    <row r="499" spans="12:15" ht="12.75">
      <c r="L499" s="76">
        <f>Master!D499</f>
        <v>0</v>
      </c>
      <c r="M499" s="76">
        <f>Master!E499</f>
        <v>0</v>
      </c>
      <c r="N499" s="76">
        <f>Master!H499</f>
        <v>0</v>
      </c>
      <c r="O499" s="76">
        <f t="shared" si="8"/>
        <v>0</v>
      </c>
    </row>
    <row r="500" spans="12:15" ht="12.75">
      <c r="L500" s="76">
        <f>Master!D500</f>
        <v>0</v>
      </c>
      <c r="M500" s="76">
        <f>Master!E500</f>
        <v>0</v>
      </c>
      <c r="N500" s="76">
        <f>Master!H500</f>
        <v>0</v>
      </c>
      <c r="O500" s="76">
        <f t="shared" si="8"/>
        <v>0</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1" sqref="A1"/>
    </sheetView>
  </sheetViews>
  <sheetFormatPr defaultColWidth="9.140625" defaultRowHeight="12.75"/>
  <sheetData>
    <row r="1" ht="15.75">
      <c r="A1" s="11" t="s">
        <v>461</v>
      </c>
    </row>
    <row r="2" ht="12.75">
      <c r="A2" s="12" t="s">
        <v>265</v>
      </c>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Charles R. Wright</cp:lastModifiedBy>
  <cp:lastPrinted>2004-11-19T06:33:11Z</cp:lastPrinted>
  <dcterms:created xsi:type="dcterms:W3CDTF">2004-07-14T16:37:20Z</dcterms:created>
  <dcterms:modified xsi:type="dcterms:W3CDTF">2006-11-15T16:24:44Z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