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045" tabRatio="636" activeTab="3"/>
  </bookViews>
  <sheets>
    <sheet name="Title" sheetId="1" r:id="rId1"/>
    <sheet name="Revision History" sheetId="2" r:id="rId2"/>
    <sheet name="Editorials" sheetId="3" r:id="rId3"/>
    <sheet name="CA Doc" sheetId="4" r:id="rId4"/>
  </sheets>
  <definedNames>
    <definedName name="_xlnm._FilterDatabase" localSheetId="3" hidden="1">'CA Doc'!$A$1:$AF$32</definedName>
    <definedName name="_xlnm._FilterDatabase" localSheetId="2" hidden="1">'Editorials'!$A$1:$X$1</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<sst xmlns="http://schemas.openxmlformats.org/spreadsheetml/2006/main" count="505" uniqueCount="207">
  <si>
    <t>Change all occurences of goodput to throughput, which is the actual basis of analysis</t>
  </si>
  <si>
    <t>Make proposed change</t>
  </si>
  <si>
    <t>Editorial typo as analysis already reflects EIRP of 36 dBm.  30dBm was conducted transmit power, and 6dBi antenna factored in</t>
  </si>
  <si>
    <t>Will change text to "the results are illustrated in figure 17 below."</t>
  </si>
  <si>
    <t>Change text to read "due to the broad range of implementations, interference from WDCT systems as outlined in [11] will be analyzed to determine the impact to a p802.11n AWN."</t>
  </si>
  <si>
    <t>The analysis is based on determining "interference-free" condition and not the thresholds for coexistence, 10% PER is not interference-free but at such a high level that it typically leads to rate fallback</t>
  </si>
  <si>
    <t>Link adaption in 11n is a means of communicating between two nodes of a particular MCS.  Note in the CADoc that the draft does not describe a rate selection algorithms, and how a receiver reacts to interference is implementation specific</t>
  </si>
  <si>
    <t>PER plots already given in fig 3 and 4, will plot probability of collision vs. aggregation length.  CID 7851 clarifies that only throughput analysis provided</t>
  </si>
  <si>
    <t>Co-channel interference provides a standardized model of co-existence; note in CADoc that actual adjacent channel effects will vary widely by implementation given wide variability of blocker designs, so CCI bounds ACR analysis</t>
  </si>
  <si>
    <t>Remove statement as requested</t>
  </si>
  <si>
    <t>No definition of DSSS interference parameters for analysis, if [11] is revised to provide such a model, further analysis will be possible</t>
  </si>
  <si>
    <t xml:space="preserve">Make text consistent </t>
  </si>
  <si>
    <t>CADoc Authors</t>
  </si>
  <si>
    <t>Clarified as throughput per CID 7851 resolution</t>
  </si>
  <si>
    <t>Add data rates as requested</t>
  </si>
  <si>
    <t>Add MCS values as requested</t>
  </si>
  <si>
    <t>E</t>
  </si>
  <si>
    <t>T</t>
  </si>
  <si>
    <t>17</t>
  </si>
  <si>
    <t>23</t>
  </si>
  <si>
    <t>27</t>
  </si>
  <si>
    <t>21</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</si>
  <si>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</si>
  <si>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</si>
  <si>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</si>
  <si>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</si>
  <si>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</si>
  <si>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</si>
  <si>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</si>
  <si>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</si>
  <si>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</si>
  <si>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</si>
  <si>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</si>
  <si>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</si>
  <si>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</si>
  <si>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</si>
  <si>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</si>
  <si>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12</t>
  </si>
  <si>
    <t>11-12</t>
  </si>
  <si>
    <t>Submission</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</si>
  <si>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</si>
  <si>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</si>
  <si>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</si>
  <si>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</si>
  <si>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</si>
  <si>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</si>
  <si>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</si>
  <si>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</si>
  <si>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</si>
  <si>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</si>
  <si>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</si>
  <si>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</si>
  <si>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</si>
  <si>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</si>
  <si>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</si>
  <si>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</si>
  <si>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</si>
  <si>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10,11</t>
  </si>
  <si>
    <t>TAG, IEEE 802.19</t>
  </si>
  <si>
    <t>CA DOC</t>
  </si>
  <si>
    <t>There is no data provided for the 802.11n and 802.15.4, as per the requirement of what a CA document shall contain</t>
  </si>
  <si>
    <t>Include missing data.</t>
  </si>
  <si>
    <t>CA 3.1</t>
  </si>
  <si>
    <t>text states MCS 0, 7, and 15 however figure 3 shows 0,7,12,13,and 15</t>
  </si>
  <si>
    <t>align text of 3.1 and figure 3</t>
  </si>
  <si>
    <t>6, 7</t>
  </si>
  <si>
    <t>text states MCS 0,7 and 15 however figure 4 shows 32, 7, 12, 13 and 15</t>
  </si>
  <si>
    <t>align text of 3.1 and figure 4</t>
  </si>
  <si>
    <t>table is not label for referencing</t>
  </si>
  <si>
    <t>add label/caption for the table</t>
  </si>
  <si>
    <t>CA 3.2</t>
  </si>
  <si>
    <t>Figure 8 uses 366 micro seconds for one Bluetooth packet, while  LBT: 802.15.1 uses 359 microseconds</t>
  </si>
  <si>
    <t>align text or define the difference</t>
  </si>
  <si>
    <t>12-16</t>
  </si>
  <si>
    <t>9</t>
  </si>
  <si>
    <t>text states throughput while figures 10, 11, 12, and 13 show goodput</t>
  </si>
  <si>
    <t>Since goodput and throughput are different need to align text or correct data</t>
  </si>
  <si>
    <t>CA 3.3</t>
  </si>
  <si>
    <t>text states throughput while figure 14 shows goodput</t>
  </si>
  <si>
    <t>CA 5.2</t>
  </si>
  <si>
    <t>The temporal analysis seems to be very conservative as it assumes that if the BT packet overlaps the 11n packet the whole 11n packet is lost.  There are several potentially mitigating factors which are not considered: 1) BT is narrow band interference 1 MHz and therefore only really effects some of the sub-carriers 2) 11n can operate in 20 and 40 MHz bandwidths and uses coding to address the loss of sub-carriers due to fading so interference does not always cause packet loss, 3) assuming that the whole 11n packet is lost for long aggregate packets is probably a bad assumption, since if the interference occurs during a specific data block only that data block should be lost.</t>
  </si>
  <si>
    <t>.19 will suggest an alternate analysis method.</t>
  </si>
  <si>
    <t>CA 7</t>
  </si>
  <si>
    <t>First paragraph  says cordless telephone analysis will be based on European standardized systems as outlined in Ref [11], but Ref [11] describes WDCT FHSS systems used in North America, not in Europe.</t>
  </si>
  <si>
    <t>I believe the equations for the probability of temporal packet collision are not quite right.  See document 802.19-060021r0 for what I believe are the correct formula.</t>
  </si>
  <si>
    <t>This section assumes that any collision with a Bluetooth packet results in a complete 11n packet failure.  This is very concervative.  In particular, for the case of an aggregate there are mechanisms in 11n to prevent loosing the entire aggregate if a portion is in error.</t>
  </si>
  <si>
    <t>Consider a more accurate  model in which a collision is likley to only corupt a portion of the aggregate.</t>
  </si>
  <si>
    <t>13-16</t>
  </si>
  <si>
    <t>There are no plots for actual PER, only goodput.</t>
  </si>
  <si>
    <t>Add plots for PER.</t>
  </si>
  <si>
    <t>This section combines the analysis of the previous two sections on temporal and geometric analysis.  However, it is not clear how that combining is accomplished.</t>
  </si>
  <si>
    <t>Add a descrption of how the analysis of the previous two sections are combine to get the results of this section.</t>
  </si>
  <si>
    <t>CA 5</t>
  </si>
  <si>
    <t>The section title is wrong</t>
  </si>
  <si>
    <t>Change to "802.11n AWN to 802.16 IWN"</t>
  </si>
  <si>
    <t>The text giving the value of the maximum EIRP says 30 dBm and does not include the 6 dB antenna gain.</t>
  </si>
  <si>
    <t>Change text to read maximum EIRP of 36 dBm.  Replot results accordingly.</t>
  </si>
  <si>
    <t>CA 5.1</t>
  </si>
  <si>
    <t>All this analysis is performed for co-channel interference.  It would also be useful to have adjacent channel interfernece modeled, since the results for co-channel show a real issue.</t>
  </si>
  <si>
    <t>Add results for adjacent channel interference</t>
  </si>
  <si>
    <t>The text states that 16h will improve the coexistence of 11n and 16.  To my knowledge there is no work going on in 16 to address this problem</t>
  </si>
  <si>
    <t>Remove the statement that 16h is addressing this problem.  If I am mistaken and 16h is addressing this problem, piease give a reference to a document in 16h related to this work.</t>
  </si>
  <si>
    <t xml:space="preserve">CA 3.2 </t>
  </si>
  <si>
    <t>Correct the equations.</t>
  </si>
  <si>
    <t>Correctly identify the type of systems described in Ref [11] and analyzed in this section.  Most European cordless telephones are based on DECT standard and operate in 1880 to 1900 MHz band.  This can be used as a reason for not analyzing coexistence with European DECT products, at least for co-chnnel interference.</t>
  </si>
  <si>
    <t>Third paragraph implies characteristics described in second paragraph apply to both 2.4 and 5.8 GHz bands.  This is not completely true, nor is the information provided completely correct.  The channel width, channel spacing, and TDD time slot structure are correct as described.  However, greater bandwidth of 5.8 Ghz band allows for 143 channels, not 95.  Power limit is 1 W for both bands when 75 or more channels are used in hop set.  At least 75 channels must be used in  5.8 GHz band.  However, for 2.4 GHz band only, as few as 15 channels can be used in hop set if power is limited to 0.125 W. There are also a number of hybrid products on the market that use 5.8 GHz for one direction of transmission and 2.4 GHz for the other.</t>
  </si>
  <si>
    <t>Topic lookup</t>
  </si>
  <si>
    <t>text states throughput while figure 16 shows goodput</t>
  </si>
  <si>
    <t>CA 7.1</t>
  </si>
  <si>
    <t>Figure 17 not referenced in the text</t>
  </si>
  <si>
    <t>add specific figure number to reference (i.e., 17)</t>
  </si>
  <si>
    <t>CA 7.2</t>
  </si>
  <si>
    <t>24-26</t>
  </si>
  <si>
    <t>text states throughput while figures 18, 19, 20, and 21 show goodput</t>
  </si>
  <si>
    <t>CA 7.3</t>
  </si>
  <si>
    <t>text states throughput while figure 22 shows goodput</t>
  </si>
  <si>
    <t>ALL</t>
  </si>
  <si>
    <t>Non-standard abbreviations not used International Standard (SI) Reference unit for microseconds is us, not usec,milliseconds is ms, not msec, and Mb/s, not Mbps</t>
  </si>
  <si>
    <t>Use standard abbreviations</t>
  </si>
  <si>
    <t>This section uses 1% PER as a acceptance criteria.  This is quite conservative.  A less conservative PER value should also be considered</t>
  </si>
  <si>
    <t>To suplement the analysis using 1% PER add an analysis using 10% PER.</t>
  </si>
  <si>
    <t>The analysis in this section treats Bluetooth like a wideband interferer.  It is not clear that an OFDM system with react to Bluetooth like a wideband interferer.  In particualr, in the 40 MHz version of 802.11n there are twice as many tones so the percentage of tones that are destroyed by Bluetooth is half that in the 20 MHz version of 11n. So it is not clear this assumption is true.</t>
  </si>
  <si>
    <t>Run simulations of both the 20 MHz and 40 MHz versions of 11n with an interferer with a PSD represetative of Bluetooth when it is operating on a given hop frequency (i.e. approximatley a 1 MHz wide PSD).  See how those results compare to wideband noise, to validate this assumption.</t>
  </si>
  <si>
    <t>The table on page 7 does not include the MCS value for each row.</t>
  </si>
  <si>
    <t>Add MCS value for each row in table</t>
  </si>
  <si>
    <t>Rewrite second and third paragraphs to reflect correct information.  A typical 2.4 Ghz product might use 17 channels with a power of about 0.1 W.  May want to redo analysis using these values for 2.4 GHz band.  Analysis with 75 channels is correct for 5.8 Ghz band, but typical power level for this band is about 0.5 W.  Products where 1 base supports multiple handsets are becoming quite popular and could become a factor at larger separation distances where multiple interferers might come into play.</t>
  </si>
  <si>
    <t>No analysis is provided for DSSS systems that are also widely used in North America.</t>
  </si>
  <si>
    <t>Add analysis for DSSS cordless telephones.</t>
  </si>
  <si>
    <t>20-21</t>
  </si>
  <si>
    <t>The table on page 7 does not include the data rate for these MCS values.  Not everyone knows the data rate for all the 11n MCS valuses.</t>
  </si>
  <si>
    <t>Add a column in the table giving the data rate</t>
  </si>
  <si>
    <t>In this section the PER is calcuated for several values of MCS.  It is not clear how the 11n link adaptation algorithm reacts to interference.</t>
  </si>
  <si>
    <t>If possible, make a statement about how link adaptation reacts to interference.</t>
  </si>
  <si>
    <t>Type 
E/HE/T/HT (Ed)</t>
  </si>
  <si>
    <t>Topic Group Lookup</t>
  </si>
  <si>
    <t>19-20</t>
  </si>
  <si>
    <t>N</t>
  </si>
  <si>
    <t>6</t>
  </si>
  <si>
    <t>7</t>
  </si>
  <si>
    <t>Clause Title (Ed)</t>
  </si>
  <si>
    <t>Y</t>
  </si>
  <si>
    <t>4</t>
  </si>
  <si>
    <t>L</t>
  </si>
  <si>
    <t>A</t>
  </si>
  <si>
    <t>R</t>
  </si>
  <si>
    <t>Clause (Ed)</t>
  </si>
  <si>
    <t>20060503r0</t>
  </si>
  <si>
    <t>Accept all except use of us.  Instead use the greek mu followed by s as found in the baseline 802.11.</t>
  </si>
  <si>
    <t>Type E/HE/T/ST/DT(Ed)</t>
  </si>
  <si>
    <t>Add label/caption to table</t>
  </si>
  <si>
    <t>TGn approval</t>
  </si>
  <si>
    <t>IEEE P802.11 Wireless LANs</t>
  </si>
  <si>
    <t>Designator:</t>
  </si>
  <si>
    <t>Venue Date:</t>
  </si>
  <si>
    <t>First Author:</t>
  </si>
  <si>
    <t>Subject:</t>
  </si>
  <si>
    <t>Resolution of comments received during IEEE 802.11 Letter Ballot 84</t>
  </si>
  <si>
    <t>Full Date:</t>
  </si>
  <si>
    <t>Author(s):</t>
  </si>
  <si>
    <t>Abstract:</t>
  </si>
  <si>
    <t>Revision History</t>
  </si>
  <si>
    <t>Revision</t>
  </si>
  <si>
    <t>Date</t>
  </si>
  <si>
    <t>Summary of Changes</t>
  </si>
  <si>
    <t>Sheung Li</t>
  </si>
  <si>
    <t>Atheros Communications</t>
  </si>
  <si>
    <t>5480 Great America Parkway, Santa Clara, CA 95054</t>
  </si>
  <si>
    <t>Phone: +1 408 773 5295</t>
  </si>
  <si>
    <t>email: sheung@atheros.com</t>
  </si>
  <si>
    <t>r0</t>
  </si>
  <si>
    <t>First release of CADoc comments, including resolutions as approved by CADoc ad hoc group and reviewed with 802.19 TAG</t>
  </si>
  <si>
    <t>r1</t>
  </si>
  <si>
    <t>Update with editorial format and reference changes only</t>
  </si>
  <si>
    <t>r2</t>
  </si>
  <si>
    <t>Add comments transferred from General Ad Hoc</t>
  </si>
  <si>
    <t>Bagby, David</t>
  </si>
  <si>
    <t xml:space="preserve">General </t>
  </si>
  <si>
    <t>Coexistance document</t>
  </si>
  <si>
    <t>General</t>
  </si>
  <si>
    <t xml:space="preserve">The coexistence impacts of TGn on other devices is insufficiently understood to approve the TGn draft to proceed to sponsor ballot. The coexistence document provided by TGn was known by TGn to not address all the requirements of .19 coexistence when it was submitted. </t>
  </si>
  <si>
    <t>Complete the coexistence document. The reviewer will consider withdrawing this comment once the coexistence document is competed, reviewed and accepted by .19.</t>
  </si>
  <si>
    <t>CA Doc has been reviewed with 802.19 TAG, and all requirements and comments have been resolved, though not necessarily accepted.  This process will continue through submission to sponsor ballot.</t>
  </si>
  <si>
    <t>Hart, Brian</t>
  </si>
  <si>
    <t>20.3.15.5</t>
  </si>
  <si>
    <t>The text refers to PHY-TXEND but this is not drawn in figure n65</t>
  </si>
  <si>
    <t>Add TX-END to figure n65</t>
  </si>
  <si>
    <t>r3</t>
  </si>
  <si>
    <t>Reconciled with other spreadsheets (Adrian Stephens)</t>
  </si>
  <si>
    <t>r4</t>
  </si>
  <si>
    <t>Updated based on CA doc revision (Eldad Perahia)</t>
  </si>
  <si>
    <t>Simulations run with Bluetooth frequency hopping waveform as interfering source, for both 20 MHz and 40MHz channel</t>
  </si>
  <si>
    <t>C</t>
  </si>
  <si>
    <t>Simulations run with Bluetooth frequency hopping waveform as interfering source, for both 20 MHz and 40MHz channel.  
An A-MSDU only has a single FCS which will fail with a bit error anywhere in aggregate.  The issue only applies to A-MPDU. A-MPDU simulation results have been added.</t>
  </si>
  <si>
    <t>PHY PER plots provided.  Description of features in 802.15.4 which will minimize interference between systems added.</t>
  </si>
  <si>
    <t>An A-MSDU only has a single FCS which will fail with a bit error anywhere in aggregate.  The issue only applies to A-MPDU. A-MPDU simulation results have been added.</t>
  </si>
  <si>
    <t>Editorial typo in LBT equation corrected, but the analysis consistently uses 366 us</t>
  </si>
  <si>
    <t>Correct typos in equation, but the figures show appropriate parameters. t 802.19-060021r0 assumes a usage model in which a single BT device is transmitting, and utilization is a function of how many time slots the device occupies.  CA doc assumes a usage mode in which many BT devices are transmitting, and utitilization is a function of how many devices are transmitting.</t>
  </si>
  <si>
    <t>Description was provided in detail at end of page 17 and beginning of page 18</t>
  </si>
  <si>
    <t>Text in analysis is based on [11].  A more worse case was chosen to bound the problem as 17 channels and  0.1 W would show lower level of interference.  Note in CADoc that multiple handsets are accomodated in analysis by scaling the occupancy factor.</t>
  </si>
  <si>
    <t>Add proposed editorial note</t>
  </si>
  <si>
    <t>r5</t>
  </si>
  <si>
    <t>Corrected solution to CID 12197 to note its editorial resolution</t>
  </si>
  <si>
    <t>January 2007</t>
  </si>
  <si>
    <t>2007-01-15</t>
  </si>
  <si>
    <t>r6</t>
  </si>
  <si>
    <t>Assigned resolution of CID 12197 to editor</t>
  </si>
  <si>
    <t>doc.: IEEE 802.11-06/0731r6</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</si>
</sst>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0">
    <font>
      <sz val="10"/>
      <name val="Arial"/>
      <family val="0"/>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sz val="10"/>
      <color indexed="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sz val="11"/>
      <name val="Times New Roman"/>
      <family val="1"/>
    </font>
    <font>
      <b/>
      <u val="single"/>
      <sz val="11"/>
      <color indexed="10"/>
      <name val="Times New Roman"/>
      <family val="1"/>
    </font>
    <font>
      <b/>
      <u val="single"/>
      <sz val="12"/>
      <color indexed="12"/>
      <name val="Times New Roman"/>
      <family val="1"/>
    </font>
    <font>
      <b/>
      <sz val="8"/>
      <name val="Arial"/>
      <family val="2"/>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style="thin"/>
    </border>
    <border>
      <left>
        <color indexed="63"/>
      </left>
      <right>
        <color indexed="63"/>
      </right>
      <top>
        <color indexed="63"/>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70">
    <xf numFmtId="0" fontId="0" fillId="0" borderId="0" xfId="0" applyAlignment="1">
      <alignment/>
    </xf>
    <xf numFmtId="0" fontId="0" fillId="0" borderId="1" xfId="21" applyNumberFormat="1" applyFont="1" applyFill="1" applyBorder="1" applyAlignment="1">
      <alignment wrapText="1"/>
      <protection/>
    </xf>
    <xf numFmtId="0" fontId="1" fillId="0" borderId="0" xfId="21" applyNumberFormat="1" applyFont="1" applyFill="1" applyBorder="1" applyAlignment="1" applyProtection="1">
      <alignment textRotation="90" wrapText="1"/>
      <protection/>
    </xf>
    <xf numFmtId="0" fontId="1" fillId="0" borderId="0" xfId="21" applyNumberFormat="1" applyFont="1" applyFill="1" applyBorder="1" applyAlignment="1" applyProtection="1">
      <alignment horizontal="left" textRotation="90" wrapText="1"/>
      <protection/>
    </xf>
    <xf numFmtId="0" fontId="1" fillId="0" borderId="0" xfId="21"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1" xfId="0" applyFont="1" applyBorder="1" applyAlignment="1" applyProtection="1">
      <alignment wrapText="1"/>
      <protection/>
    </xf>
    <xf numFmtId="0" fontId="1" fillId="0" borderId="0" xfId="21" applyNumberFormat="1" applyFont="1" applyFill="1" applyBorder="1" applyAlignment="1" applyProtection="1">
      <alignment textRotation="90" wrapText="1"/>
      <protection locked="0"/>
    </xf>
    <xf numFmtId="0" fontId="0" fillId="0" borderId="1" xfId="0" applyFont="1" applyBorder="1" applyAlignment="1" applyProtection="1">
      <alignment/>
      <protection/>
    </xf>
    <xf numFmtId="49" fontId="0" fillId="0" borderId="1" xfId="0" applyNumberFormat="1" applyFont="1" applyFill="1" applyBorder="1" applyAlignment="1" applyProtection="1">
      <alignment wrapText="1"/>
      <protection/>
    </xf>
    <xf numFmtId="0" fontId="0" fillId="0" borderId="1" xfId="0" applyFont="1" applyFill="1" applyBorder="1" applyAlignment="1" applyProtection="1">
      <alignment wrapText="1"/>
      <protection/>
    </xf>
    <xf numFmtId="1"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49"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justify" wrapText="1"/>
      <protection/>
    </xf>
    <xf numFmtId="0" fontId="0" fillId="0" borderId="1" xfId="0" applyBorder="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0" xfId="0" applyAlignment="1">
      <alignment wrapText="1"/>
    </xf>
    <xf numFmtId="49" fontId="1" fillId="0" borderId="0" xfId="21" applyNumberFormat="1" applyFont="1" applyFill="1" applyBorder="1" applyAlignment="1" applyProtection="1">
      <alignment horizontal="left" textRotation="90" wrapText="1"/>
      <protection/>
    </xf>
    <xf numFmtId="0" fontId="0" fillId="0" borderId="1" xfId="0" applyFont="1" applyBorder="1" applyAlignment="1">
      <alignment horizontal="center"/>
    </xf>
    <xf numFmtId="0" fontId="10" fillId="0" borderId="1" xfId="0" applyFont="1" applyBorder="1" applyAlignment="1">
      <alignment wrapText="1"/>
    </xf>
    <xf numFmtId="0" fontId="1" fillId="0" borderId="0" xfId="21" applyNumberFormat="1" applyFont="1" applyFill="1" applyBorder="1" applyAlignment="1" applyProtection="1">
      <alignment horizontal="left" textRotation="90"/>
      <protection/>
    </xf>
    <xf numFmtId="49" fontId="1" fillId="0" borderId="0" xfId="21" applyNumberFormat="1" applyFont="1" applyFill="1" applyBorder="1" applyAlignment="1" applyProtection="1">
      <alignment horizontal="left" textRotation="90"/>
      <protection/>
    </xf>
    <xf numFmtId="0" fontId="1" fillId="0" borderId="0" xfId="21" applyNumberFormat="1" applyFont="1" applyFill="1" applyBorder="1" applyAlignment="1" applyProtection="1">
      <alignment textRotation="90"/>
      <protection/>
    </xf>
    <xf numFmtId="0" fontId="1" fillId="0" borderId="0" xfId="21" applyNumberFormat="1" applyFont="1" applyFill="1" applyBorder="1" applyAlignment="1" applyProtection="1">
      <alignment textRotation="90"/>
      <protection locked="0"/>
    </xf>
    <xf numFmtId="0" fontId="1" fillId="0" borderId="0" xfId="0" applyNumberFormat="1" applyFont="1" applyFill="1" applyBorder="1" applyAlignment="1" applyProtection="1">
      <alignment textRotation="90" wrapText="1"/>
      <protection/>
    </xf>
    <xf numFmtId="0" fontId="11" fillId="0" borderId="0" xfId="0" applyFont="1" applyAlignment="1">
      <alignment/>
    </xf>
    <xf numFmtId="0" fontId="12" fillId="0" borderId="0" xfId="0" applyFont="1" applyAlignment="1">
      <alignment/>
    </xf>
    <xf numFmtId="49" fontId="12" fillId="0" borderId="0" xfId="0" applyNumberFormat="1" applyFont="1" applyAlignment="1">
      <alignment/>
    </xf>
    <xf numFmtId="49" fontId="11" fillId="0" borderId="0" xfId="0" applyNumberFormat="1" applyFont="1" applyAlignment="1">
      <alignment/>
    </xf>
    <xf numFmtId="0" fontId="11" fillId="0" borderId="2" xfId="0" applyFont="1" applyBorder="1" applyAlignment="1">
      <alignment/>
    </xf>
    <xf numFmtId="0" fontId="11" fillId="0" borderId="0" xfId="0" applyFont="1" applyBorder="1" applyAlignment="1">
      <alignment/>
    </xf>
    <xf numFmtId="0" fontId="13" fillId="0" borderId="0" xfId="0" applyFont="1" applyAlignment="1">
      <alignment/>
    </xf>
    <xf numFmtId="0" fontId="11" fillId="0" borderId="0" xfId="0" applyFont="1" applyBorder="1" applyAlignment="1">
      <alignment vertical="top"/>
    </xf>
    <xf numFmtId="0" fontId="14" fillId="0" borderId="0" xfId="0" applyFont="1" applyBorder="1" applyAlignment="1">
      <alignment/>
    </xf>
    <xf numFmtId="0" fontId="8" fillId="0" borderId="0" xfId="20" applyAlignment="1">
      <alignment/>
    </xf>
    <xf numFmtId="0" fontId="1" fillId="0" borderId="0" xfId="0" applyFont="1" applyAlignment="1">
      <alignment/>
    </xf>
    <xf numFmtId="0" fontId="1" fillId="0" borderId="0" xfId="0" applyFont="1" applyAlignment="1">
      <alignment wrapText="1"/>
    </xf>
    <xf numFmtId="15" fontId="0" fillId="0" borderId="0" xfId="0" applyNumberFormat="1" applyAlignment="1">
      <alignment/>
    </xf>
    <xf numFmtId="0" fontId="6" fillId="0" borderId="1" xfId="0" applyFont="1" applyFill="1" applyBorder="1" applyAlignment="1" applyProtection="1">
      <alignment horizontal="justify" wrapText="1"/>
      <protection/>
    </xf>
    <xf numFmtId="0" fontId="0" fillId="0" borderId="1" xfId="0" applyBorder="1" applyAlignment="1">
      <alignment/>
    </xf>
    <xf numFmtId="0" fontId="0" fillId="0" borderId="1" xfId="21" applyNumberFormat="1" applyFont="1" applyFill="1" applyBorder="1" applyAlignment="1" applyProtection="1">
      <alignment wrapText="1"/>
      <protection/>
    </xf>
    <xf numFmtId="49" fontId="0" fillId="0" borderId="1" xfId="21" applyNumberFormat="1" applyFont="1" applyFill="1" applyBorder="1" applyAlignment="1" applyProtection="1">
      <alignment wrapText="1"/>
      <protection/>
    </xf>
    <xf numFmtId="1" fontId="0" fillId="0" borderId="1" xfId="21" applyNumberFormat="1" applyFont="1" applyFill="1" applyBorder="1" applyAlignment="1">
      <alignment wrapText="1"/>
      <protection/>
    </xf>
    <xf numFmtId="49" fontId="0" fillId="0" borderId="1" xfId="21" applyNumberFormat="1" applyFont="1" applyFill="1" applyBorder="1" applyAlignment="1">
      <alignment wrapText="1"/>
      <protection/>
    </xf>
    <xf numFmtId="0" fontId="0" fillId="0" borderId="1" xfId="21" applyNumberFormat="1" applyFont="1" applyFill="1" applyBorder="1" applyAlignment="1">
      <alignment wrapText="1"/>
      <protection/>
    </xf>
    <xf numFmtId="0" fontId="0" fillId="0" borderId="1" xfId="21" applyNumberFormat="1" applyFont="1" applyFill="1" applyBorder="1" applyAlignment="1" applyProtection="1">
      <alignment wrapText="1"/>
      <protection/>
    </xf>
    <xf numFmtId="0" fontId="0" fillId="0" borderId="1" xfId="21" applyNumberFormat="1" applyFont="1" applyFill="1" applyBorder="1" applyAlignment="1" applyProtection="1">
      <alignment wrapText="1"/>
      <protection locked="0"/>
    </xf>
    <xf numFmtId="0" fontId="0" fillId="2" borderId="1" xfId="0" applyFont="1" applyFill="1" applyBorder="1" applyAlignment="1" applyProtection="1">
      <alignment horizontal="center" wrapText="1"/>
      <protection locked="0"/>
    </xf>
    <xf numFmtId="0" fontId="0" fillId="2" borderId="1" xfId="0" applyFont="1" applyFill="1" applyBorder="1" applyAlignment="1">
      <alignment horizontal="center"/>
    </xf>
    <xf numFmtId="0" fontId="0" fillId="2" borderId="1" xfId="0" applyFont="1" applyFill="1" applyBorder="1" applyAlignment="1" applyProtection="1">
      <alignment/>
      <protection/>
    </xf>
    <xf numFmtId="49" fontId="0" fillId="2" borderId="1" xfId="0" applyNumberFormat="1" applyFont="1" applyFill="1" applyBorder="1" applyAlignment="1" applyProtection="1">
      <alignment wrapText="1"/>
      <protection/>
    </xf>
    <xf numFmtId="0" fontId="0" fillId="2" borderId="1" xfId="0" applyFont="1" applyFill="1" applyBorder="1" applyAlignment="1" applyProtection="1">
      <alignment wrapText="1"/>
      <protection/>
    </xf>
    <xf numFmtId="1" fontId="0" fillId="2" borderId="1" xfId="0" applyNumberFormat="1" applyFont="1" applyFill="1" applyBorder="1" applyAlignment="1">
      <alignment/>
    </xf>
    <xf numFmtId="0" fontId="0" fillId="2" borderId="1" xfId="0" applyFont="1" applyFill="1" applyBorder="1" applyAlignment="1" applyProtection="1">
      <alignment wrapText="1"/>
      <protection locked="0"/>
    </xf>
    <xf numFmtId="49" fontId="0" fillId="2" borderId="1" xfId="0" applyNumberFormat="1" applyFont="1" applyFill="1" applyBorder="1" applyAlignment="1" applyProtection="1">
      <alignment wrapText="1"/>
      <protection locked="0"/>
    </xf>
    <xf numFmtId="0" fontId="0" fillId="2" borderId="1" xfId="0" applyFont="1" applyFill="1" applyBorder="1" applyAlignment="1">
      <alignment/>
    </xf>
    <xf numFmtId="0" fontId="0" fillId="2" borderId="1" xfId="0" applyFont="1" applyFill="1" applyBorder="1" applyAlignment="1" applyProtection="1">
      <alignment horizontal="justify" wrapText="1"/>
      <protection/>
    </xf>
    <xf numFmtId="0" fontId="10" fillId="2" borderId="1" xfId="0" applyFont="1" applyFill="1" applyBorder="1" applyAlignment="1">
      <alignment wrapText="1"/>
    </xf>
    <xf numFmtId="0" fontId="0" fillId="2" borderId="1" xfId="0" applyFill="1" applyBorder="1" applyAlignment="1">
      <alignment/>
    </xf>
    <xf numFmtId="0" fontId="6" fillId="2" borderId="1" xfId="0" applyFont="1" applyFill="1" applyBorder="1" applyAlignment="1" applyProtection="1">
      <alignment horizontal="center" wrapText="1"/>
      <protection locked="0"/>
    </xf>
    <xf numFmtId="0" fontId="0" fillId="2" borderId="1" xfId="21" applyNumberFormat="1" applyFont="1" applyFill="1" applyBorder="1" applyAlignment="1">
      <alignment wrapText="1"/>
      <protection/>
    </xf>
    <xf numFmtId="0" fontId="0" fillId="2" borderId="1" xfId="0" applyNumberFormat="1" applyFont="1" applyFill="1" applyBorder="1" applyAlignment="1" applyProtection="1">
      <alignment wrapText="1"/>
      <protection/>
    </xf>
    <xf numFmtId="1" fontId="0" fillId="2" borderId="1" xfId="0" applyNumberFormat="1" applyFont="1" applyFill="1" applyBorder="1" applyAlignment="1" applyProtection="1">
      <alignment wrapText="1"/>
      <protection locked="0"/>
    </xf>
    <xf numFmtId="0" fontId="0" fillId="2" borderId="1" xfId="0" applyFill="1" applyBorder="1" applyAlignment="1">
      <alignment wrapText="1"/>
    </xf>
    <xf numFmtId="0" fontId="14" fillId="0" borderId="0" xfId="0" applyFont="1" applyBorder="1" applyAlignment="1">
      <alignment horizontal="justify" vertical="top" wrapText="1"/>
    </xf>
    <xf numFmtId="0" fontId="1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pertaining to the Coexistence Assurance Document,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"Editorial" tab includes unique editorial comments and the "CA Doc" tab includes unique technical comments pertaining to the Coexistence Assurance Document.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95250</xdr:rowOff>
    </xdr:from>
    <xdr:to>
      <xdr:col>11</xdr:col>
      <xdr:colOff>447675</xdr:colOff>
      <xdr:row>12</xdr:row>
      <xdr:rowOff>85725</xdr:rowOff>
    </xdr:to>
    <xdr:sp>
      <xdr:nvSpPr>
        <xdr:cNvPr id="1" name="TextBox 37"/>
        <xdr:cNvSpPr txBox="1">
          <a:spLocks noChangeArrowheads="1"/>
        </xdr:cNvSpPr>
      </xdr:nvSpPr>
      <xdr:spPr>
        <a:xfrm>
          <a:off x="152400" y="1066800"/>
          <a:ext cx="542925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keep all comments owned by CA ad-hoc in the CA Doc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A1" sqref="A1"/>
    </sheetView>
  </sheetViews>
  <sheetFormatPr defaultColWidth="9.140625" defaultRowHeight="12.75"/>
  <cols>
    <col min="1" max="1" width="11.28125" style="29" customWidth="1"/>
    <col min="2" max="16384" width="9.140625" style="29" customWidth="1"/>
  </cols>
  <sheetData>
    <row r="1" ht="18.75">
      <c r="B1" s="30" t="s">
        <v>151</v>
      </c>
    </row>
    <row r="2" ht="18.75">
      <c r="B2" s="30" t="s">
        <v>39</v>
      </c>
    </row>
    <row r="3" spans="1:2" ht="18.75">
      <c r="A3" s="29" t="s">
        <v>152</v>
      </c>
      <c r="B3" s="30" t="s">
        <v>206</v>
      </c>
    </row>
    <row r="4" spans="1:6" ht="18.75">
      <c r="A4" s="29" t="s">
        <v>153</v>
      </c>
      <c r="B4" s="31" t="s">
        <v>202</v>
      </c>
      <c r="F4" s="31"/>
    </row>
    <row r="5" spans="1:2" ht="15.75">
      <c r="A5" s="29" t="s">
        <v>154</v>
      </c>
      <c r="B5" s="32" t="s">
        <v>164</v>
      </c>
    </row>
    <row r="6" s="33" customFormat="1" ht="15.75"/>
    <row r="7" spans="1:2" s="34" customFormat="1" ht="18">
      <c r="A7" s="34" t="s">
        <v>155</v>
      </c>
      <c r="B7" s="35" t="s">
        <v>156</v>
      </c>
    </row>
    <row r="8" spans="1:2" ht="15.75">
      <c r="A8" s="29" t="s">
        <v>157</v>
      </c>
      <c r="B8" s="32" t="s">
        <v>203</v>
      </c>
    </row>
    <row r="9" spans="1:9" ht="15.75">
      <c r="A9" s="29" t="s">
        <v>158</v>
      </c>
      <c r="B9" s="32" t="s">
        <v>164</v>
      </c>
      <c r="C9" s="32"/>
      <c r="D9" s="32"/>
      <c r="E9" s="32"/>
      <c r="F9" s="32"/>
      <c r="G9" s="32"/>
      <c r="H9" s="32"/>
      <c r="I9" s="32"/>
    </row>
    <row r="10" spans="2:9" ht="15.75">
      <c r="B10" s="32" t="s">
        <v>165</v>
      </c>
      <c r="C10" s="32"/>
      <c r="D10" s="32"/>
      <c r="E10" s="32"/>
      <c r="F10" s="32"/>
      <c r="G10" s="32"/>
      <c r="H10" s="32"/>
      <c r="I10" s="32"/>
    </row>
    <row r="11" spans="2:9" ht="15.75">
      <c r="B11" s="32" t="s">
        <v>166</v>
      </c>
      <c r="C11" s="32"/>
      <c r="D11" s="32"/>
      <c r="E11" s="32"/>
      <c r="F11" s="32"/>
      <c r="G11" s="32"/>
      <c r="H11" s="32"/>
      <c r="I11" s="32"/>
    </row>
    <row r="12" spans="2:9" ht="15.75">
      <c r="B12" s="32" t="s">
        <v>167</v>
      </c>
      <c r="C12" s="32"/>
      <c r="D12" s="32"/>
      <c r="E12" s="32"/>
      <c r="F12" s="32"/>
      <c r="G12" s="32"/>
      <c r="H12" s="32"/>
      <c r="I12" s="32"/>
    </row>
    <row r="13" spans="2:9" ht="15.75">
      <c r="B13" s="32"/>
      <c r="C13" s="32"/>
      <c r="D13" s="32"/>
      <c r="E13" s="32"/>
      <c r="F13" s="32"/>
      <c r="G13" s="32"/>
      <c r="H13" s="32"/>
      <c r="I13" s="32"/>
    </row>
    <row r="14" spans="2:9" ht="15.75">
      <c r="B14" s="32" t="s">
        <v>168</v>
      </c>
      <c r="C14" s="32"/>
      <c r="D14" s="32"/>
      <c r="E14" s="32"/>
      <c r="F14" s="32"/>
      <c r="G14" s="32"/>
      <c r="H14" s="32"/>
      <c r="I14" s="32"/>
    </row>
    <row r="15" ht="15.75">
      <c r="A15" s="29" t="s">
        <v>159</v>
      </c>
    </row>
    <row r="27" spans="1:5" ht="15.75" customHeight="1">
      <c r="A27" s="36"/>
      <c r="B27" s="68"/>
      <c r="C27" s="68"/>
      <c r="D27" s="68"/>
      <c r="E27" s="68"/>
    </row>
    <row r="28" spans="1:12" ht="15.75" customHeight="1">
      <c r="A28" s="34"/>
      <c r="B28" s="37"/>
      <c r="C28" s="37"/>
      <c r="D28" s="37"/>
      <c r="E28" s="37"/>
      <c r="L28" s="38"/>
    </row>
    <row r="29" spans="1:5" ht="15.75" customHeight="1">
      <c r="A29" s="34"/>
      <c r="B29" s="69"/>
      <c r="C29" s="69"/>
      <c r="D29" s="69"/>
      <c r="E29" s="69"/>
    </row>
    <row r="30" spans="1:5" ht="15.75" customHeight="1">
      <c r="A30" s="34"/>
      <c r="B30" s="37"/>
      <c r="C30" s="37"/>
      <c r="D30" s="37"/>
      <c r="E30" s="37"/>
    </row>
    <row r="31" spans="1:5" ht="15.75" customHeight="1">
      <c r="A31" s="34"/>
      <c r="B31" s="69"/>
      <c r="C31" s="69"/>
      <c r="D31" s="69"/>
      <c r="E31" s="69"/>
    </row>
    <row r="32" spans="2:5" ht="15.75" customHeight="1">
      <c r="B32" s="69"/>
      <c r="C32" s="69"/>
      <c r="D32" s="69"/>
      <c r="E32" s="69"/>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10"/>
  <sheetViews>
    <sheetView workbookViewId="0" topLeftCell="A1">
      <selection activeCell="A10" sqref="A10"/>
    </sheetView>
  </sheetViews>
  <sheetFormatPr defaultColWidth="9.140625" defaultRowHeight="12.75"/>
  <cols>
    <col min="1" max="1" width="15.140625" style="0" customWidth="1"/>
    <col min="2" max="2" width="12.421875" style="0" customWidth="1"/>
    <col min="3" max="3" width="68.57421875" style="20" customWidth="1"/>
  </cols>
  <sheetData>
    <row r="1" ht="12.75">
      <c r="A1" t="s">
        <v>160</v>
      </c>
    </row>
    <row r="3" spans="1:3" s="39" customFormat="1" ht="12.75">
      <c r="A3" s="39" t="s">
        <v>161</v>
      </c>
      <c r="B3" s="39" t="s">
        <v>162</v>
      </c>
      <c r="C3" s="40" t="s">
        <v>163</v>
      </c>
    </row>
    <row r="4" spans="1:3" ht="25.5">
      <c r="A4" t="s">
        <v>169</v>
      </c>
      <c r="B4" s="41">
        <v>38853</v>
      </c>
      <c r="C4" s="20" t="s">
        <v>170</v>
      </c>
    </row>
    <row r="5" spans="1:3" ht="12.75">
      <c r="A5" t="s">
        <v>171</v>
      </c>
      <c r="B5" s="41">
        <v>38854</v>
      </c>
      <c r="C5" s="20" t="s">
        <v>172</v>
      </c>
    </row>
    <row r="6" spans="1:3" ht="12.75">
      <c r="A6" t="s">
        <v>173</v>
      </c>
      <c r="B6" s="41">
        <v>38854</v>
      </c>
      <c r="C6" s="20" t="s">
        <v>174</v>
      </c>
    </row>
    <row r="7" spans="1:3" ht="12.75">
      <c r="A7" t="s">
        <v>186</v>
      </c>
      <c r="B7" s="41">
        <v>38905</v>
      </c>
      <c r="C7" s="20" t="s">
        <v>187</v>
      </c>
    </row>
    <row r="8" spans="1:3" ht="12.75">
      <c r="A8" t="s">
        <v>188</v>
      </c>
      <c r="B8" s="41">
        <v>38979</v>
      </c>
      <c r="C8" s="20" t="s">
        <v>189</v>
      </c>
    </row>
    <row r="9" spans="1:3" ht="12.75">
      <c r="A9" t="s">
        <v>200</v>
      </c>
      <c r="B9" s="41">
        <v>39097</v>
      </c>
      <c r="C9" s="20" t="s">
        <v>201</v>
      </c>
    </row>
    <row r="10" spans="1:3" ht="12.75">
      <c r="A10" t="s">
        <v>204</v>
      </c>
      <c r="B10" s="41">
        <v>39097</v>
      </c>
      <c r="C10" s="20" t="s">
        <v>205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W1"/>
  <sheetViews>
    <sheetView workbookViewId="0" topLeftCell="A1">
      <selection activeCell="I22" sqref="I22"/>
    </sheetView>
  </sheetViews>
  <sheetFormatPr defaultColWidth="9.140625" defaultRowHeight="12.75"/>
  <cols>
    <col min="1" max="1" width="4.7109375" style="0" customWidth="1"/>
    <col min="2" max="2" width="6.140625" style="0" customWidth="1"/>
    <col min="3" max="3" width="4.7109375" style="0" customWidth="1"/>
    <col min="4" max="4" width="4.421875" style="0" customWidth="1"/>
    <col min="5" max="5" width="4.57421875" style="0" customWidth="1"/>
    <col min="6" max="6" width="6.7109375" style="0" customWidth="1"/>
    <col min="18" max="18" width="38.421875" style="0" customWidth="1"/>
    <col min="19" max="19" width="35.28125" style="0" customWidth="1"/>
    <col min="20" max="20" width="34.00390625" style="0" customWidth="1"/>
  </cols>
  <sheetData>
    <row r="1" spans="1:23" s="7" customFormat="1" ht="76.5">
      <c r="A1" s="3" t="s">
        <v>40</v>
      </c>
      <c r="B1" s="3" t="s">
        <v>41</v>
      </c>
      <c r="C1" s="3" t="s">
        <v>42</v>
      </c>
      <c r="D1" s="3" t="s">
        <v>43</v>
      </c>
      <c r="E1" s="3" t="s">
        <v>44</v>
      </c>
      <c r="F1" s="3" t="s">
        <v>45</v>
      </c>
      <c r="G1" s="3" t="s">
        <v>46</v>
      </c>
      <c r="H1" s="3" t="s">
        <v>47</v>
      </c>
      <c r="I1" s="3" t="s">
        <v>48</v>
      </c>
      <c r="J1" s="3" t="s">
        <v>139</v>
      </c>
      <c r="K1" s="21" t="s">
        <v>145</v>
      </c>
      <c r="L1" s="3" t="s">
        <v>133</v>
      </c>
      <c r="M1" s="3" t="s">
        <v>49</v>
      </c>
      <c r="N1" s="3" t="s">
        <v>50</v>
      </c>
      <c r="O1" s="3" t="s">
        <v>51</v>
      </c>
      <c r="P1" s="3" t="s">
        <v>39</v>
      </c>
      <c r="Q1" s="3" t="s">
        <v>52</v>
      </c>
      <c r="R1" s="4" t="s">
        <v>53</v>
      </c>
      <c r="S1" s="4" t="s">
        <v>54</v>
      </c>
      <c r="T1" s="5" t="s">
        <v>55</v>
      </c>
      <c r="U1" s="4" t="s">
        <v>56</v>
      </c>
      <c r="V1" s="2" t="s">
        <v>106</v>
      </c>
      <c r="W1" s="2" t="s">
        <v>134</v>
      </c>
    </row>
  </sheetData>
  <autoFilter ref="A1:X1"/>
  <printOptions/>
  <pageMargins left="0.75" right="0.75" top="1" bottom="1" header="0.5" footer="0.5"/>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1"/>
  <dimension ref="A1:AF32"/>
  <sheetViews>
    <sheetView tabSelected="1" workbookViewId="0" topLeftCell="A1">
      <pane xSplit="1" ySplit="1" topLeftCell="B25" activePane="bottomRight" state="frozen"/>
      <selection pane="topLeft" activeCell="A1" sqref="A1"/>
      <selection pane="topRight" activeCell="K1" sqref="K1"/>
      <selection pane="bottomLeft" activeCell="A3" sqref="A3"/>
      <selection pane="bottomRight" activeCell="A26" sqref="A26"/>
    </sheetView>
  </sheetViews>
  <sheetFormatPr defaultColWidth="9.140625" defaultRowHeight="12.75" outlineLevelCol="1"/>
  <cols>
    <col min="1" max="1" width="6.57421875" style="0" customWidth="1"/>
    <col min="2" max="2" width="16.421875" style="0" customWidth="1" outlineLevel="1"/>
    <col min="3" max="3" width="8.140625" style="0" customWidth="1" outlineLevel="1"/>
    <col min="4" max="4" width="5.57421875" style="0" customWidth="1" outlineLevel="1"/>
    <col min="5" max="6" width="3.28125" style="0" customWidth="1" outlineLevel="1"/>
    <col min="7" max="7" width="3.28125" style="0" customWidth="1"/>
    <col min="8" max="8" width="3.421875" style="0" customWidth="1"/>
    <col min="9" max="9" width="3.28125" style="0" customWidth="1"/>
    <col min="10" max="10" width="20.7109375" style="20" customWidth="1" outlineLevel="1"/>
    <col min="11" max="11" width="8.140625" style="0" customWidth="1"/>
    <col min="12" max="13" width="3.28125" style="0" customWidth="1"/>
    <col min="14" max="14" width="3.28125" style="0" customWidth="1" outlineLevel="1"/>
    <col min="15" max="15" width="8.00390625" style="0" hidden="1" customWidth="1" outlineLevel="1"/>
    <col min="16" max="17" width="3.28125" style="0" hidden="1" customWidth="1" outlineLevel="1"/>
    <col min="18" max="18" width="40.7109375" style="20" customWidth="1" collapsed="1"/>
    <col min="19" max="20" width="40.7109375" style="20" customWidth="1"/>
    <col min="21" max="21" width="3.28125" style="0" bestFit="1" customWidth="1"/>
    <col min="22" max="23" width="7.421875" style="0" bestFit="1" customWidth="1"/>
    <col min="24" max="24" width="36.28125" style="0" customWidth="1"/>
  </cols>
  <sheetData>
    <row r="1" spans="1:23" s="27" customFormat="1" ht="90.75" customHeight="1">
      <c r="A1" s="24" t="s">
        <v>40</v>
      </c>
      <c r="B1" s="24" t="s">
        <v>30</v>
      </c>
      <c r="C1" s="24" t="s">
        <v>31</v>
      </c>
      <c r="D1" s="24" t="s">
        <v>32</v>
      </c>
      <c r="E1" s="24" t="s">
        <v>33</v>
      </c>
      <c r="F1" s="24" t="s">
        <v>22</v>
      </c>
      <c r="G1" s="24" t="s">
        <v>23</v>
      </c>
      <c r="H1" s="24" t="s">
        <v>24</v>
      </c>
      <c r="I1" s="24" t="s">
        <v>25</v>
      </c>
      <c r="J1" s="3" t="s">
        <v>26</v>
      </c>
      <c r="K1" s="25" t="s">
        <v>27</v>
      </c>
      <c r="L1" s="24" t="s">
        <v>148</v>
      </c>
      <c r="M1" s="24" t="s">
        <v>49</v>
      </c>
      <c r="N1" s="24" t="s">
        <v>28</v>
      </c>
      <c r="O1" s="24" t="s">
        <v>51</v>
      </c>
      <c r="P1" s="24" t="s">
        <v>39</v>
      </c>
      <c r="Q1" s="24" t="s">
        <v>150</v>
      </c>
      <c r="R1" s="2" t="s">
        <v>53</v>
      </c>
      <c r="S1" s="2" t="s">
        <v>54</v>
      </c>
      <c r="T1" s="28" t="s">
        <v>55</v>
      </c>
      <c r="U1" s="26" t="s">
        <v>29</v>
      </c>
      <c r="V1" s="26" t="s">
        <v>106</v>
      </c>
      <c r="W1" s="26" t="s">
        <v>134</v>
      </c>
    </row>
    <row r="2" spans="1:23" s="17" customFormat="1" ht="63.75">
      <c r="A2" s="8">
        <v>7845</v>
      </c>
      <c r="B2" s="8" t="s">
        <v>58</v>
      </c>
      <c r="C2" s="9" t="s">
        <v>62</v>
      </c>
      <c r="D2" s="9" t="s">
        <v>141</v>
      </c>
      <c r="E2" s="9"/>
      <c r="F2" s="10" t="s">
        <v>17</v>
      </c>
      <c r="G2" s="10" t="s">
        <v>136</v>
      </c>
      <c r="H2" s="11">
        <v>4</v>
      </c>
      <c r="I2" s="11"/>
      <c r="J2" s="12">
        <f aca="true" t="shared" si="0" ref="J2:J24">IF(ISERROR(VLOOKUP(K2,HeadingsLookup,2,FALSE)),"",VLOOKUP(K2,HeadingsLookup,2,FALSE))</f>
      </c>
      <c r="K2" s="14" t="s">
        <v>59</v>
      </c>
      <c r="L2" s="12" t="s">
        <v>35</v>
      </c>
      <c r="M2" s="12"/>
      <c r="N2" s="15" t="s">
        <v>144</v>
      </c>
      <c r="O2" s="15" t="s">
        <v>12</v>
      </c>
      <c r="P2" s="15"/>
      <c r="Q2" s="15"/>
      <c r="R2" s="16" t="s">
        <v>119</v>
      </c>
      <c r="S2" s="16" t="s">
        <v>120</v>
      </c>
      <c r="T2" s="23" t="s">
        <v>5</v>
      </c>
      <c r="V2" s="13" t="s">
        <v>59</v>
      </c>
      <c r="W2" s="13" t="s">
        <v>59</v>
      </c>
    </row>
    <row r="3" spans="1:24" s="62" customFormat="1" ht="114.75">
      <c r="A3" s="53">
        <v>7846</v>
      </c>
      <c r="B3" s="53" t="s">
        <v>58</v>
      </c>
      <c r="C3" s="54" t="s">
        <v>62</v>
      </c>
      <c r="D3" s="65"/>
      <c r="E3" s="54"/>
      <c r="F3" s="55" t="s">
        <v>17</v>
      </c>
      <c r="G3" s="55" t="s">
        <v>140</v>
      </c>
      <c r="H3" s="66">
        <v>0</v>
      </c>
      <c r="I3" s="66"/>
      <c r="J3" s="57">
        <f t="shared" si="0"/>
      </c>
      <c r="K3" s="58" t="s">
        <v>59</v>
      </c>
      <c r="L3" s="57" t="s">
        <v>34</v>
      </c>
      <c r="M3" s="57"/>
      <c r="N3" s="51" t="s">
        <v>143</v>
      </c>
      <c r="O3" s="51" t="s">
        <v>12</v>
      </c>
      <c r="P3" s="51"/>
      <c r="Q3" s="51"/>
      <c r="R3" s="60" t="s">
        <v>121</v>
      </c>
      <c r="S3" s="60" t="s">
        <v>122</v>
      </c>
      <c r="T3" s="61" t="s">
        <v>190</v>
      </c>
      <c r="V3" s="63" t="s">
        <v>59</v>
      </c>
      <c r="W3" s="63" t="s">
        <v>59</v>
      </c>
      <c r="X3" s="67"/>
    </row>
    <row r="4" spans="1:23" s="1" customFormat="1" ht="25.5">
      <c r="A4" s="8">
        <v>7847</v>
      </c>
      <c r="B4" s="8" t="s">
        <v>58</v>
      </c>
      <c r="C4" s="9" t="s">
        <v>62</v>
      </c>
      <c r="D4" s="9" t="s">
        <v>138</v>
      </c>
      <c r="E4" s="9"/>
      <c r="F4" s="10" t="s">
        <v>17</v>
      </c>
      <c r="G4" s="10" t="s">
        <v>136</v>
      </c>
      <c r="H4" s="11">
        <v>7</v>
      </c>
      <c r="I4" s="11"/>
      <c r="J4" s="12">
        <f t="shared" si="0"/>
      </c>
      <c r="K4" s="14" t="s">
        <v>59</v>
      </c>
      <c r="L4" s="12" t="s">
        <v>34</v>
      </c>
      <c r="M4" s="12"/>
      <c r="N4" s="15" t="s">
        <v>143</v>
      </c>
      <c r="O4" s="15" t="s">
        <v>12</v>
      </c>
      <c r="P4" s="15"/>
      <c r="Q4" s="15"/>
      <c r="R4" s="16" t="s">
        <v>123</v>
      </c>
      <c r="S4" s="16" t="s">
        <v>124</v>
      </c>
      <c r="T4" s="23" t="s">
        <v>15</v>
      </c>
      <c r="U4" s="17"/>
      <c r="V4" s="13" t="s">
        <v>59</v>
      </c>
      <c r="W4" s="13" t="s">
        <v>59</v>
      </c>
    </row>
    <row r="5" spans="1:23" s="1" customFormat="1" ht="51">
      <c r="A5" s="8">
        <v>7848</v>
      </c>
      <c r="B5" s="8" t="s">
        <v>58</v>
      </c>
      <c r="C5" s="9" t="s">
        <v>62</v>
      </c>
      <c r="D5" s="9" t="s">
        <v>138</v>
      </c>
      <c r="E5" s="9"/>
      <c r="F5" s="10" t="s">
        <v>17</v>
      </c>
      <c r="G5" s="10" t="s">
        <v>136</v>
      </c>
      <c r="H5" s="11">
        <v>7</v>
      </c>
      <c r="I5" s="11"/>
      <c r="J5" s="12">
        <f t="shared" si="0"/>
      </c>
      <c r="K5" s="14" t="s">
        <v>59</v>
      </c>
      <c r="L5" s="12" t="s">
        <v>34</v>
      </c>
      <c r="M5" s="12"/>
      <c r="N5" s="15" t="s">
        <v>143</v>
      </c>
      <c r="O5" s="15" t="s">
        <v>12</v>
      </c>
      <c r="P5" s="15"/>
      <c r="Q5" s="15"/>
      <c r="R5" s="16" t="s">
        <v>129</v>
      </c>
      <c r="S5" s="16" t="s">
        <v>130</v>
      </c>
      <c r="T5" s="23" t="s">
        <v>14</v>
      </c>
      <c r="U5" s="17"/>
      <c r="V5" s="13" t="s">
        <v>59</v>
      </c>
      <c r="W5" s="13" t="s">
        <v>59</v>
      </c>
    </row>
    <row r="6" spans="1:23" s="1" customFormat="1" ht="76.5">
      <c r="A6" s="8">
        <v>7849</v>
      </c>
      <c r="B6" s="8" t="s">
        <v>58</v>
      </c>
      <c r="C6" s="9" t="s">
        <v>62</v>
      </c>
      <c r="D6" s="9" t="s">
        <v>74</v>
      </c>
      <c r="E6" s="9"/>
      <c r="F6" s="10" t="s">
        <v>17</v>
      </c>
      <c r="G6" s="10" t="s">
        <v>136</v>
      </c>
      <c r="H6" s="11">
        <v>9</v>
      </c>
      <c r="I6" s="11"/>
      <c r="J6" s="12">
        <f t="shared" si="0"/>
      </c>
      <c r="K6" s="14" t="s">
        <v>59</v>
      </c>
      <c r="L6" s="12" t="s">
        <v>34</v>
      </c>
      <c r="M6" s="12"/>
      <c r="N6" s="15" t="s">
        <v>143</v>
      </c>
      <c r="O6" s="15" t="s">
        <v>12</v>
      </c>
      <c r="P6" s="15"/>
      <c r="Q6" s="15"/>
      <c r="R6" s="16" t="s">
        <v>131</v>
      </c>
      <c r="S6" s="16" t="s">
        <v>132</v>
      </c>
      <c r="T6" s="23" t="s">
        <v>6</v>
      </c>
      <c r="U6" s="17"/>
      <c r="V6" s="13" t="s">
        <v>59</v>
      </c>
      <c r="W6" s="13" t="s">
        <v>59</v>
      </c>
    </row>
    <row r="7" spans="1:23" s="17" customFormat="1" ht="38.25">
      <c r="A7" s="8">
        <v>7850</v>
      </c>
      <c r="B7" s="8" t="s">
        <v>58</v>
      </c>
      <c r="C7" s="9" t="s">
        <v>70</v>
      </c>
      <c r="D7" s="9" t="s">
        <v>57</v>
      </c>
      <c r="E7" s="9"/>
      <c r="F7" s="10" t="s">
        <v>17</v>
      </c>
      <c r="G7" s="10" t="s">
        <v>136</v>
      </c>
      <c r="H7" s="11">
        <v>10</v>
      </c>
      <c r="I7" s="11"/>
      <c r="J7" s="12">
        <f t="shared" si="0"/>
      </c>
      <c r="K7" s="14" t="s">
        <v>59</v>
      </c>
      <c r="L7" s="12" t="s">
        <v>34</v>
      </c>
      <c r="M7" s="12"/>
      <c r="N7" s="15" t="s">
        <v>143</v>
      </c>
      <c r="O7" s="15" t="s">
        <v>12</v>
      </c>
      <c r="P7" s="15"/>
      <c r="Q7" s="15"/>
      <c r="R7" s="6" t="s">
        <v>71</v>
      </c>
      <c r="S7" s="6" t="s">
        <v>72</v>
      </c>
      <c r="T7" s="23" t="s">
        <v>195</v>
      </c>
      <c r="V7" s="13" t="s">
        <v>59</v>
      </c>
      <c r="W7" s="13" t="s">
        <v>59</v>
      </c>
    </row>
    <row r="8" spans="1:23" s="17" customFormat="1" ht="38.25">
      <c r="A8" s="8">
        <v>7851</v>
      </c>
      <c r="B8" s="8" t="s">
        <v>58</v>
      </c>
      <c r="C8" s="9" t="s">
        <v>70</v>
      </c>
      <c r="D8" s="9" t="s">
        <v>73</v>
      </c>
      <c r="E8" s="9"/>
      <c r="F8" s="10" t="s">
        <v>17</v>
      </c>
      <c r="G8" s="10" t="s">
        <v>140</v>
      </c>
      <c r="H8" s="11">
        <v>12</v>
      </c>
      <c r="I8" s="11"/>
      <c r="J8" s="12">
        <f t="shared" si="0"/>
      </c>
      <c r="K8" s="14" t="s">
        <v>59</v>
      </c>
      <c r="L8" s="12" t="s">
        <v>34</v>
      </c>
      <c r="M8" s="12"/>
      <c r="N8" s="15" t="s">
        <v>143</v>
      </c>
      <c r="O8" s="15" t="s">
        <v>12</v>
      </c>
      <c r="P8" s="15"/>
      <c r="Q8" s="15"/>
      <c r="R8" s="6" t="s">
        <v>75</v>
      </c>
      <c r="S8" s="6" t="s">
        <v>76</v>
      </c>
      <c r="T8" s="23" t="s">
        <v>0</v>
      </c>
      <c r="V8" s="13" t="s">
        <v>59</v>
      </c>
      <c r="W8" s="13" t="s">
        <v>59</v>
      </c>
    </row>
    <row r="9" spans="1:23" s="62" customFormat="1" ht="114.75">
      <c r="A9" s="53">
        <v>7852</v>
      </c>
      <c r="B9" s="53" t="s">
        <v>58</v>
      </c>
      <c r="C9" s="54" t="s">
        <v>70</v>
      </c>
      <c r="D9" s="54" t="s">
        <v>38</v>
      </c>
      <c r="E9" s="54"/>
      <c r="F9" s="55" t="s">
        <v>17</v>
      </c>
      <c r="G9" s="55" t="s">
        <v>140</v>
      </c>
      <c r="H9" s="66">
        <v>11</v>
      </c>
      <c r="I9" s="66"/>
      <c r="J9" s="57">
        <f t="shared" si="0"/>
      </c>
      <c r="K9" s="58" t="s">
        <v>59</v>
      </c>
      <c r="L9" s="57" t="s">
        <v>34</v>
      </c>
      <c r="M9" s="57"/>
      <c r="N9" s="51" t="s">
        <v>143</v>
      </c>
      <c r="O9" s="51" t="s">
        <v>12</v>
      </c>
      <c r="P9" s="51"/>
      <c r="Q9" s="51"/>
      <c r="R9" s="60" t="s">
        <v>84</v>
      </c>
      <c r="S9" s="60" t="s">
        <v>103</v>
      </c>
      <c r="T9" s="61" t="s">
        <v>196</v>
      </c>
      <c r="V9" s="63" t="s">
        <v>59</v>
      </c>
      <c r="W9" s="63" t="s">
        <v>59</v>
      </c>
    </row>
    <row r="10" spans="1:24" s="62" customFormat="1" ht="76.5">
      <c r="A10" s="53">
        <v>7853</v>
      </c>
      <c r="B10" s="53" t="s">
        <v>58</v>
      </c>
      <c r="C10" s="54" t="s">
        <v>70</v>
      </c>
      <c r="D10" s="54" t="s">
        <v>37</v>
      </c>
      <c r="E10" s="54"/>
      <c r="F10" s="55" t="s">
        <v>17</v>
      </c>
      <c r="G10" s="55" t="s">
        <v>140</v>
      </c>
      <c r="H10" s="66">
        <v>12</v>
      </c>
      <c r="I10" s="66"/>
      <c r="J10" s="57">
        <f t="shared" si="0"/>
      </c>
      <c r="K10" s="58" t="s">
        <v>59</v>
      </c>
      <c r="L10" s="57" t="s">
        <v>34</v>
      </c>
      <c r="M10" s="57"/>
      <c r="N10" s="51" t="s">
        <v>142</v>
      </c>
      <c r="O10" s="51" t="s">
        <v>12</v>
      </c>
      <c r="P10" s="51"/>
      <c r="Q10" s="51"/>
      <c r="R10" s="60" t="s">
        <v>85</v>
      </c>
      <c r="S10" s="60" t="s">
        <v>86</v>
      </c>
      <c r="T10" s="61" t="s">
        <v>194</v>
      </c>
      <c r="V10" s="63" t="s">
        <v>59</v>
      </c>
      <c r="W10" s="63" t="s">
        <v>59</v>
      </c>
      <c r="X10" s="67"/>
    </row>
    <row r="11" spans="1:23" s="17" customFormat="1" ht="51">
      <c r="A11" s="8">
        <v>7854</v>
      </c>
      <c r="B11" s="8" t="s">
        <v>58</v>
      </c>
      <c r="C11" s="9" t="s">
        <v>70</v>
      </c>
      <c r="D11" s="9" t="s">
        <v>87</v>
      </c>
      <c r="E11" s="9"/>
      <c r="F11" s="10" t="s">
        <v>17</v>
      </c>
      <c r="G11" s="10" t="s">
        <v>140</v>
      </c>
      <c r="H11" s="11">
        <v>13</v>
      </c>
      <c r="I11" s="11"/>
      <c r="J11" s="12">
        <f t="shared" si="0"/>
      </c>
      <c r="K11" s="14" t="s">
        <v>59</v>
      </c>
      <c r="L11" s="12" t="s">
        <v>34</v>
      </c>
      <c r="M11" s="12"/>
      <c r="N11" s="15" t="s">
        <v>142</v>
      </c>
      <c r="O11" s="15" t="s">
        <v>12</v>
      </c>
      <c r="P11" s="15"/>
      <c r="Q11" s="15"/>
      <c r="R11" s="16" t="s">
        <v>88</v>
      </c>
      <c r="S11" s="16" t="s">
        <v>89</v>
      </c>
      <c r="T11" s="23" t="s">
        <v>7</v>
      </c>
      <c r="V11" s="13" t="s">
        <v>59</v>
      </c>
      <c r="W11" s="13" t="s">
        <v>59</v>
      </c>
    </row>
    <row r="12" spans="1:23" s="64" customFormat="1" ht="204">
      <c r="A12" s="53">
        <v>7855</v>
      </c>
      <c r="B12" s="53" t="s">
        <v>58</v>
      </c>
      <c r="C12" s="54" t="s">
        <v>102</v>
      </c>
      <c r="D12" s="53">
        <v>12</v>
      </c>
      <c r="E12" s="53"/>
      <c r="F12" s="55" t="s">
        <v>17</v>
      </c>
      <c r="G12" s="53" t="s">
        <v>140</v>
      </c>
      <c r="H12" s="56">
        <v>12</v>
      </c>
      <c r="I12" s="56"/>
      <c r="J12" s="57">
        <f t="shared" si="0"/>
      </c>
      <c r="K12" s="58" t="s">
        <v>59</v>
      </c>
      <c r="L12" s="59" t="s">
        <v>34</v>
      </c>
      <c r="M12" s="59"/>
      <c r="N12" s="52" t="s">
        <v>191</v>
      </c>
      <c r="O12" s="51" t="s">
        <v>12</v>
      </c>
      <c r="P12" s="52"/>
      <c r="Q12" s="52"/>
      <c r="R12" s="60" t="s">
        <v>80</v>
      </c>
      <c r="S12" s="60" t="s">
        <v>81</v>
      </c>
      <c r="T12" s="61" t="s">
        <v>192</v>
      </c>
      <c r="U12" s="62"/>
      <c r="V12" s="63" t="s">
        <v>59</v>
      </c>
      <c r="W12" s="63" t="s">
        <v>59</v>
      </c>
    </row>
    <row r="13" spans="1:23" s="17" customFormat="1" ht="25.5">
      <c r="A13" s="8">
        <v>7856</v>
      </c>
      <c r="B13" s="8" t="s">
        <v>58</v>
      </c>
      <c r="C13" s="9" t="s">
        <v>77</v>
      </c>
      <c r="D13" s="9" t="s">
        <v>18</v>
      </c>
      <c r="E13" s="9"/>
      <c r="F13" s="10" t="s">
        <v>17</v>
      </c>
      <c r="G13" s="10" t="s">
        <v>140</v>
      </c>
      <c r="H13" s="11">
        <v>17</v>
      </c>
      <c r="I13" s="11"/>
      <c r="J13" s="12">
        <f t="shared" si="0"/>
      </c>
      <c r="K13" s="14" t="s">
        <v>59</v>
      </c>
      <c r="L13" s="12" t="s">
        <v>34</v>
      </c>
      <c r="M13" s="12"/>
      <c r="N13" s="15" t="s">
        <v>143</v>
      </c>
      <c r="O13" s="15" t="s">
        <v>12</v>
      </c>
      <c r="P13" s="15"/>
      <c r="Q13" s="15"/>
      <c r="R13" s="6" t="s">
        <v>78</v>
      </c>
      <c r="S13" s="6" t="s">
        <v>76</v>
      </c>
      <c r="T13" s="23" t="s">
        <v>13</v>
      </c>
      <c r="V13" s="13" t="s">
        <v>59</v>
      </c>
      <c r="W13" s="13" t="s">
        <v>59</v>
      </c>
    </row>
    <row r="14" spans="1:23" s="1" customFormat="1" ht="51">
      <c r="A14" s="8">
        <v>7857</v>
      </c>
      <c r="B14" s="8" t="s">
        <v>58</v>
      </c>
      <c r="C14" s="9" t="s">
        <v>77</v>
      </c>
      <c r="D14" s="9" t="s">
        <v>18</v>
      </c>
      <c r="E14" s="9"/>
      <c r="F14" s="10" t="s">
        <v>17</v>
      </c>
      <c r="G14" s="10" t="s">
        <v>140</v>
      </c>
      <c r="H14" s="11">
        <v>17</v>
      </c>
      <c r="I14" s="11"/>
      <c r="J14" s="12">
        <f t="shared" si="0"/>
      </c>
      <c r="K14" s="14" t="s">
        <v>59</v>
      </c>
      <c r="L14" s="12" t="s">
        <v>34</v>
      </c>
      <c r="M14" s="12"/>
      <c r="N14" s="15" t="s">
        <v>144</v>
      </c>
      <c r="O14" s="15" t="s">
        <v>12</v>
      </c>
      <c r="P14" s="15"/>
      <c r="Q14" s="15"/>
      <c r="R14" s="16" t="s">
        <v>90</v>
      </c>
      <c r="S14" s="16" t="s">
        <v>91</v>
      </c>
      <c r="T14" s="23" t="s">
        <v>197</v>
      </c>
      <c r="U14" s="17"/>
      <c r="V14" s="13" t="s">
        <v>59</v>
      </c>
      <c r="W14" s="13" t="s">
        <v>59</v>
      </c>
    </row>
    <row r="15" spans="1:23" s="1" customFormat="1" ht="25.5">
      <c r="A15" s="8">
        <v>7858</v>
      </c>
      <c r="B15" s="8" t="s">
        <v>58</v>
      </c>
      <c r="C15" s="9" t="s">
        <v>92</v>
      </c>
      <c r="D15" s="9" t="s">
        <v>36</v>
      </c>
      <c r="E15" s="9"/>
      <c r="F15" s="10" t="s">
        <v>17</v>
      </c>
      <c r="G15" s="10" t="s">
        <v>136</v>
      </c>
      <c r="H15" s="11">
        <v>19</v>
      </c>
      <c r="I15" s="11"/>
      <c r="J15" s="12">
        <f t="shared" si="0"/>
      </c>
      <c r="K15" s="14" t="s">
        <v>59</v>
      </c>
      <c r="L15" s="12" t="s">
        <v>17</v>
      </c>
      <c r="M15" s="12"/>
      <c r="N15" s="15" t="s">
        <v>143</v>
      </c>
      <c r="O15" s="15" t="s">
        <v>12</v>
      </c>
      <c r="P15" s="15"/>
      <c r="Q15" s="15"/>
      <c r="R15" s="16" t="s">
        <v>93</v>
      </c>
      <c r="S15" s="16" t="s">
        <v>94</v>
      </c>
      <c r="T15" s="23" t="s">
        <v>1</v>
      </c>
      <c r="U15" s="17"/>
      <c r="V15" s="13" t="s">
        <v>59</v>
      </c>
      <c r="W15" s="13" t="s">
        <v>59</v>
      </c>
    </row>
    <row r="16" spans="1:23" s="17" customFormat="1" ht="38.25">
      <c r="A16" s="8">
        <v>7859</v>
      </c>
      <c r="B16" s="8" t="s">
        <v>58</v>
      </c>
      <c r="C16" s="9" t="s">
        <v>92</v>
      </c>
      <c r="D16" s="9" t="s">
        <v>36</v>
      </c>
      <c r="E16" s="9"/>
      <c r="F16" s="10" t="s">
        <v>17</v>
      </c>
      <c r="G16" s="10" t="s">
        <v>140</v>
      </c>
      <c r="H16" s="11">
        <v>19</v>
      </c>
      <c r="I16" s="11"/>
      <c r="J16" s="12">
        <f t="shared" si="0"/>
      </c>
      <c r="K16" s="14" t="s">
        <v>59</v>
      </c>
      <c r="L16" s="12" t="s">
        <v>34</v>
      </c>
      <c r="M16" s="12"/>
      <c r="N16" s="15" t="s">
        <v>143</v>
      </c>
      <c r="O16" s="15" t="s">
        <v>12</v>
      </c>
      <c r="P16" s="15"/>
      <c r="Q16" s="15"/>
      <c r="R16" s="16" t="s">
        <v>95</v>
      </c>
      <c r="S16" s="16" t="s">
        <v>96</v>
      </c>
      <c r="T16" s="23" t="s">
        <v>2</v>
      </c>
      <c r="V16" s="13" t="s">
        <v>59</v>
      </c>
      <c r="W16" s="13" t="s">
        <v>59</v>
      </c>
    </row>
    <row r="17" spans="1:23" s="1" customFormat="1" ht="76.5">
      <c r="A17" s="8">
        <v>7860</v>
      </c>
      <c r="B17" s="8" t="s">
        <v>58</v>
      </c>
      <c r="C17" s="9" t="s">
        <v>97</v>
      </c>
      <c r="D17" s="9" t="s">
        <v>135</v>
      </c>
      <c r="E17" s="9"/>
      <c r="F17" s="10" t="s">
        <v>17</v>
      </c>
      <c r="G17" s="10" t="s">
        <v>136</v>
      </c>
      <c r="H17" s="11">
        <v>19</v>
      </c>
      <c r="I17" s="11"/>
      <c r="J17" s="12">
        <f t="shared" si="0"/>
      </c>
      <c r="K17" s="14" t="s">
        <v>59</v>
      </c>
      <c r="L17" s="12" t="s">
        <v>34</v>
      </c>
      <c r="M17" s="12"/>
      <c r="N17" s="15" t="s">
        <v>142</v>
      </c>
      <c r="O17" s="15" t="s">
        <v>12</v>
      </c>
      <c r="P17" s="15"/>
      <c r="Q17" s="15"/>
      <c r="R17" s="16" t="s">
        <v>98</v>
      </c>
      <c r="S17" s="16" t="s">
        <v>99</v>
      </c>
      <c r="T17" s="23" t="s">
        <v>8</v>
      </c>
      <c r="U17" s="17"/>
      <c r="V17" s="13" t="s">
        <v>59</v>
      </c>
      <c r="W17" s="13" t="s">
        <v>59</v>
      </c>
    </row>
    <row r="18" spans="1:23" s="1" customFormat="1" ht="25.5">
      <c r="A18" s="8">
        <v>7861</v>
      </c>
      <c r="B18" s="8" t="s">
        <v>58</v>
      </c>
      <c r="C18" s="9" t="s">
        <v>79</v>
      </c>
      <c r="D18" s="9" t="s">
        <v>128</v>
      </c>
      <c r="E18" s="9"/>
      <c r="F18" s="10" t="s">
        <v>17</v>
      </c>
      <c r="G18" s="10" t="s">
        <v>140</v>
      </c>
      <c r="H18" s="11">
        <v>20</v>
      </c>
      <c r="I18" s="11"/>
      <c r="J18" s="12">
        <f t="shared" si="0"/>
      </c>
      <c r="K18" s="14" t="s">
        <v>59</v>
      </c>
      <c r="L18" s="12" t="s">
        <v>34</v>
      </c>
      <c r="M18" s="12"/>
      <c r="N18" s="15" t="s">
        <v>143</v>
      </c>
      <c r="O18" s="15" t="s">
        <v>12</v>
      </c>
      <c r="P18" s="15"/>
      <c r="Q18" s="15"/>
      <c r="R18" s="6" t="s">
        <v>107</v>
      </c>
      <c r="S18" s="6" t="s">
        <v>76</v>
      </c>
      <c r="T18" s="23" t="s">
        <v>13</v>
      </c>
      <c r="U18" s="17"/>
      <c r="V18" s="13" t="s">
        <v>59</v>
      </c>
      <c r="W18" s="13" t="s">
        <v>59</v>
      </c>
    </row>
    <row r="19" spans="1:23" s="1" customFormat="1" ht="63.75">
      <c r="A19" s="8">
        <v>7862</v>
      </c>
      <c r="B19" s="8" t="s">
        <v>58</v>
      </c>
      <c r="C19" s="9" t="s">
        <v>79</v>
      </c>
      <c r="D19" s="9" t="s">
        <v>21</v>
      </c>
      <c r="E19" s="9"/>
      <c r="F19" s="10" t="s">
        <v>17</v>
      </c>
      <c r="G19" s="10" t="s">
        <v>140</v>
      </c>
      <c r="H19" s="11">
        <v>21</v>
      </c>
      <c r="I19" s="11"/>
      <c r="J19" s="12">
        <f t="shared" si="0"/>
      </c>
      <c r="K19" s="14" t="s">
        <v>59</v>
      </c>
      <c r="L19" s="12" t="s">
        <v>35</v>
      </c>
      <c r="M19" s="12"/>
      <c r="N19" s="15" t="s">
        <v>143</v>
      </c>
      <c r="O19" s="15" t="s">
        <v>12</v>
      </c>
      <c r="P19" s="15"/>
      <c r="Q19" s="15"/>
      <c r="R19" s="16" t="s">
        <v>100</v>
      </c>
      <c r="S19" s="16" t="s">
        <v>101</v>
      </c>
      <c r="T19" s="23" t="s">
        <v>9</v>
      </c>
      <c r="U19" s="17"/>
      <c r="V19" s="13" t="s">
        <v>59</v>
      </c>
      <c r="W19" s="13" t="s">
        <v>59</v>
      </c>
    </row>
    <row r="20" spans="1:23" s="17" customFormat="1" ht="216.75">
      <c r="A20" s="8">
        <v>7864</v>
      </c>
      <c r="B20" s="8" t="s">
        <v>58</v>
      </c>
      <c r="C20" s="6" t="s">
        <v>82</v>
      </c>
      <c r="D20" s="6">
        <v>23</v>
      </c>
      <c r="E20" s="8"/>
      <c r="F20" s="8" t="s">
        <v>17</v>
      </c>
      <c r="G20" s="8" t="s">
        <v>140</v>
      </c>
      <c r="H20" s="18">
        <v>23</v>
      </c>
      <c r="I20" s="18"/>
      <c r="J20" s="12">
        <f t="shared" si="0"/>
      </c>
      <c r="K20" s="14" t="s">
        <v>59</v>
      </c>
      <c r="L20" s="19" t="s">
        <v>34</v>
      </c>
      <c r="M20" s="19"/>
      <c r="N20" s="22" t="s">
        <v>142</v>
      </c>
      <c r="O20" s="15" t="s">
        <v>12</v>
      </c>
      <c r="P20" s="22"/>
      <c r="Q20" s="22"/>
      <c r="R20" s="6" t="s">
        <v>105</v>
      </c>
      <c r="S20" s="6" t="s">
        <v>125</v>
      </c>
      <c r="T20" s="23" t="s">
        <v>198</v>
      </c>
      <c r="V20" s="13" t="s">
        <v>59</v>
      </c>
      <c r="W20" s="13" t="s">
        <v>59</v>
      </c>
    </row>
    <row r="21" spans="1:23" s="17" customFormat="1" ht="38.25">
      <c r="A21" s="8">
        <v>7865</v>
      </c>
      <c r="B21" s="8" t="s">
        <v>58</v>
      </c>
      <c r="C21" s="6" t="s">
        <v>82</v>
      </c>
      <c r="D21" s="6">
        <v>23</v>
      </c>
      <c r="E21" s="8"/>
      <c r="F21" s="8" t="s">
        <v>17</v>
      </c>
      <c r="G21" s="8" t="s">
        <v>136</v>
      </c>
      <c r="H21" s="18">
        <v>23</v>
      </c>
      <c r="I21" s="18"/>
      <c r="J21" s="12">
        <f t="shared" si="0"/>
      </c>
      <c r="K21" s="14" t="s">
        <v>59</v>
      </c>
      <c r="L21" s="19" t="s">
        <v>34</v>
      </c>
      <c r="M21" s="19"/>
      <c r="N21" s="22" t="s">
        <v>142</v>
      </c>
      <c r="O21" s="15" t="s">
        <v>12</v>
      </c>
      <c r="P21" s="22"/>
      <c r="Q21" s="22"/>
      <c r="R21" s="6" t="s">
        <v>126</v>
      </c>
      <c r="S21" s="6" t="s">
        <v>127</v>
      </c>
      <c r="T21" s="23" t="s">
        <v>10</v>
      </c>
      <c r="V21" s="13" t="s">
        <v>59</v>
      </c>
      <c r="W21" s="13" t="s">
        <v>59</v>
      </c>
    </row>
    <row r="22" spans="1:23" s="17" customFormat="1" ht="25.5">
      <c r="A22" s="8">
        <v>7867</v>
      </c>
      <c r="B22" s="8" t="s">
        <v>58</v>
      </c>
      <c r="C22" s="9" t="s">
        <v>111</v>
      </c>
      <c r="D22" s="9" t="s">
        <v>112</v>
      </c>
      <c r="E22" s="9"/>
      <c r="F22" s="10" t="s">
        <v>17</v>
      </c>
      <c r="G22" s="10" t="s">
        <v>140</v>
      </c>
      <c r="H22" s="11">
        <v>24</v>
      </c>
      <c r="I22" s="11"/>
      <c r="J22" s="12">
        <f t="shared" si="0"/>
      </c>
      <c r="K22" s="14" t="s">
        <v>59</v>
      </c>
      <c r="L22" s="12" t="s">
        <v>34</v>
      </c>
      <c r="M22" s="12"/>
      <c r="N22" s="15" t="s">
        <v>143</v>
      </c>
      <c r="O22" s="15" t="s">
        <v>12</v>
      </c>
      <c r="P22" s="15"/>
      <c r="Q22" s="15"/>
      <c r="R22" s="6" t="s">
        <v>113</v>
      </c>
      <c r="S22" s="6" t="s">
        <v>76</v>
      </c>
      <c r="T22" s="23" t="s">
        <v>13</v>
      </c>
      <c r="V22" s="13" t="s">
        <v>59</v>
      </c>
      <c r="W22" s="13" t="s">
        <v>59</v>
      </c>
    </row>
    <row r="23" spans="1:23" s="1" customFormat="1" ht="25.5">
      <c r="A23" s="8">
        <v>7868</v>
      </c>
      <c r="B23" s="8" t="s">
        <v>58</v>
      </c>
      <c r="C23" s="9" t="s">
        <v>114</v>
      </c>
      <c r="D23" s="9" t="s">
        <v>20</v>
      </c>
      <c r="E23" s="9"/>
      <c r="F23" s="10" t="s">
        <v>17</v>
      </c>
      <c r="G23" s="10" t="s">
        <v>140</v>
      </c>
      <c r="H23" s="11">
        <v>27</v>
      </c>
      <c r="I23" s="11"/>
      <c r="J23" s="12">
        <f t="shared" si="0"/>
      </c>
      <c r="K23" s="14" t="s">
        <v>59</v>
      </c>
      <c r="L23" s="12" t="s">
        <v>34</v>
      </c>
      <c r="M23" s="12"/>
      <c r="N23" s="15" t="s">
        <v>143</v>
      </c>
      <c r="O23" s="15" t="s">
        <v>12</v>
      </c>
      <c r="P23" s="15"/>
      <c r="Q23" s="15"/>
      <c r="R23" s="6" t="s">
        <v>115</v>
      </c>
      <c r="S23" s="6" t="s">
        <v>76</v>
      </c>
      <c r="T23" s="23" t="s">
        <v>13</v>
      </c>
      <c r="U23" s="17"/>
      <c r="V23" s="13" t="s">
        <v>59</v>
      </c>
      <c r="W23" s="13" t="s">
        <v>59</v>
      </c>
    </row>
    <row r="24" spans="1:23" s="64" customFormat="1" ht="38.25">
      <c r="A24" s="53">
        <v>7870</v>
      </c>
      <c r="B24" s="53" t="s">
        <v>58</v>
      </c>
      <c r="C24" s="54" t="s">
        <v>59</v>
      </c>
      <c r="D24" s="65"/>
      <c r="E24" s="54"/>
      <c r="F24" s="55" t="s">
        <v>17</v>
      </c>
      <c r="G24" s="55" t="s">
        <v>140</v>
      </c>
      <c r="H24" s="66">
        <v>0</v>
      </c>
      <c r="I24" s="66"/>
      <c r="J24" s="57">
        <f t="shared" si="0"/>
      </c>
      <c r="K24" s="58" t="s">
        <v>59</v>
      </c>
      <c r="L24" s="57" t="s">
        <v>34</v>
      </c>
      <c r="M24" s="57"/>
      <c r="N24" s="51" t="s">
        <v>142</v>
      </c>
      <c r="O24" s="51" t="s">
        <v>12</v>
      </c>
      <c r="P24" s="51"/>
      <c r="Q24" s="51"/>
      <c r="R24" s="55" t="s">
        <v>60</v>
      </c>
      <c r="S24" s="55" t="s">
        <v>61</v>
      </c>
      <c r="T24" s="61" t="s">
        <v>193</v>
      </c>
      <c r="U24" s="62"/>
      <c r="V24" s="63" t="s">
        <v>59</v>
      </c>
      <c r="W24" s="63" t="s">
        <v>59</v>
      </c>
    </row>
    <row r="25" spans="1:32" ht="89.25">
      <c r="A25" s="8">
        <v>120</v>
      </c>
      <c r="B25" s="8" t="s">
        <v>175</v>
      </c>
      <c r="C25" s="9" t="s">
        <v>176</v>
      </c>
      <c r="D25" s="9" t="s">
        <v>177</v>
      </c>
      <c r="E25" s="9"/>
      <c r="F25" s="10" t="s">
        <v>17</v>
      </c>
      <c r="G25" s="10" t="s">
        <v>140</v>
      </c>
      <c r="H25" s="11">
        <v>0</v>
      </c>
      <c r="I25" s="11"/>
      <c r="J25" s="12">
        <f>IF(ISERROR(VLOOKUP(K25,HeadingsLookup,2,FALSE)),"",VLOOKUP(K25,HeadingsLookup,2,FALSE))</f>
      </c>
      <c r="K25" s="14" t="s">
        <v>178</v>
      </c>
      <c r="L25" s="12" t="s">
        <v>35</v>
      </c>
      <c r="M25" s="12"/>
      <c r="N25" s="13" t="s">
        <v>142</v>
      </c>
      <c r="O25" s="13" t="s">
        <v>12</v>
      </c>
      <c r="P25" s="13"/>
      <c r="Q25" s="13"/>
      <c r="R25" s="42" t="s">
        <v>179</v>
      </c>
      <c r="S25" s="42" t="s">
        <v>180</v>
      </c>
      <c r="T25" s="23" t="s">
        <v>181</v>
      </c>
      <c r="U25" s="17"/>
      <c r="V25" s="13" t="s">
        <v>59</v>
      </c>
      <c r="W25" s="13" t="s">
        <v>59</v>
      </c>
      <c r="X25" s="43"/>
      <c r="Y25" s="43"/>
      <c r="Z25" s="43"/>
      <c r="AA25" s="43"/>
      <c r="AB25" s="43"/>
      <c r="AC25" s="43"/>
      <c r="AD25" s="43"/>
      <c r="AE25" s="43"/>
      <c r="AF25" s="43"/>
    </row>
    <row r="26" spans="1:25" s="1" customFormat="1" ht="25.5">
      <c r="A26" s="8">
        <v>12197</v>
      </c>
      <c r="B26" s="44" t="s">
        <v>182</v>
      </c>
      <c r="C26" s="45" t="s">
        <v>183</v>
      </c>
      <c r="D26" s="44">
        <v>226</v>
      </c>
      <c r="E26" s="44">
        <v>5</v>
      </c>
      <c r="F26" s="44" t="s">
        <v>16</v>
      </c>
      <c r="G26" s="44" t="s">
        <v>136</v>
      </c>
      <c r="H26" s="46">
        <v>226</v>
      </c>
      <c r="I26" s="46">
        <v>5</v>
      </c>
      <c r="J26" s="12">
        <f>IF(ISERROR(VLOOKUP(K26,HeadingsLookup,2,FALSE)),"",VLOOKUP(K26,HeadingsLookup,2,FALSE))</f>
      </c>
      <c r="K26" s="47" t="s">
        <v>183</v>
      </c>
      <c r="L26" s="48" t="s">
        <v>16</v>
      </c>
      <c r="M26" s="48"/>
      <c r="N26" s="15" t="s">
        <v>143</v>
      </c>
      <c r="R26" s="49" t="s">
        <v>184</v>
      </c>
      <c r="S26" s="49" t="s">
        <v>185</v>
      </c>
      <c r="T26" s="50" t="s">
        <v>199</v>
      </c>
      <c r="V26" s="13">
        <f>IF(ISBLANK(M26),IF(ISERROR(VLOOKUP(K26,HeadingsLookup,4,FALSE)),"",VLOOKUP(K26,HeadingsLookup,4,FALSE)),"Duplicate")</f>
      </c>
      <c r="W26" s="13" t="s">
        <v>59</v>
      </c>
      <c r="X26" s="13"/>
      <c r="Y26" s="17" t="s">
        <v>140</v>
      </c>
    </row>
    <row r="27" spans="1:23" s="17" customFormat="1" ht="25.5">
      <c r="A27" s="8">
        <v>7842</v>
      </c>
      <c r="B27" s="8" t="s">
        <v>58</v>
      </c>
      <c r="C27" s="9" t="s">
        <v>62</v>
      </c>
      <c r="D27" s="9" t="s">
        <v>137</v>
      </c>
      <c r="E27" s="9"/>
      <c r="F27" s="10" t="s">
        <v>16</v>
      </c>
      <c r="G27" s="10" t="s">
        <v>136</v>
      </c>
      <c r="H27" s="11">
        <v>6</v>
      </c>
      <c r="I27" s="11"/>
      <c r="J27" s="12">
        <f aca="true" t="shared" si="1" ref="J27:J32">IF(ISERROR(VLOOKUP(K27,HeadingsLookup,2,FALSE)),"",VLOOKUP(K27,HeadingsLookup,2,FALSE))</f>
      </c>
      <c r="K27" s="14" t="s">
        <v>59</v>
      </c>
      <c r="L27" s="12" t="s">
        <v>16</v>
      </c>
      <c r="M27" s="12"/>
      <c r="N27" s="15" t="s">
        <v>143</v>
      </c>
      <c r="O27" s="15" t="s">
        <v>12</v>
      </c>
      <c r="P27" s="15"/>
      <c r="Q27" s="15"/>
      <c r="R27" s="6" t="s">
        <v>63</v>
      </c>
      <c r="S27" s="8" t="s">
        <v>64</v>
      </c>
      <c r="T27" s="23" t="s">
        <v>11</v>
      </c>
      <c r="V27" s="13">
        <f aca="true" t="shared" si="2" ref="V27:V32">IF(ISBLANK(M27),IF(ISERROR(VLOOKUP(K27,HeadingsLookup,4,FALSE)),"",VLOOKUP(K27,HeadingsLookup,4,FALSE)),"Duplicate")</f>
      </c>
      <c r="W27" s="13" t="s">
        <v>59</v>
      </c>
    </row>
    <row r="28" spans="1:23" s="17" customFormat="1" ht="25.5">
      <c r="A28" s="8">
        <v>7843</v>
      </c>
      <c r="B28" s="8" t="s">
        <v>58</v>
      </c>
      <c r="C28" s="9" t="s">
        <v>62</v>
      </c>
      <c r="D28" s="9" t="s">
        <v>65</v>
      </c>
      <c r="E28" s="9"/>
      <c r="F28" s="10" t="s">
        <v>16</v>
      </c>
      <c r="G28" s="10" t="s">
        <v>136</v>
      </c>
      <c r="H28" s="11">
        <v>6</v>
      </c>
      <c r="I28" s="11"/>
      <c r="J28" s="12">
        <f t="shared" si="1"/>
      </c>
      <c r="K28" s="14" t="s">
        <v>59</v>
      </c>
      <c r="L28" s="12" t="s">
        <v>16</v>
      </c>
      <c r="M28" s="12"/>
      <c r="N28" s="15" t="s">
        <v>143</v>
      </c>
      <c r="O28" s="15" t="s">
        <v>12</v>
      </c>
      <c r="P28" s="15"/>
      <c r="Q28" s="15"/>
      <c r="R28" s="6" t="s">
        <v>66</v>
      </c>
      <c r="S28" s="8" t="s">
        <v>67</v>
      </c>
      <c r="T28" s="23" t="s">
        <v>11</v>
      </c>
      <c r="V28" s="13">
        <f t="shared" si="2"/>
      </c>
      <c r="W28" s="13" t="s">
        <v>59</v>
      </c>
    </row>
    <row r="29" spans="1:23" s="17" customFormat="1" ht="25.5">
      <c r="A29" s="8">
        <v>7844</v>
      </c>
      <c r="B29" s="8" t="s">
        <v>58</v>
      </c>
      <c r="C29" s="9" t="s">
        <v>62</v>
      </c>
      <c r="D29" s="9" t="s">
        <v>138</v>
      </c>
      <c r="E29" s="9"/>
      <c r="F29" s="10" t="s">
        <v>16</v>
      </c>
      <c r="G29" s="10" t="s">
        <v>136</v>
      </c>
      <c r="H29" s="11">
        <v>7</v>
      </c>
      <c r="I29" s="11"/>
      <c r="J29" s="12">
        <f t="shared" si="1"/>
      </c>
      <c r="K29" s="14" t="s">
        <v>59</v>
      </c>
      <c r="L29" s="12" t="s">
        <v>16</v>
      </c>
      <c r="M29" s="12"/>
      <c r="N29" s="15" t="s">
        <v>143</v>
      </c>
      <c r="O29" s="15" t="s">
        <v>12</v>
      </c>
      <c r="P29" s="15"/>
      <c r="Q29" s="15"/>
      <c r="R29" s="6" t="s">
        <v>68</v>
      </c>
      <c r="S29" s="8" t="s">
        <v>69</v>
      </c>
      <c r="T29" s="23" t="s">
        <v>149</v>
      </c>
      <c r="V29" s="13">
        <f t="shared" si="2"/>
      </c>
      <c r="W29" s="13" t="s">
        <v>59</v>
      </c>
    </row>
    <row r="30" spans="1:23" s="17" customFormat="1" ht="102">
      <c r="A30" s="8">
        <v>7863</v>
      </c>
      <c r="B30" s="8" t="s">
        <v>58</v>
      </c>
      <c r="C30" s="9" t="s">
        <v>82</v>
      </c>
      <c r="D30" s="6">
        <v>23</v>
      </c>
      <c r="E30" s="8"/>
      <c r="F30" s="10" t="s">
        <v>16</v>
      </c>
      <c r="G30" s="8" t="s">
        <v>136</v>
      </c>
      <c r="H30" s="18">
        <v>23</v>
      </c>
      <c r="I30" s="18"/>
      <c r="J30" s="12">
        <f t="shared" si="1"/>
      </c>
      <c r="K30" s="14" t="s">
        <v>59</v>
      </c>
      <c r="L30" s="19" t="s">
        <v>16</v>
      </c>
      <c r="M30" s="19"/>
      <c r="N30" s="22" t="s">
        <v>143</v>
      </c>
      <c r="O30" s="15" t="s">
        <v>12</v>
      </c>
      <c r="P30" s="22"/>
      <c r="Q30" s="22"/>
      <c r="R30" s="16" t="s">
        <v>83</v>
      </c>
      <c r="S30" s="6" t="s">
        <v>104</v>
      </c>
      <c r="T30" s="23" t="s">
        <v>4</v>
      </c>
      <c r="V30" s="13">
        <f t="shared" si="2"/>
      </c>
      <c r="W30" s="13" t="s">
        <v>59</v>
      </c>
    </row>
    <row r="31" spans="1:24" s="1" customFormat="1" ht="25.5">
      <c r="A31" s="8">
        <v>7866</v>
      </c>
      <c r="B31" s="8" t="s">
        <v>58</v>
      </c>
      <c r="C31" s="9" t="s">
        <v>108</v>
      </c>
      <c r="D31" s="9" t="s">
        <v>19</v>
      </c>
      <c r="E31" s="9"/>
      <c r="F31" s="10" t="s">
        <v>16</v>
      </c>
      <c r="G31" s="10" t="s">
        <v>136</v>
      </c>
      <c r="H31" s="11">
        <v>23</v>
      </c>
      <c r="I31" s="11"/>
      <c r="J31" s="12">
        <f t="shared" si="1"/>
      </c>
      <c r="K31" s="14" t="s">
        <v>59</v>
      </c>
      <c r="L31" s="12" t="s">
        <v>16</v>
      </c>
      <c r="M31" s="12"/>
      <c r="N31" s="15" t="s">
        <v>143</v>
      </c>
      <c r="O31" s="15" t="s">
        <v>12</v>
      </c>
      <c r="P31" s="15"/>
      <c r="Q31" s="15"/>
      <c r="R31" s="6" t="s">
        <v>109</v>
      </c>
      <c r="S31" s="8" t="s">
        <v>110</v>
      </c>
      <c r="T31" s="23" t="s">
        <v>3</v>
      </c>
      <c r="U31" s="17"/>
      <c r="V31" s="13">
        <f t="shared" si="2"/>
      </c>
      <c r="W31" s="13" t="s">
        <v>59</v>
      </c>
      <c r="X31" s="17"/>
    </row>
    <row r="32" spans="1:24" s="1" customFormat="1" ht="63.75">
      <c r="A32" s="8">
        <v>7869</v>
      </c>
      <c r="B32" s="8" t="s">
        <v>58</v>
      </c>
      <c r="C32" s="9" t="s">
        <v>59</v>
      </c>
      <c r="D32" s="9" t="s">
        <v>116</v>
      </c>
      <c r="E32" s="9" t="s">
        <v>116</v>
      </c>
      <c r="F32" s="10" t="s">
        <v>16</v>
      </c>
      <c r="G32" s="10" t="s">
        <v>136</v>
      </c>
      <c r="H32" s="11">
        <v>0</v>
      </c>
      <c r="I32" s="11">
        <v>0</v>
      </c>
      <c r="J32" s="12">
        <f t="shared" si="1"/>
      </c>
      <c r="K32" s="14" t="s">
        <v>59</v>
      </c>
      <c r="L32" s="12" t="s">
        <v>16</v>
      </c>
      <c r="M32" s="12"/>
      <c r="N32" s="15" t="s">
        <v>142</v>
      </c>
      <c r="O32" s="15" t="s">
        <v>12</v>
      </c>
      <c r="P32" s="15"/>
      <c r="Q32" s="15"/>
      <c r="R32" s="16" t="s">
        <v>117</v>
      </c>
      <c r="S32" s="16" t="s">
        <v>118</v>
      </c>
      <c r="T32" s="23" t="s">
        <v>147</v>
      </c>
      <c r="U32" s="1" t="s">
        <v>146</v>
      </c>
      <c r="V32" s="13">
        <f t="shared" si="2"/>
      </c>
      <c r="W32" s="13" t="s">
        <v>59</v>
      </c>
      <c r="X32" s="17"/>
    </row>
  </sheetData>
  <autoFilter ref="A1:AF32"/>
  <conditionalFormatting sqref="L2:L32">
    <cfRule type="expression" priority="1" dxfId="0" stopIfTrue="1">
      <formula>IF(CLEAN($L2)=CLEAN($F2),0,1)</formula>
    </cfRule>
  </conditionalFormatting>
  <conditionalFormatting sqref="H2:H32">
    <cfRule type="expression" priority="2" dxfId="0" stopIfTrue="1">
      <formula>IF(CLEAN($H2)=CLEAN($D2),0,1)</formula>
    </cfRule>
  </conditionalFormatting>
  <conditionalFormatting sqref="I2:I32">
    <cfRule type="expression" priority="3" dxfId="0" stopIfTrue="1">
      <formula>IF(CLEAN($I2)=CLEAN($E2),0,1)</formula>
    </cfRule>
  </conditionalFormatting>
  <conditionalFormatting sqref="K2:K32">
    <cfRule type="expression" priority="4" dxfId="0" stopIfTrue="1">
      <formula>IF(CLEAN($K2)=CLEAN($C2),0,1)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802.11-06/0731r3</dc:title>
  <dc:subject/>
  <dc:creator>Adrian Stephens</dc:creator>
  <cp:keywords/>
  <dc:description/>
  <cp:lastModifiedBy>Your User Name</cp:lastModifiedBy>
  <cp:lastPrinted>2006-02-10T13:17:22Z</cp:lastPrinted>
  <dcterms:created xsi:type="dcterms:W3CDTF">2004-07-14T16:37:20Z</dcterms:created>
  <dcterms:modified xsi:type="dcterms:W3CDTF">2007-01-15T10:47:51Z</dcterms:modified>
  <cp:category/>
  <cp:version/>
  <cp:contentType/>
  <cp:contentStatus/>
  <cp:revision>1</cp:revision>
</cp:coreProperties>
</file>