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0"/>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Motion Tab 1" sheetId="9" r:id="rId9"/>
    <sheet name="Motion Tab 2" sheetId="10" r:id="rId10"/>
    <sheet name="Motion Tab 3" sheetId="11" r:id="rId11"/>
    <sheet name="Coexistence Summary" sheetId="12" r:id="rId12"/>
  </sheets>
  <definedNames>
    <definedName name="_xlnm._FilterDatabase" localSheetId="2" hidden="1">'Coexistence'!$A$1:$AC$331</definedName>
    <definedName name="_xlnm._FilterDatabase" localSheetId="6" hidden="1">'E,D&amp;T Outbox'!$A$1:$AB$5</definedName>
    <definedName name="_xlnm._FilterDatabase" localSheetId="4" hidden="1">'Headings'!$A$1:$E$663</definedName>
    <definedName name="_xlnm._FilterDatabase" localSheetId="10"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<sst xmlns="http://schemas.openxmlformats.org/spreadsheetml/2006/main" count="9209" uniqueCount="2866">
  <si>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</si>
  <si>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</si>
  <si>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</si>
  <si>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</si>
  <si>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</si>
  <si>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</si>
  <si>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</si>
  <si>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</si>
  <si>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</si>
  <si>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</si>
  <si>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</si>
  <si>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</si>
  <si>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</si>
  <si>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</si>
  <si>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</si>
  <si>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</si>
  <si>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</si>
  <si>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</si>
  <si>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</si>
  <si>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</si>
  <si>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</si>
  <si>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</si>
  <si>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</si>
  <si>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</si>
  <si>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</si>
  <si>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</si>
  <si>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</si>
  <si>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</si>
  <si>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</si>
  <si>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</si>
  <si>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</si>
  <si>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</si>
  <si>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</si>
  <si>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</si>
  <si>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</si>
  <si>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</si>
  <si>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</si>
  <si>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</si>
  <si>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</si>
  <si>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</si>
  <si>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</si>
  <si>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</si>
  <si>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</si>
  <si>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</si>
  <si>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</si>
  <si>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</si>
  <si>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</si>
  <si>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</si>
  <si>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</si>
  <si>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</si>
  <si>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</si>
  <si>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</si>
  <si>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</si>
  <si>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</si>
  <si>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</si>
  <si>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</si>
  <si>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</si>
  <si>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</si>
  <si>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</si>
  <si>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</si>
  <si>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</si>
  <si>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</si>
  <si>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</si>
  <si>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</si>
  <si>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</si>
  <si>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</si>
  <si>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</si>
  <si>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</si>
  <si>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</si>
  <si>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</si>
  <si>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</si>
  <si>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</si>
  <si>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</si>
  <si>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</si>
  <si>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</si>
  <si>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</si>
  <si>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</si>
  <si>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</si>
  <si>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</si>
  <si>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</si>
  <si>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</si>
  <si>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</si>
  <si>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</si>
  <si>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</si>
  <si>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</si>
  <si>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</si>
  <si>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</si>
  <si>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</si>
  <si>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</si>
  <si>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</si>
  <si>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</si>
  <si>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</si>
  <si>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</si>
  <si>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</si>
  <si>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</si>
  <si>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</si>
  <si>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</si>
  <si>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</si>
  <si>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</si>
  <si>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</si>
  <si>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</si>
  <si>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</si>
  <si>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</si>
  <si>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</si>
  <si>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</si>
  <si>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</si>
  <si>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</si>
  <si>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</si>
  <si>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</si>
  <si>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</si>
  <si>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</si>
  <si>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</si>
  <si>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</si>
  <si>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</si>
  <si>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</si>
  <si>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</si>
  <si>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duplicate of CID 12112</t>
  </si>
  <si>
    <t>Same as CID1521</t>
  </si>
  <si>
    <t>similar to CID 12114</t>
  </si>
  <si>
    <t>Same as CID12115</t>
  </si>
  <si>
    <t>duplicate of CID 4533</t>
  </si>
  <si>
    <t>Should transfer to editorial?</t>
  </si>
  <si>
    <t>Similar to CID286</t>
  </si>
  <si>
    <t>Similar to CID1728</t>
  </si>
  <si>
    <t>Dupicate of CID286</t>
  </si>
  <si>
    <t>Transfer to editorial?</t>
  </si>
  <si>
    <t>Duplicate of CID286</t>
  </si>
  <si>
    <t>similar to CID 286</t>
  </si>
  <si>
    <t>Duplicate of CID3602</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</si>
  <si>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</si>
  <si>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</si>
  <si>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</si>
  <si>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</si>
  <si>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</si>
  <si>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</si>
  <si>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</si>
  <si>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</si>
  <si>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</si>
  <si>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</si>
  <si>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</si>
  <si>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</si>
  <si>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</si>
  <si>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</si>
  <si>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</si>
  <si>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</si>
  <si>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</si>
  <si>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</si>
  <si>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</si>
  <si>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</si>
  <si>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</si>
  <si>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</si>
  <si>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</si>
  <si>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</si>
  <si>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</si>
  <si>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</si>
  <si>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</si>
  <si>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</si>
  <si>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</si>
  <si>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</si>
  <si>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</si>
  <si>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</si>
  <si>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</si>
  <si>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</si>
  <si>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</si>
  <si>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</si>
  <si>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</si>
  <si>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</si>
  <si>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</si>
  <si>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</si>
  <si>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</si>
  <si>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</si>
  <si>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</si>
  <si>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</si>
  <si>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</si>
  <si>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</si>
  <si>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</si>
  <si>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</si>
  <si>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</si>
  <si>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</si>
  <si>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</si>
  <si>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</si>
  <si>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</si>
  <si>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</si>
  <si>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</si>
  <si>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</si>
  <si>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</si>
  <si>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</si>
  <si>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</si>
  <si>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</si>
  <si>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</si>
  <si>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</si>
  <si>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</si>
  <si>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</si>
  <si>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</si>
  <si>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</si>
  <si>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</si>
  <si>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</si>
  <si>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</si>
  <si>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</si>
  <si>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</si>
  <si>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</si>
  <si>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</si>
  <si>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</si>
  <si>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</si>
  <si>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</si>
  <si>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</si>
  <si>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</si>
  <si>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</si>
  <si>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</si>
  <si>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</si>
  <si>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</si>
  <si>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</si>
  <si>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</si>
  <si>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</si>
  <si>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</si>
  <si>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</si>
  <si>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</si>
  <si>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</si>
  <si>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</si>
  <si>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</si>
  <si>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</si>
  <si>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</si>
  <si>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</si>
  <si>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</si>
  <si>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</si>
  <si>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</si>
  <si>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</si>
  <si>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</si>
  <si>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</si>
  <si>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</si>
  <si>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</si>
  <si>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</si>
  <si>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</si>
  <si>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</si>
  <si>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</si>
  <si>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</si>
  <si>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</si>
  <si>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</si>
  <si>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</si>
  <si>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</si>
  <si>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</si>
  <si>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</si>
  <si>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</si>
  <si>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</si>
  <si>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</si>
  <si>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</si>
  <si>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</si>
  <si>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</si>
  <si>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</si>
  <si>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</si>
  <si>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</si>
  <si>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</si>
  <si>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</si>
  <si>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</si>
  <si>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</si>
  <si>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</si>
  <si>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</si>
  <si>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</si>
  <si>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</si>
  <si>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</si>
  <si>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</si>
  <si>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</si>
  <si>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</si>
  <si>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</si>
  <si>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</si>
  <si>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</si>
  <si>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</si>
  <si>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</si>
  <si>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</si>
  <si>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</si>
  <si>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</si>
  <si>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</si>
  <si>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</si>
  <si>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</si>
  <si>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</si>
  <si>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</si>
  <si>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</si>
  <si>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</si>
  <si>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</si>
  <si>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</si>
  <si>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</si>
  <si>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</si>
  <si>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</si>
  <si>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</si>
  <si>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</si>
  <si>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</si>
  <si>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</si>
  <si>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</si>
  <si>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</si>
  <si>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</si>
  <si>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</si>
  <si>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</si>
  <si>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</si>
  <si>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</si>
  <si>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</si>
  <si>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</si>
  <si>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</si>
  <si>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</si>
  <si>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</si>
  <si>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</si>
  <si>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</si>
  <si>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</si>
  <si>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</si>
  <si>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</si>
  <si>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</si>
  <si>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</si>
  <si>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</si>
  <si>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</si>
  <si>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</si>
  <si>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</si>
  <si>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</si>
  <si>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</si>
  <si>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</si>
  <si>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</si>
  <si>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</si>
  <si>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</si>
  <si>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</si>
  <si>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</si>
  <si>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</si>
  <si>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</si>
  <si>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</si>
  <si>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</si>
  <si>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</si>
  <si>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</si>
  <si>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</si>
  <si>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</si>
  <si>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</si>
  <si>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</si>
  <si>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</si>
  <si>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</si>
  <si>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</si>
  <si>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</si>
  <si>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</si>
  <si>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</si>
  <si>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</si>
  <si>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</si>
  <si>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</si>
  <si>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</si>
  <si>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</si>
  <si>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</si>
  <si>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</si>
  <si>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</si>
  <si>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</si>
  <si>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</si>
  <si>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</si>
  <si>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</si>
  <si>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</si>
  <si>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</si>
  <si>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</si>
  <si>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</si>
  <si>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</si>
  <si>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</si>
  <si>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</si>
  <si>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</si>
  <si>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</si>
  <si>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</si>
  <si>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</si>
  <si>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</si>
  <si>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</si>
  <si>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</si>
  <si>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</si>
  <si>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</si>
  <si>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</si>
  <si>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</si>
  <si>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</si>
  <si>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</si>
  <si>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</si>
  <si>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</si>
  <si>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</si>
  <si>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</si>
  <si>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</si>
  <si>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</si>
  <si>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</si>
  <si>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</si>
  <si>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</si>
  <si>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</si>
  <si>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</si>
  <si>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</si>
  <si>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</si>
  <si>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</si>
  <si>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</si>
  <si>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</si>
  <si>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</si>
  <si>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</si>
  <si>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</si>
  <si>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</si>
  <si>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</si>
  <si>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</si>
  <si>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</si>
  <si>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</si>
  <si>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</si>
  <si>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</si>
  <si>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</si>
  <si>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</si>
  <si>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</si>
  <si>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</si>
  <si>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</si>
  <si>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</si>
  <si>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</si>
  <si>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</si>
  <si>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</si>
  <si>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</si>
  <si>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</si>
  <si>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</si>
  <si>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</si>
  <si>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</si>
  <si>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</si>
  <si>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</si>
  <si>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</si>
  <si>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</si>
  <si>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</si>
  <si>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</si>
  <si>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</si>
  <si>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</si>
  <si>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</si>
  <si>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</si>
  <si>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</si>
  <si>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</si>
  <si>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</si>
  <si>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</si>
  <si>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</si>
  <si>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</si>
  <si>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</si>
  <si>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</si>
  <si>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</si>
  <si>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</si>
  <si>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</si>
  <si>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</si>
  <si>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</si>
  <si>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</si>
  <si>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</si>
  <si>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</si>
  <si>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</si>
  <si>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</si>
  <si>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</si>
  <si>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</si>
  <si>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</si>
  <si>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</si>
  <si>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</si>
  <si>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</si>
  <si>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</si>
  <si>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</si>
  <si>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</si>
  <si>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</si>
  <si>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</si>
  <si>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</si>
  <si>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</si>
  <si>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</si>
  <si>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</si>
  <si>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</si>
  <si>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</si>
  <si>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</si>
  <si>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</si>
  <si>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</si>
  <si>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</si>
  <si>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</si>
  <si>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</si>
  <si>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</si>
  <si>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</si>
  <si>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</si>
  <si>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</si>
  <si>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</si>
  <si>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</si>
  <si>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</si>
  <si>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</si>
  <si>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</si>
  <si>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</si>
  <si>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</si>
  <si>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</si>
  <si>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</si>
  <si>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</si>
  <si>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</si>
  <si>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</si>
  <si>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</si>
  <si>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</si>
  <si>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</si>
  <si>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</si>
  <si>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</si>
  <si>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</si>
  <si>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</si>
  <si>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</si>
  <si>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</si>
  <si>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</si>
  <si>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</si>
  <si>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</si>
  <si>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</si>
  <si>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updated to include resolutions from 11-06-1592-01-000n-LB84-l-sig-txop-remaning-comments.doc</t>
  </si>
  <si>
    <t>r29</t>
  </si>
  <si>
    <t>2006-10-18</t>
  </si>
  <si>
    <t>Intel</t>
  </si>
  <si>
    <t>doc.: IEEE 802.11-06/0724 r30</t>
  </si>
  <si>
    <t>October 2006</t>
  </si>
  <si>
    <t>Second Author</t>
  </si>
  <si>
    <t>Eldad Perahia (Intel)</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</si>
  <si>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</si>
  <si>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</si>
  <si>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</si>
  <si>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</si>
  <si>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</si>
  <si>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</si>
  <si>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</si>
  <si>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</si>
  <si>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</si>
  <si>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</si>
  <si>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</si>
  <si>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</si>
  <si>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</si>
  <si>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</si>
  <si>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</si>
  <si>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</si>
  <si>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</si>
  <si>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</si>
  <si>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</si>
  <si>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</si>
  <si>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</si>
  <si>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</si>
  <si>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</si>
  <si>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</si>
  <si>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</si>
  <si>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</si>
  <si>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</si>
  <si>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</si>
  <si>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</si>
  <si>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</si>
  <si>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</si>
  <si>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</si>
  <si>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</si>
  <si>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</si>
  <si>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</si>
  <si>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</si>
  <si>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</si>
  <si>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</si>
  <si>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</si>
  <si>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</si>
  <si>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</si>
  <si>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</si>
  <si>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</si>
  <si>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</si>
  <si>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</si>
  <si>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</si>
  <si>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</si>
  <si>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</si>
  <si>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</si>
  <si>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</si>
  <si>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</si>
  <si>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</si>
  <si>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</si>
  <si>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</si>
  <si>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</si>
  <si>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</si>
  <si>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</si>
  <si>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</si>
  <si>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</si>
  <si>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</si>
  <si>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</si>
  <si>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</si>
  <si>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</si>
  <si>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</si>
  <si>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</si>
  <si>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</si>
  <si>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</si>
  <si>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</si>
  <si>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</si>
  <si>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</si>
  <si>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</si>
  <si>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</si>
  <si>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</si>
  <si>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</si>
  <si>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</si>
  <si>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</si>
  <si>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</si>
  <si>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</si>
  <si>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</si>
  <si>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</si>
  <si>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</si>
  <si>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</si>
  <si>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</si>
  <si>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</si>
  <si>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</si>
  <si>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</si>
  <si>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</si>
  <si>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</si>
  <si>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</si>
  <si>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</si>
  <si>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</si>
  <si>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</si>
  <si>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</si>
  <si>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</si>
  <si>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</si>
  <si>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</si>
  <si>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</si>
  <si>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</si>
  <si>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</si>
  <si>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</si>
  <si>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</si>
  <si>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</si>
  <si>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</si>
  <si>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</si>
  <si>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</si>
  <si>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</si>
  <si>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</si>
  <si>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</si>
  <si>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</si>
  <si>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</si>
  <si>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</si>
  <si>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</si>
  <si>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</si>
  <si>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</si>
  <si>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</si>
  <si>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</si>
  <si>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</si>
  <si>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</si>
  <si>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</si>
  <si>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</si>
  <si>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</si>
  <si>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</si>
  <si>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</si>
  <si>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</si>
  <si>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</si>
  <si>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</si>
  <si>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</si>
  <si>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</si>
  <si>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</si>
  <si>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</si>
  <si>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</si>
  <si>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</si>
  <si>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</si>
  <si>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</si>
  <si>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</si>
  <si>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</si>
  <si>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</si>
  <si>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</si>
  <si>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</si>
  <si>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</si>
  <si>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</si>
  <si>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</si>
  <si>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</si>
  <si>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</si>
  <si>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</si>
  <si>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</si>
  <si>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</si>
  <si>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</si>
  <si>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</si>
  <si>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</si>
  <si>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</si>
  <si>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</si>
  <si>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</si>
  <si>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</si>
  <si>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</si>
  <si>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</si>
  <si>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</si>
  <si>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</si>
  <si>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</si>
  <si>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</si>
  <si>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</si>
  <si>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</si>
  <si>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</si>
  <si>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</si>
  <si>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</si>
  <si>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</si>
  <si>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</si>
  <si>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</si>
  <si>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</si>
  <si>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</si>
  <si>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</si>
  <si>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</si>
  <si>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</si>
  <si>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</si>
  <si>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</si>
  <si>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</si>
  <si>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</si>
  <si>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</si>
  <si>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</si>
  <si>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</si>
  <si>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</si>
  <si>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</si>
  <si>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</si>
  <si>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</si>
  <si>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</si>
  <si>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</si>
  <si>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</si>
  <si>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</si>
  <si>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</si>
  <si>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</si>
  <si>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</si>
  <si>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</si>
  <si>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</si>
  <si>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</si>
  <si>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</si>
  <si>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</si>
  <si>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</si>
  <si>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</si>
  <si>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</si>
  <si>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</si>
  <si>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</si>
  <si>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</si>
  <si>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</si>
  <si>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</si>
  <si>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</si>
  <si>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</si>
  <si>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</si>
  <si>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</si>
  <si>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</si>
  <si>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</si>
  <si>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</si>
  <si>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</si>
  <si>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</si>
  <si>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</si>
  <si>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</si>
  <si>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</si>
  <si>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</si>
  <si>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</si>
  <si>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</si>
  <si>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</si>
  <si>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</si>
  <si>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</si>
  <si>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</si>
  <si>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</si>
  <si>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</si>
  <si>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</si>
  <si>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</si>
  <si>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</si>
  <si>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Transferred to MAC</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</si>
  <si>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</si>
  <si>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</si>
  <si>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</si>
  <si>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</si>
  <si>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</si>
  <si>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</si>
  <si>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</si>
  <si>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</si>
  <si>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</si>
  <si>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</si>
  <si>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</si>
  <si>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</si>
  <si>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</si>
  <si>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</si>
  <si>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</si>
  <si>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</si>
  <si>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</si>
  <si>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</si>
  <si>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</si>
  <si>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</si>
  <si>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</si>
  <si>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</si>
  <si>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</si>
  <si>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</si>
  <si>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</si>
  <si>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</si>
  <si>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</si>
  <si>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</si>
  <si>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</si>
  <si>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</si>
  <si>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</si>
  <si>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</si>
  <si>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</si>
  <si>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</si>
  <si>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</si>
  <si>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</si>
  <si>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</si>
  <si>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</si>
  <si>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</si>
  <si>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</si>
  <si>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</si>
  <si>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</si>
  <si>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</si>
  <si>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</si>
  <si>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</si>
  <si>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</si>
  <si>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</si>
  <si>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</si>
  <si>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</si>
  <si>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</si>
  <si>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</si>
  <si>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</si>
  <si>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</si>
  <si>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</si>
  <si>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</si>
  <si>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</si>
  <si>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</si>
  <si>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</si>
  <si>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</si>
  <si>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</si>
  <si>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</si>
  <si>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</si>
  <si>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</si>
  <si>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</si>
  <si>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</si>
  <si>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</si>
  <si>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</si>
  <si>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</si>
  <si>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</si>
  <si>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</si>
  <si>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</si>
  <si>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</si>
  <si>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</si>
  <si>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</si>
  <si>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</si>
  <si>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</si>
  <si>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</si>
  <si>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</si>
  <si>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</si>
  <si>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</si>
  <si>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</si>
  <si>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</si>
  <si>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</si>
  <si>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</si>
  <si>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</si>
  <si>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</si>
  <si>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</si>
  <si>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</si>
  <si>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</si>
  <si>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</si>
  <si>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</si>
  <si>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</si>
  <si>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</si>
  <si>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</si>
  <si>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</si>
  <si>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</si>
  <si>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</si>
  <si>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</si>
  <si>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</si>
  <si>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</si>
  <si>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</si>
  <si>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</si>
  <si>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</si>
  <si>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</si>
  <si>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</si>
  <si>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</si>
  <si>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</si>
  <si>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</si>
  <si>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</si>
  <si>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</si>
  <si>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</si>
  <si>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</si>
  <si>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</si>
  <si>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</si>
  <si>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</si>
  <si>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</si>
  <si>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</si>
  <si>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</si>
  <si>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</si>
  <si>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</si>
  <si>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</si>
  <si>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</si>
  <si>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</si>
  <si>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</si>
  <si>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</si>
  <si>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</si>
  <si>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</si>
  <si>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</si>
  <si>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</si>
  <si>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</si>
  <si>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</si>
  <si>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</si>
  <si>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</si>
  <si>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</si>
  <si>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</si>
  <si>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</si>
  <si>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</si>
  <si>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</si>
  <si>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</si>
  <si>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</si>
  <si>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</si>
  <si>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</si>
  <si>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</si>
  <si>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</si>
  <si>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</si>
  <si>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</si>
  <si>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</si>
  <si>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</si>
  <si>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</si>
  <si>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</si>
  <si>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</si>
  <si>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</si>
  <si>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</si>
  <si>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</si>
  <si>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</si>
  <si>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</si>
  <si>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</si>
  <si>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</si>
  <si>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</si>
  <si>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</si>
  <si>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</si>
  <si>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</si>
  <si>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</si>
  <si>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</si>
  <si>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</si>
  <si>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Table n78 should perhaps be in the informative annex I, for the reasons mentioned in comment 112</t>
  </si>
  <si>
    <t>Move Table n78 into Annex I</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</si>
  <si>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</si>
  <si>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</si>
  <si>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</si>
  <si>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</si>
  <si>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</si>
  <si>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</si>
  <si>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</si>
  <si>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</si>
  <si>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</si>
  <si>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</si>
  <si>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</si>
  <si>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</si>
  <si>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</si>
  <si>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</si>
  <si>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</si>
  <si>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</si>
  <si>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</si>
  <si>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</si>
  <si>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</si>
  <si>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</si>
  <si>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</si>
  <si>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</si>
  <si>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</si>
  <si>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</si>
  <si>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</si>
  <si>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</si>
  <si>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</si>
  <si>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</si>
  <si>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</si>
  <si>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</si>
  <si>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</si>
  <si>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</si>
  <si>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</si>
  <si>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</si>
  <si>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</si>
  <si>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</si>
  <si>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</si>
  <si>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</si>
  <si>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</si>
  <si>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</si>
  <si>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</si>
  <si>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</si>
  <si>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</si>
  <si>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</si>
  <si>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</si>
  <si>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</si>
  <si>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</si>
  <si>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</si>
  <si>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</si>
  <si>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</si>
  <si>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</si>
  <si>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</si>
  <si>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</si>
  <si>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</si>
  <si>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</si>
  <si>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Duplicate of CID440</t>
  </si>
  <si>
    <t>duplicate of CID 2853</t>
  </si>
  <si>
    <t>Duplicate of CID11</t>
  </si>
  <si>
    <t>duplicate of CID 11</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</si>
  <si>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</si>
  <si>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</si>
  <si>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</si>
  <si>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</si>
  <si>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</si>
  <si>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</si>
  <si>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</si>
  <si>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</si>
  <si>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</si>
  <si>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</si>
  <si>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Transferred to General</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</si>
  <si>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</si>
  <si>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</si>
  <si>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</si>
  <si>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</si>
  <si>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</si>
  <si>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</si>
  <si>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Transferred to PHY:  Similar to CID3928</t>
  </si>
  <si>
    <t>Accepted:  change already made in D1.04</t>
  </si>
  <si>
    <t>Deferred</t>
  </si>
  <si>
    <t>Shraven</t>
  </si>
  <si>
    <t>Transfer to General</t>
  </si>
  <si>
    <t>Transferred to MAC
Pending the resolution of CID6800 in MAC.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</si>
  <si>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</si>
  <si>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</si>
  <si>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</si>
  <si>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</si>
  <si>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</si>
  <si>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</si>
  <si>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</si>
  <si>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</si>
  <si>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</si>
  <si>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</si>
  <si>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</si>
  <si>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</si>
  <si>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</si>
  <si>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</si>
  <si>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</si>
  <si>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</si>
  <si>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</si>
  <si>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</si>
  <si>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</si>
  <si>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</si>
  <si>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</si>
  <si>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</si>
  <si>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</si>
  <si>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</si>
  <si>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</si>
  <si>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</si>
  <si>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</si>
  <si>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</si>
  <si>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</si>
  <si>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</si>
  <si>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</si>
  <si>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</si>
  <si>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</si>
  <si>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</si>
  <si>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</si>
  <si>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</si>
  <si>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</si>
  <si>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</si>
  <si>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</si>
  <si>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</si>
  <si>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</si>
  <si>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</si>
  <si>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</si>
  <si>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</si>
  <si>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</si>
  <si>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</si>
  <si>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</si>
  <si>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</si>
  <si>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</si>
  <si>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</si>
  <si>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</si>
  <si>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</si>
  <si>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</si>
  <si>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</si>
  <si>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</si>
  <si>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</si>
  <si>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</si>
  <si>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</si>
  <si>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</si>
  <si>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</si>
  <si>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</si>
  <si>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</si>
  <si>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</si>
  <si>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</si>
  <si>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</si>
  <si>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</si>
  <si>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</si>
  <si>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</si>
  <si>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</si>
  <si>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</si>
  <si>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</si>
  <si>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</si>
  <si>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</si>
  <si>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</si>
  <si>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</si>
  <si>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</si>
  <si>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</si>
  <si>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</si>
  <si>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</si>
  <si>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</si>
  <si>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</si>
  <si>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</si>
  <si>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</si>
  <si>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</si>
  <si>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</si>
  <si>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</si>
  <si>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</si>
  <si>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</si>
  <si>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</si>
  <si>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</si>
  <si>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</si>
  <si>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</si>
  <si>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</si>
  <si>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</si>
  <si>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</si>
  <si>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</si>
  <si>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</si>
  <si>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</si>
  <si>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</si>
  <si>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</si>
  <si>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</si>
  <si>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</si>
  <si>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</si>
  <si>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</si>
  <si>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</si>
  <si>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</si>
  <si>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</si>
  <si>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</si>
  <si>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</si>
  <si>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</si>
  <si>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</si>
  <si>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</si>
  <si>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</si>
  <si>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</si>
  <si>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</si>
  <si>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</si>
  <si>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</si>
  <si>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</si>
  <si>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</si>
  <si>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</si>
  <si>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</si>
  <si>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</si>
  <si>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</si>
  <si>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</si>
  <si>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</si>
  <si>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</si>
  <si>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</si>
  <si>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</si>
  <si>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</si>
  <si>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</si>
  <si>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</si>
  <si>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</si>
  <si>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</si>
  <si>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</si>
  <si>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</si>
  <si>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</si>
  <si>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</si>
  <si>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</si>
  <si>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</si>
  <si>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</si>
  <si>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</si>
  <si>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</si>
  <si>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</si>
  <si>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</si>
  <si>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</si>
  <si>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</si>
  <si>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</si>
  <si>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</si>
  <si>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</si>
  <si>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</si>
  <si>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</si>
  <si>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</si>
  <si>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</si>
  <si>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</si>
  <si>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</si>
  <si>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</si>
  <si>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</si>
  <si>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</si>
  <si>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</si>
  <si>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</si>
  <si>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</si>
  <si>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</si>
  <si>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</si>
  <si>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</si>
  <si>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</si>
  <si>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</si>
  <si>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</si>
  <si>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</si>
  <si>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</si>
  <si>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</si>
  <si>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</si>
  <si>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</si>
  <si>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</si>
  <si>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</si>
  <si>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</si>
  <si>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</si>
  <si>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</si>
  <si>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</si>
  <si>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</si>
  <si>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</si>
  <si>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</si>
  <si>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</si>
  <si>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</si>
  <si>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</si>
  <si>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</si>
  <si>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</si>
  <si>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</si>
  <si>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</si>
  <si>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</si>
  <si>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</si>
  <si>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</si>
  <si>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</si>
  <si>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</si>
  <si>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</si>
  <si>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</si>
  <si>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</si>
  <si>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</si>
  <si>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</si>
  <si>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</si>
  <si>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</si>
  <si>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</si>
  <si>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</si>
  <si>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</si>
  <si>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</si>
  <si>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</si>
  <si>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</si>
  <si>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</si>
  <si>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</si>
  <si>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</si>
  <si>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</si>
  <si>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</si>
  <si>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</si>
  <si>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</si>
  <si>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</si>
  <si>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</si>
  <si>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</si>
  <si>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</si>
  <si>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</si>
  <si>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</si>
  <si>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</si>
  <si>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</si>
  <si>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</si>
  <si>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</si>
  <si>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</si>
  <si>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</si>
  <si>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</si>
  <si>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</si>
  <si>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</si>
  <si>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</si>
  <si>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</si>
  <si>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</si>
  <si>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</si>
  <si>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</si>
  <si>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</si>
  <si>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</si>
  <si>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</si>
  <si>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</si>
  <si>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</si>
  <si>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</si>
  <si>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</si>
  <si>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</si>
  <si>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</si>
  <si>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</si>
  <si>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</si>
  <si>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</si>
  <si>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</si>
  <si>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</si>
  <si>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</si>
  <si>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</si>
  <si>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</si>
  <si>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</si>
  <si>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</si>
  <si>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</si>
  <si>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</si>
  <si>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</si>
  <si>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</si>
  <si>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</si>
  <si>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</si>
  <si>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</si>
  <si>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</si>
  <si>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</si>
  <si>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</si>
  <si>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</si>
  <si>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</si>
  <si>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</si>
  <si>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</si>
  <si>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</si>
  <si>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</si>
  <si>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</si>
  <si>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</si>
  <si>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</si>
  <si>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</si>
  <si>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</si>
  <si>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</si>
  <si>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</si>
  <si>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</si>
  <si>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</si>
  <si>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</si>
  <si>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</si>
  <si>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</si>
  <si>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</si>
  <si>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</si>
  <si>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</si>
  <si>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</si>
  <si>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</si>
  <si>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</si>
  <si>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</si>
  <si>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</si>
  <si>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</si>
  <si>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</si>
  <si>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</si>
  <si>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</si>
  <si>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</si>
  <si>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</si>
  <si>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</si>
  <si>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</si>
  <si>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</si>
  <si>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</si>
  <si>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</si>
  <si>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</si>
  <si>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</si>
  <si>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</si>
  <si>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</si>
  <si>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</si>
  <si>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</si>
  <si>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</si>
  <si>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</si>
  <si>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</si>
  <si>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</si>
  <si>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</si>
  <si>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</si>
  <si>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</si>
  <si>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</si>
  <si>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</si>
  <si>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</si>
  <si>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</si>
  <si>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</si>
  <si>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</si>
  <si>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</si>
  <si>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</si>
  <si>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</si>
  <si>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</si>
  <si>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</si>
  <si>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</si>
  <si>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</si>
  <si>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</si>
  <si>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</si>
  <si>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</si>
  <si>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</si>
  <si>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</si>
  <si>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</si>
  <si>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</si>
  <si>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</si>
  <si>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</si>
  <si>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</si>
  <si>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</si>
  <si>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</si>
  <si>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</si>
  <si>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</si>
  <si>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</si>
  <si>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</si>
  <si>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</si>
  <si>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</si>
  <si>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</si>
  <si>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</si>
  <si>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</si>
  <si>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</si>
  <si>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</si>
  <si>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</si>
  <si>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</si>
  <si>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</si>
  <si>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</si>
  <si>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</si>
  <si>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</si>
  <si>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</si>
  <si>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</si>
  <si>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</si>
  <si>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</si>
  <si>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</si>
  <si>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</si>
  <si>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</si>
  <si>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</si>
  <si>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</si>
  <si>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</si>
  <si>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</si>
  <si>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</si>
  <si>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</si>
  <si>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</si>
  <si>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</si>
  <si>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</si>
  <si>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</si>
  <si>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</si>
  <si>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</si>
  <si>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</si>
  <si>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</si>
  <si>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</si>
  <si>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</si>
  <si>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</si>
  <si>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</si>
  <si>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</si>
  <si>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</si>
  <si>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</si>
  <si>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</si>
  <si>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</si>
  <si>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</si>
  <si>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</si>
  <si>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</si>
  <si>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</si>
  <si>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</si>
  <si>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</si>
  <si>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</si>
  <si>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</si>
  <si>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</si>
  <si>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</si>
  <si>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</si>
  <si>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</si>
  <si>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</si>
  <si>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</si>
  <si>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</si>
  <si>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</si>
  <si>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</si>
  <si>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</si>
  <si>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</si>
  <si>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</si>
  <si>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</si>
  <si>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</si>
  <si>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</si>
  <si>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</si>
  <si>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</si>
  <si>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</si>
  <si>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</si>
  <si>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</si>
  <si>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</si>
  <si>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</si>
  <si>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</si>
  <si>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</si>
  <si>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</si>
  <si>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</si>
  <si>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</si>
  <si>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</si>
  <si>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</si>
  <si>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</si>
  <si>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</si>
  <si>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</si>
  <si>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</si>
  <si>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</si>
  <si>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</si>
  <si>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</si>
  <si>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</si>
  <si>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</si>
  <si>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</si>
  <si>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</si>
  <si>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</si>
  <si>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</si>
  <si>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</si>
  <si>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</si>
  <si>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</si>
  <si>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</si>
  <si>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</si>
  <si>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</si>
  <si>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</si>
  <si>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</si>
  <si>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</si>
  <si>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</si>
  <si>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</si>
  <si>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</si>
  <si>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</si>
  <si>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</si>
  <si>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</si>
  <si>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</si>
  <si>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</si>
  <si>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</si>
  <si>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</si>
  <si>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</si>
  <si>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</si>
  <si>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</si>
  <si>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</si>
  <si>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</si>
  <si>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</si>
  <si>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</si>
  <si>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</si>
  <si>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</si>
  <si>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</si>
  <si>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</si>
  <si>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</si>
  <si>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</si>
  <si>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</si>
  <si>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</si>
  <si>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</si>
  <si>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</si>
  <si>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</si>
  <si>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</si>
  <si>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</si>
  <si>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</si>
  <si>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</si>
  <si>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</si>
  <si>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</si>
  <si>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</si>
  <si>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</si>
  <si>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</si>
  <si>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</si>
  <si>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</si>
  <si>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</si>
  <si>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</si>
  <si>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</si>
  <si>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</si>
  <si>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</si>
  <si>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</si>
  <si>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</si>
  <si>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</si>
  <si>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</si>
  <si>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</si>
  <si>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</si>
  <si>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</si>
  <si>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</si>
  <si>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</si>
  <si>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</si>
  <si>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</si>
  <si>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</si>
  <si>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</si>
  <si>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</si>
  <si>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</si>
  <si>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</si>
  <si>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</si>
  <si>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</si>
  <si>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</si>
  <si>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</si>
  <si>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</si>
  <si>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</si>
  <si>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</si>
  <si>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</si>
  <si>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</si>
  <si>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</si>
  <si>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</si>
  <si>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</si>
  <si>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</si>
  <si>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</si>
  <si>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</si>
  <si>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</si>
  <si>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</si>
  <si>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</si>
  <si>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</si>
  <si>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</si>
  <si>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</si>
  <si>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</si>
  <si>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</si>
  <si>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</si>
  <si>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</si>
  <si>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</si>
  <si>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</si>
  <si>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</si>
  <si>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</si>
  <si>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</si>
  <si>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</si>
  <si>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</si>
  <si>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</si>
  <si>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</si>
  <si>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</si>
  <si>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</si>
  <si>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</si>
  <si>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</si>
  <si>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</si>
  <si>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</si>
  <si>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</si>
  <si>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</si>
  <si>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</si>
  <si>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</si>
  <si>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</si>
  <si>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</si>
  <si>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</si>
  <si>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</si>
  <si>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</si>
  <si>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</si>
  <si>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</si>
  <si>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</si>
  <si>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</si>
  <si>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</si>
  <si>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</si>
  <si>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</si>
  <si>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</si>
  <si>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</si>
  <si>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</si>
  <si>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</si>
  <si>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</si>
  <si>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</si>
  <si>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</si>
  <si>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</si>
  <si>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</si>
  <si>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</si>
  <si>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</si>
  <si>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</si>
  <si>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</si>
  <si>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</si>
  <si>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</si>
  <si>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</si>
  <si>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</si>
  <si>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</si>
  <si>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</si>
  <si>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</si>
  <si>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</si>
  <si>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</si>
  <si>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</si>
  <si>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</si>
  <si>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</si>
  <si>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</si>
  <si>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</si>
  <si>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</si>
  <si>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</si>
  <si>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</si>
  <si>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</si>
  <si>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</si>
  <si>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</si>
  <si>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</si>
  <si>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</si>
  <si>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</si>
  <si>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</si>
  <si>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</si>
  <si>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</si>
  <si>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</si>
  <si>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</si>
  <si>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</si>
  <si>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</si>
  <si>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</si>
  <si>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</si>
  <si>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</si>
  <si>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</si>
  <si>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</si>
  <si>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</si>
  <si>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</si>
  <si>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</si>
  <si>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</si>
  <si>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</si>
  <si>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</si>
  <si>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</si>
  <si>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</si>
  <si>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</si>
  <si>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</si>
  <si>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</si>
  <si>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</si>
  <si>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</si>
  <si>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</si>
  <si>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</si>
  <si>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</si>
  <si>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</si>
  <si>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</si>
  <si>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</si>
  <si>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</si>
  <si>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</si>
  <si>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</si>
  <si>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</si>
  <si>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</si>
  <si>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</si>
  <si>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</si>
  <si>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</si>
  <si>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</si>
  <si>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</si>
  <si>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</si>
  <si>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</si>
  <si>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</si>
  <si>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</si>
  <si>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</si>
  <si>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</si>
  <si>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</si>
  <si>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</si>
  <si>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</si>
  <si>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</si>
  <si>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</si>
  <si>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</si>
  <si>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</si>
  <si>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</si>
  <si>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</si>
  <si>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</si>
  <si>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</si>
  <si>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</si>
  <si>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</si>
  <si>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</si>
  <si>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</si>
  <si>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</si>
  <si>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</si>
  <si>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</si>
  <si>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</si>
  <si>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</si>
  <si>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</si>
  <si>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</si>
  <si>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</si>
  <si>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</si>
  <si>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</si>
  <si>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</si>
  <si>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</si>
  <si>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</si>
  <si>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</si>
  <si>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</si>
  <si>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</si>
  <si>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</si>
  <si>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</si>
  <si>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</si>
  <si>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</si>
  <si>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</si>
  <si>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</si>
  <si>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</si>
  <si>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</si>
  <si>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</si>
  <si>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</si>
  <si>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</si>
  <si>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</si>
  <si>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</si>
  <si>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</si>
  <si>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</si>
  <si>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</si>
  <si>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</si>
  <si>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</si>
  <si>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</si>
  <si>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</si>
  <si>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</si>
  <si>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</si>
  <si>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</si>
  <si>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</si>
  <si>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</si>
  <si>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</si>
  <si>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</si>
  <si>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</si>
  <si>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</si>
  <si>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</si>
  <si>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</si>
  <si>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</si>
  <si>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</si>
  <si>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</si>
  <si>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</si>
  <si>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</si>
  <si>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</si>
  <si>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</si>
  <si>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</si>
  <si>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</si>
  <si>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</si>
  <si>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</si>
  <si>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</si>
  <si>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</si>
  <si>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</si>
  <si>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</si>
  <si>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</si>
  <si>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</si>
  <si>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</si>
  <si>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</si>
  <si>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</si>
  <si>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</si>
  <si>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</si>
  <si>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</si>
  <si>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</si>
  <si>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</si>
  <si>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</si>
  <si>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</si>
  <si>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</si>
  <si>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</si>
  <si>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</si>
  <si>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</si>
  <si>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</si>
  <si>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</si>
  <si>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</si>
  <si>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</si>
  <si>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</si>
  <si>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</si>
  <si>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</si>
  <si>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</si>
  <si>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</si>
  <si>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</si>
  <si>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</si>
  <si>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</si>
  <si>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</si>
  <si>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</si>
  <si>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</si>
  <si>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</si>
  <si>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</si>
  <si>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</si>
  <si>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</si>
  <si>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</si>
  <si>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</si>
  <si>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</si>
  <si>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</si>
  <si>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</si>
  <si>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</si>
  <si>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</si>
  <si>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</si>
  <si>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</si>
  <si>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</si>
  <si>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</si>
  <si>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</si>
  <si>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</si>
  <si>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</si>
  <si>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</si>
  <si>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</si>
  <si>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</si>
  <si>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</si>
  <si>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</si>
  <si>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</si>
  <si>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</si>
  <si>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</si>
  <si>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</si>
  <si>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</si>
  <si>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</si>
  <si>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</si>
  <si>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</si>
  <si>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</si>
  <si>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</si>
  <si>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</si>
  <si>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</si>
  <si>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</si>
  <si>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</si>
  <si>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</si>
  <si>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</si>
  <si>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</si>
  <si>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</si>
  <si>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</si>
  <si>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</si>
  <si>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</si>
  <si>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</si>
  <si>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</si>
  <si>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</si>
  <si>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</si>
  <si>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</si>
  <si>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</si>
  <si>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</si>
  <si>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</si>
  <si>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</si>
  <si>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</si>
  <si>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</si>
  <si>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</si>
  <si>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</si>
  <si>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</si>
  <si>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</si>
  <si>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</si>
  <si>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</si>
  <si>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</si>
  <si>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</si>
  <si>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</si>
  <si>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</si>
  <si>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</si>
  <si>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</si>
  <si>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</si>
  <si>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</si>
  <si>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</si>
  <si>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</si>
  <si>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</si>
  <si>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</si>
  <si>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</si>
  <si>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</si>
  <si>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</si>
  <si>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</si>
  <si>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</si>
  <si>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</si>
  <si>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</si>
  <si>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</si>
  <si>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</si>
  <si>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</si>
  <si>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</si>
  <si>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</si>
  <si>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</si>
  <si>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</si>
  <si>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</si>
  <si>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</si>
  <si>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</si>
  <si>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</si>
  <si>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</si>
  <si>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</si>
  <si>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</si>
  <si>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</si>
  <si>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</si>
  <si>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</si>
  <si>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</si>
  <si>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</si>
  <si>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</si>
  <si>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</si>
  <si>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</si>
  <si>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</si>
  <si>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</si>
  <si>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</si>
  <si>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</si>
  <si>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</si>
  <si>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</si>
  <si>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</si>
  <si>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</si>
  <si>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</si>
  <si>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</si>
  <si>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</si>
  <si>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</si>
  <si>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</si>
  <si>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</si>
  <si>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</si>
  <si>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</si>
  <si>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</si>
  <si>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</si>
  <si>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Type E/HE/T/ST/DT(Ed)</t>
  </si>
  <si>
    <t>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</si>
  <si>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</si>
  <si>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</si>
  <si>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</si>
  <si>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</si>
  <si>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</si>
  <si>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</si>
  <si>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</si>
  <si>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</si>
  <si>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</si>
  <si>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</si>
  <si>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</si>
  <si>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</si>
  <si>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</si>
  <si>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</si>
  <si>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</si>
  <si>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</si>
  <si>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</si>
  <si>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</si>
  <si>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</si>
  <si>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</si>
  <si>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</si>
  <si>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</si>
  <si>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</si>
  <si>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</si>
  <si>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</si>
  <si>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</si>
  <si>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</si>
  <si>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</si>
  <si>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</si>
  <si>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</si>
  <si>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</si>
  <si>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</si>
  <si>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</si>
  <si>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</si>
  <si>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</si>
  <si>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</si>
  <si>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</si>
  <si>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</si>
  <si>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</si>
  <si>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</si>
  <si>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</si>
  <si>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</si>
  <si>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</si>
  <si>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</si>
  <si>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</si>
  <si>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</si>
  <si>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</si>
  <si>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</si>
  <si>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</si>
  <si>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</si>
  <si>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</si>
  <si>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</si>
  <si>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</si>
  <si>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</si>
  <si>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</si>
  <si>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</si>
  <si>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</si>
  <si>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</si>
  <si>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</si>
  <si>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</si>
  <si>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</si>
  <si>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</si>
  <si>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</si>
  <si>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</si>
  <si>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</si>
  <si>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</si>
  <si>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</si>
  <si>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</si>
  <si>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</si>
  <si>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</si>
  <si>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</si>
  <si>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</si>
  <si>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</si>
  <si>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</si>
  <si>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</si>
  <si>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</si>
  <si>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</si>
  <si>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</si>
  <si>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</si>
  <si>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</si>
  <si>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</si>
  <si>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</si>
  <si>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</si>
  <si>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</si>
  <si>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</si>
  <si>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</si>
  <si>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</si>
  <si>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</si>
  <si>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</si>
  <si>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</si>
  <si>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</si>
  <si>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</si>
  <si>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</si>
  <si>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</si>
  <si>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</si>
  <si>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</si>
  <si>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</si>
  <si>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</si>
  <si>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</si>
  <si>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</si>
  <si>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</si>
  <si>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</si>
  <si>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</si>
  <si>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</si>
  <si>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</si>
  <si>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</si>
  <si>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</si>
  <si>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</si>
  <si>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</si>
  <si>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</si>
  <si>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</si>
  <si>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</si>
  <si>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</si>
  <si>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</si>
  <si>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</si>
  <si>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</si>
  <si>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</si>
  <si>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</si>
  <si>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</si>
  <si>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</si>
  <si>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</si>
  <si>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</si>
  <si>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</si>
  <si>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</si>
  <si>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</si>
  <si>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</si>
  <si>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</si>
  <si>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</si>
  <si>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</si>
  <si>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</si>
  <si>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</si>
  <si>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</si>
  <si>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</si>
  <si>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</si>
  <si>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</si>
  <si>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</si>
  <si>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</si>
  <si>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</si>
  <si>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</si>
  <si>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</si>
  <si>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</si>
  <si>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</si>
  <si>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</si>
  <si>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</si>
  <si>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</si>
  <si>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</si>
  <si>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t>Sanjiv</t>
  </si>
  <si>
    <t>Petranovich</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</si>
  <si>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</si>
  <si>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</si>
  <si>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</si>
  <si>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</si>
  <si>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</si>
  <si>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</si>
  <si>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</si>
  <si>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</si>
  <si>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</si>
  <si>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</si>
  <si>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</si>
  <si>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</si>
  <si>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</si>
  <si>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</si>
  <si>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</si>
  <si>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</si>
  <si>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</si>
  <si>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</si>
  <si>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</si>
  <si>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</si>
  <si>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</si>
  <si>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</si>
  <si>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</si>
  <si>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</si>
  <si>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</si>
  <si>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</si>
  <si>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</si>
  <si>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</si>
  <si>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</si>
  <si>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</si>
  <si>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</si>
  <si>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</si>
  <si>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</si>
  <si>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</si>
  <si>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</si>
  <si>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</si>
  <si>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</si>
  <si>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</si>
  <si>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</si>
  <si>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</si>
  <si>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</si>
  <si>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</si>
  <si>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</si>
  <si>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</si>
  <si>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</si>
  <si>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</si>
  <si>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Deferred (D) *</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</si>
  <si>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</si>
  <si>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</si>
  <si>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</si>
  <si>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</si>
  <si>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</si>
  <si>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</si>
  <si>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</si>
  <si>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</si>
  <si>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</si>
  <si>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</si>
  <si>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</si>
  <si>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</si>
  <si>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</si>
  <si>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</si>
  <si>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</si>
  <si>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</si>
  <si>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</si>
  <si>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</si>
  <si>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</si>
  <si>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</si>
  <si>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</si>
  <si>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</si>
  <si>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</si>
  <si>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</si>
  <si>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</si>
  <si>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</si>
  <si>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</si>
  <si>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</si>
  <si>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</si>
  <si>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</si>
  <si>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</si>
  <si>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</si>
  <si>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</si>
  <si>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</si>
  <si>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</si>
  <si>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</si>
  <si>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</si>
  <si>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</si>
  <si>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</si>
  <si>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</si>
  <si>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</si>
  <si>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</si>
  <si>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</si>
  <si>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</si>
  <si>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</si>
  <si>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</si>
  <si>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</si>
  <si>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</si>
  <si>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</si>
  <si>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</si>
  <si>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</si>
  <si>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</si>
  <si>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</si>
  <si>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</si>
  <si>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</si>
  <si>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</si>
  <si>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</si>
  <si>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</si>
  <si>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</si>
  <si>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</si>
  <si>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</si>
  <si>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</si>
  <si>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</si>
  <si>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</si>
  <si>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</si>
  <si>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</si>
  <si>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</si>
  <si>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</si>
  <si>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</si>
  <si>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</si>
  <si>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</si>
  <si>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</si>
  <si>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</si>
  <si>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</si>
  <si>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</si>
  <si>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</si>
  <si>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</si>
  <si>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</si>
  <si>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</si>
  <si>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</si>
  <si>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</si>
  <si>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</si>
  <si>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</si>
  <si>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</si>
  <si>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</si>
  <si>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</si>
  <si>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</si>
  <si>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</si>
  <si>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</si>
  <si>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</si>
  <si>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</si>
  <si>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</si>
  <si>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</si>
  <si>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</si>
  <si>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</si>
  <si>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</si>
  <si>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</si>
  <si>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</si>
  <si>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</si>
  <si>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</si>
  <si>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</si>
  <si>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</si>
  <si>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</si>
  <si>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</si>
  <si>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</si>
  <si>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</si>
  <si>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</si>
  <si>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</si>
  <si>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</si>
  <si>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</si>
  <si>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</si>
  <si>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</si>
  <si>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</si>
  <si>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</si>
  <si>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</si>
  <si>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</si>
  <si>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</si>
  <si>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</si>
  <si>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</si>
  <si>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</si>
  <si>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</si>
  <si>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</si>
  <si>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</si>
  <si>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</si>
  <si>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</si>
  <si>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</si>
  <si>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</si>
  <si>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</si>
  <si>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</si>
  <si>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</si>
  <si>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</si>
  <si>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</si>
  <si>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</si>
  <si>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</si>
  <si>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</si>
  <si>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</si>
  <si>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</si>
  <si>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</si>
  <si>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</si>
  <si>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</si>
  <si>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</si>
  <si>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</si>
  <si>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</si>
  <si>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</si>
  <si>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</si>
  <si>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</si>
  <si>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</si>
  <si>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</si>
  <si>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</si>
  <si>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</si>
  <si>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</si>
  <si>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</si>
  <si>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</si>
  <si>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</si>
  <si>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</si>
  <si>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</si>
  <si>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</si>
  <si>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</si>
  <si>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</si>
  <si>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</si>
  <si>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</si>
  <si>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</si>
  <si>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</si>
  <si>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</si>
  <si>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</si>
  <si>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</si>
  <si>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</si>
  <si>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</si>
  <si>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</si>
  <si>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</si>
  <si>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</si>
  <si>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</si>
  <si>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</si>
  <si>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</si>
  <si>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</si>
  <si>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</si>
  <si>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</si>
  <si>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</si>
  <si>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</si>
  <si>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</si>
  <si>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</si>
  <si>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</si>
  <si>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</si>
  <si>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</si>
  <si>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</si>
  <si>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</si>
  <si>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</si>
  <si>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</si>
  <si>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</si>
  <si>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</si>
  <si>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</si>
  <si>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</si>
  <si>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</si>
  <si>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</si>
  <si>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</si>
  <si>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</si>
  <si>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</si>
  <si>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</si>
  <si>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</si>
  <si>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</si>
  <si>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</si>
  <si>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</si>
  <si>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</si>
  <si>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</si>
  <si>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</si>
  <si>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</si>
  <si>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</si>
  <si>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</si>
  <si>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</si>
  <si>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</si>
  <si>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</si>
  <si>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</si>
  <si>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</si>
  <si>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</si>
  <si>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</si>
  <si>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</si>
  <si>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</si>
  <si>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</si>
  <si>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</si>
  <si>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</si>
  <si>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</si>
  <si>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</si>
  <si>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</si>
  <si>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</si>
  <si>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</si>
  <si>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</si>
  <si>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</si>
  <si>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</si>
  <si>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</si>
  <si>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</si>
  <si>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</si>
  <si>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</si>
  <si>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</si>
  <si>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</si>
  <si>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</si>
  <si>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</si>
  <si>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</si>
  <si>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</si>
  <si>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</si>
  <si>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</si>
  <si>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</si>
  <si>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</si>
  <si>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</si>
  <si>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</si>
  <si>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</si>
  <si>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</si>
  <si>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</si>
  <si>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</si>
  <si>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</si>
  <si>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</si>
  <si>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</si>
  <si>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</si>
  <si>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</si>
  <si>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</si>
  <si>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</si>
  <si>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</si>
  <si>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</si>
  <si>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</si>
  <si>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</si>
  <si>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</si>
  <si>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</si>
  <si>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</si>
  <si>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</si>
  <si>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</si>
  <si>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</si>
  <si>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</si>
  <si>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</si>
  <si>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</si>
  <si>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</si>
  <si>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</si>
  <si>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</si>
  <si>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</si>
  <si>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</si>
  <si>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</si>
  <si>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</si>
  <si>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</si>
  <si>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 xml:space="preserve">      Coexistence Comment Tally for 724r27</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</si>
  <si>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</si>
  <si>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</si>
  <si>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</si>
  <si>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</si>
  <si>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</si>
  <si>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</si>
  <si>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</si>
  <si>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</si>
  <si>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</si>
  <si>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</si>
  <si>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</si>
  <si>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</si>
  <si>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</si>
  <si>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</si>
  <si>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</si>
  <si>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</si>
  <si>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</si>
  <si>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</si>
  <si>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</si>
  <si>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</si>
  <si>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</si>
  <si>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</si>
  <si>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</si>
  <si>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</si>
  <si>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</si>
  <si>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</si>
  <si>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</si>
  <si>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</si>
  <si>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</si>
  <si>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</si>
  <si>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</si>
  <si>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</si>
  <si>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</si>
  <si>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</si>
  <si>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</si>
  <si>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</si>
  <si>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</si>
  <si>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</si>
  <si>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</si>
  <si>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</si>
  <si>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</si>
  <si>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</si>
  <si>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</si>
  <si>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</si>
  <si>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</si>
  <si>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</si>
  <si>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</si>
  <si>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</si>
  <si>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</si>
  <si>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</si>
  <si>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</si>
  <si>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</si>
  <si>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</si>
  <si>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</si>
  <si>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</si>
  <si>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</si>
  <si>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</si>
  <si>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</si>
  <si>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</si>
  <si>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</si>
  <si>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</si>
  <si>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</si>
  <si>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</si>
  <si>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</si>
  <si>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</si>
  <si>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</si>
  <si>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</si>
  <si>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</si>
  <si>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</si>
  <si>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</si>
  <si>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</si>
  <si>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</si>
  <si>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and discussion by Mathilde Benveniste on Sept 19, 2006
Straw Poll (ref 06/1521r1)  24 yes, 18 no</t>
  </si>
  <si>
    <t>Deferred for later submission by Assaf Kasher at October'06 F2F Adhoc</t>
  </si>
  <si>
    <t>Deferred for later submission by Sanjiv Nanda at October'06 F2F Adhoc</t>
  </si>
  <si>
    <t>Deferred for later submission by Shravan Surineni at October'06 F2F Adhoc</t>
  </si>
  <si>
    <t>Mathilde</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</si>
  <si>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</si>
  <si>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</si>
  <si>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</si>
  <si>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</si>
  <si>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</si>
  <si>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</si>
  <si>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</si>
  <si>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</si>
  <si>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</si>
  <si>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</si>
  <si>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</si>
  <si>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</si>
  <si>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</si>
  <si>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</si>
  <si>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</si>
  <si>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</si>
  <si>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</si>
  <si>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</si>
  <si>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</si>
  <si>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</si>
  <si>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</si>
  <si>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</si>
  <si>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</si>
  <si>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</si>
  <si>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</si>
  <si>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</si>
  <si>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</si>
  <si>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</si>
  <si>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</si>
  <si>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</si>
  <si>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</si>
  <si>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</si>
  <si>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</si>
  <si>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</si>
  <si>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</si>
  <si>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</si>
  <si>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</si>
  <si>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</si>
  <si>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</si>
  <si>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</si>
  <si>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</si>
  <si>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</si>
  <si>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</si>
  <si>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</si>
  <si>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</si>
  <si>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</si>
  <si>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</si>
  <si>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</si>
  <si>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</si>
  <si>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</si>
  <si>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</si>
  <si>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</si>
  <si>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</si>
  <si>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</si>
  <si>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</si>
  <si>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</si>
  <si>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</si>
  <si>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</si>
  <si>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</si>
  <si>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</si>
  <si>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</si>
  <si>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</si>
  <si>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</si>
  <si>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</si>
  <si>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</si>
  <si>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</si>
  <si>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</si>
  <si>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</si>
  <si>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</si>
  <si>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</si>
  <si>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</si>
  <si>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</si>
  <si>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</si>
  <si>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</si>
  <si>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</si>
  <si>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</si>
  <si>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</si>
  <si>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</si>
  <si>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</si>
  <si>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</si>
  <si>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</si>
  <si>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</si>
  <si>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</si>
  <si>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</si>
  <si>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</si>
  <si>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</si>
  <si>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</si>
  <si>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</si>
  <si>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</si>
  <si>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</si>
  <si>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EMR</t>
  </si>
  <si>
    <t>65</t>
  </si>
  <si>
    <t>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</si>
  <si>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D1.05</t>
  </si>
  <si>
    <t>ER</t>
  </si>
  <si>
    <t>Edit Notes (D1.05) ER: &lt;CID 53 is not part of the approved comment set from the September meeting&gt;, to resolution (D1.05):  Countered:  delete the word "terminal" as corrected in CID53.</t>
  </si>
  <si>
    <t>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</si>
  <si>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</si>
  <si>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Edit Notes (D1.05) ER: &lt;CID 53 is not part of the approved comment set from the September meeting&gt;, to resolution (D1.05):  Accepted: see CID53</t>
  </si>
  <si>
    <t>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</si>
  <si>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RXVECTOR FORMAT</t>
  </si>
  <si>
    <t>20.2.3.6</t>
  </si>
  <si>
    <t>RXVECTOR MCS</t>
  </si>
  <si>
    <t>20.2.3.7</t>
  </si>
  <si>
    <t>RXVECTOR BW</t>
  </si>
  <si>
    <t>20.2.3.8</t>
  </si>
  <si>
    <t>RXVECTOR CH_OFFSET</t>
  </si>
  <si>
    <t>20.2.3.9</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</si>
  <si>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</si>
  <si>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</si>
  <si>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</si>
  <si>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</si>
  <si>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</si>
  <si>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</si>
  <si>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</si>
  <si>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</si>
  <si>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</si>
  <si>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</si>
  <si>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</si>
  <si>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</si>
  <si>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</si>
  <si>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</si>
  <si>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Deferred for later submission and discussion by Assaf</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</si>
  <si>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</si>
  <si>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</si>
  <si>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</si>
  <si>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</si>
  <si>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</si>
  <si>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</si>
  <si>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</si>
  <si>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</si>
  <si>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</si>
  <si>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</si>
  <si>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</si>
  <si>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</si>
  <si>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</si>
  <si>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</si>
  <si>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</si>
  <si>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</si>
  <si>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</si>
  <si>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</si>
  <si>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</si>
  <si>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</si>
  <si>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</si>
  <si>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</si>
  <si>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</si>
  <si>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</si>
  <si>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</si>
  <si>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</si>
  <si>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</si>
  <si>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</si>
  <si>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</si>
  <si>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</si>
  <si>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</si>
  <si>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</si>
  <si>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</si>
  <si>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</si>
  <si>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</si>
  <si>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</si>
  <si>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</si>
  <si>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</si>
  <si>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</si>
  <si>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</si>
  <si>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</si>
  <si>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</si>
  <si>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</si>
  <si>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</si>
  <si>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</si>
  <si>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</si>
  <si>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</si>
  <si>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</si>
  <si>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</si>
  <si>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</si>
  <si>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</si>
  <si>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</si>
  <si>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</si>
  <si>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</si>
  <si>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</si>
  <si>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</si>
  <si>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</si>
  <si>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</si>
  <si>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</si>
  <si>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</si>
  <si>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&amp; discussion.
See CID 712</t>
  </si>
  <si>
    <t>Deferred for later submission by Matt Fischer</t>
  </si>
  <si>
    <t>Deferred for later submission or discussion with the author.
Ref: CID2572 addresses the second sentence of proposed change.</t>
  </si>
  <si>
    <t>Countered with reference to CID1326</t>
  </si>
  <si>
    <t>X</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</si>
  <si>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</si>
  <si>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</si>
  <si>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</si>
  <si>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</si>
  <si>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</si>
  <si>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</si>
  <si>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</si>
  <si>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</si>
  <si>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</si>
  <si>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</si>
  <si>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</si>
  <si>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Countered:  replace "is not" with "shall not be in presence of non-HT STA" </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</si>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</sst>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1"/>
        <bgColor indexed="64"/>
      </patternFill>
    </fill>
  </fills>
  <borders count="20">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65">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13" xfId="0" applyFont="1" applyBorder="1" applyAlignment="1">
      <alignment/>
    </xf>
    <xf numFmtId="0" fontId="23" fillId="0" borderId="14" xfId="0" applyFont="1" applyBorder="1" applyAlignment="1">
      <alignment/>
    </xf>
    <xf numFmtId="0" fontId="23" fillId="0" borderId="5" xfId="0" applyFont="1" applyBorder="1" applyAlignment="1">
      <alignment/>
    </xf>
    <xf numFmtId="0" fontId="23" fillId="0" borderId="15"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6" xfId="0" applyNumberFormat="1" applyFont="1" applyBorder="1" applyAlignment="1">
      <alignment/>
    </xf>
    <xf numFmtId="2" fontId="22" fillId="0" borderId="17" xfId="0" applyNumberFormat="1" applyFont="1" applyBorder="1" applyAlignment="1">
      <alignment/>
    </xf>
    <xf numFmtId="2" fontId="26" fillId="0" borderId="17" xfId="0" applyNumberFormat="1" applyFont="1" applyBorder="1" applyAlignment="1">
      <alignment/>
    </xf>
    <xf numFmtId="2" fontId="22" fillId="0" borderId="18"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0" borderId="4" xfId="0" applyFill="1" applyBorder="1" applyAlignment="1">
      <alignment/>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19" xfId="0" applyFont="1" applyFill="1" applyBorder="1" applyAlignment="1" applyProtection="1">
      <alignment horizontal="center" wrapText="1"/>
      <protection locked="0"/>
    </xf>
    <xf numFmtId="0" fontId="0" fillId="0" borderId="0" xfId="0" applyNumberFormat="1" applyAlignment="1">
      <alignment vertical="top" wrapText="1"/>
    </xf>
    <xf numFmtId="0" fontId="0" fillId="0" borderId="4" xfId="0" applyNumberFormat="1" applyBorder="1" applyAlignment="1">
      <alignment wrapText="1"/>
    </xf>
    <xf numFmtId="0" fontId="0" fillId="7" borderId="4" xfId="0" applyFill="1" applyBorder="1" applyAlignment="1">
      <alignment wrapText="1"/>
    </xf>
    <xf numFmtId="0" fontId="0" fillId="0" borderId="4" xfId="0" applyNumberFormat="1" applyBorder="1" applyAlignment="1">
      <alignment vertical="top" wrapText="1"/>
    </xf>
    <xf numFmtId="0" fontId="7" fillId="2" borderId="0" xfId="21" applyNumberFormat="1" applyFont="1" applyFill="1" applyBorder="1" applyAlignment="1" applyProtection="1" quotePrefix="1">
      <alignment textRotation="90" wrapText="1"/>
      <protection/>
    </xf>
    <xf numFmtId="0" fontId="7" fillId="2" borderId="0" xfId="0" applyNumberFormat="1" applyFont="1" applyFill="1" applyBorder="1" applyAlignment="1" applyProtection="1" quotePrefix="1">
      <alignment textRotation="90" wrapText="1"/>
      <protection/>
    </xf>
    <xf numFmtId="0" fontId="7" fillId="0" borderId="0" xfId="21" applyNumberFormat="1" applyFont="1" applyFill="1" applyBorder="1" applyAlignment="1" applyProtection="1" quotePrefix="1">
      <alignment textRotation="90"/>
      <protection/>
    </xf>
    <xf numFmtId="0" fontId="7" fillId="2" borderId="0" xfId="21" applyNumberFormat="1" applyFont="1" applyFill="1" applyBorder="1" applyAlignment="1" applyProtection="1" quotePrefix="1">
      <alignment textRotation="90"/>
      <protection/>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0" borderId="4" xfId="0" applyFill="1" applyBorder="1" applyAlignment="1">
      <alignment/>
    </xf>
    <xf numFmtId="0" fontId="0" fillId="0" borderId="4" xfId="0" applyFill="1" applyBorder="1" applyAlignment="1">
      <alignment wrapText="1"/>
    </xf>
    <xf numFmtId="0" fontId="0" fillId="7" borderId="4" xfId="0" applyFont="1" applyFill="1" applyBorder="1" applyAlignment="1">
      <alignment wrapText="1"/>
    </xf>
    <xf numFmtId="0" fontId="0" fillId="0" borderId="4" xfId="0" applyNumberFormat="1" applyFont="1" applyFill="1" applyBorder="1" applyAlignment="1">
      <alignment wrapText="1"/>
    </xf>
    <xf numFmtId="0" fontId="0" fillId="0" borderId="4" xfId="0" applyNumberFormat="1" applyFont="1" applyBorder="1" applyAlignment="1">
      <alignment wrapText="1"/>
    </xf>
    <xf numFmtId="0" fontId="0" fillId="7" borderId="4" xfId="0" applyNumberFormat="1" applyFont="1" applyFill="1" applyBorder="1" applyAlignment="1">
      <alignment wrapText="1"/>
    </xf>
    <xf numFmtId="0" fontId="0" fillId="8" borderId="4" xfId="0" applyNumberFormat="1" applyFill="1" applyBorder="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F10" sqref="F10"/>
    </sheetView>
  </sheetViews>
  <sheetFormatPr defaultColWidth="9.140625" defaultRowHeight="12.75"/>
  <cols>
    <col min="1" max="1" width="11.28125" style="1" customWidth="1"/>
    <col min="2" max="16384" width="9.140625" style="1" customWidth="1"/>
  </cols>
  <sheetData>
    <row r="1" ht="18.75">
      <c r="B1" s="2" t="s">
        <v>378</v>
      </c>
    </row>
    <row r="2" ht="18.75">
      <c r="B2" s="2" t="s">
        <v>379</v>
      </c>
    </row>
    <row r="3" spans="1:2" ht="18.75">
      <c r="A3" s="1" t="s">
        <v>380</v>
      </c>
      <c r="B3" s="2" t="s">
        <v>490</v>
      </c>
    </row>
    <row r="4" spans="1:6" ht="18.75">
      <c r="A4" s="1" t="s">
        <v>381</v>
      </c>
      <c r="B4" s="3" t="s">
        <v>491</v>
      </c>
      <c r="F4" s="3"/>
    </row>
    <row r="5" spans="1:2" ht="15.75">
      <c r="A5" s="1" t="s">
        <v>382</v>
      </c>
      <c r="B5" s="4" t="s">
        <v>847</v>
      </c>
    </row>
    <row r="6" spans="1:2" s="5" customFormat="1" ht="15.75">
      <c r="A6" s="5" t="s">
        <v>492</v>
      </c>
      <c r="B6" s="5" t="s">
        <v>493</v>
      </c>
    </row>
    <row r="7" spans="1:2" s="6" customFormat="1" ht="18">
      <c r="A7" s="6" t="s">
        <v>383</v>
      </c>
      <c r="B7" s="7" t="s">
        <v>168</v>
      </c>
    </row>
    <row r="8" spans="1:2" ht="15.75">
      <c r="A8" s="1" t="s">
        <v>384</v>
      </c>
      <c r="B8" s="4" t="s">
        <v>488</v>
      </c>
    </row>
    <row r="9" spans="1:9" ht="15.75">
      <c r="A9" s="1" t="s">
        <v>385</v>
      </c>
      <c r="B9" s="4" t="s">
        <v>846</v>
      </c>
      <c r="C9" s="4"/>
      <c r="D9" s="4" t="s">
        <v>26</v>
      </c>
      <c r="E9" s="4" t="s">
        <v>27</v>
      </c>
      <c r="F9" s="4"/>
      <c r="G9" s="4"/>
      <c r="H9" s="4"/>
      <c r="I9" s="4"/>
    </row>
    <row r="10" spans="2:9" ht="15.75">
      <c r="B10" s="4" t="s">
        <v>848</v>
      </c>
      <c r="C10" s="4"/>
      <c r="D10" s="4"/>
      <c r="E10" s="4" t="s">
        <v>489</v>
      </c>
      <c r="F10" s="4"/>
      <c r="G10" s="4"/>
      <c r="H10" s="4"/>
      <c r="I10" s="4"/>
    </row>
    <row r="11" spans="2:9" ht="15.75">
      <c r="B11" s="4" t="s">
        <v>1517</v>
      </c>
      <c r="C11" s="4"/>
      <c r="D11" s="4"/>
      <c r="E11" s="4"/>
      <c r="F11" s="4"/>
      <c r="G11" s="4"/>
      <c r="H11" s="4"/>
      <c r="I11" s="4"/>
    </row>
    <row r="12" spans="2:9" ht="15.75">
      <c r="B12" s="4" t="s">
        <v>849</v>
      </c>
      <c r="C12" s="4"/>
      <c r="D12" s="4"/>
      <c r="E12" s="4"/>
      <c r="F12" s="4"/>
      <c r="G12" s="4"/>
      <c r="H12" s="4"/>
      <c r="I12" s="4"/>
    </row>
    <row r="13" spans="2:9" ht="15.75">
      <c r="B13" s="4"/>
      <c r="C13" s="4"/>
      <c r="D13" s="4"/>
      <c r="E13" s="4"/>
      <c r="F13" s="4"/>
      <c r="G13" s="4"/>
      <c r="H13" s="4"/>
      <c r="I13" s="4"/>
    </row>
    <row r="14" spans="2:9" ht="15.75">
      <c r="B14" s="54" t="s">
        <v>850</v>
      </c>
      <c r="C14" s="4"/>
      <c r="D14" s="4"/>
      <c r="E14" s="4"/>
      <c r="F14" s="4"/>
      <c r="G14" s="4"/>
      <c r="H14" s="4"/>
      <c r="I14" s="4"/>
    </row>
    <row r="15" ht="15.75">
      <c r="A15" s="1" t="s">
        <v>386</v>
      </c>
    </row>
    <row r="27" spans="1:5" ht="15.75" customHeight="1">
      <c r="A27" s="8"/>
      <c r="B27" s="161"/>
      <c r="C27" s="161"/>
      <c r="D27" s="161"/>
      <c r="E27" s="161"/>
    </row>
    <row r="28" spans="1:12" ht="15.75" customHeight="1">
      <c r="A28" s="6"/>
      <c r="B28" s="9"/>
      <c r="C28" s="9"/>
      <c r="D28" s="9"/>
      <c r="E28" s="9"/>
      <c r="L28" s="25"/>
    </row>
    <row r="29" spans="1:5" ht="15.75" customHeight="1">
      <c r="A29" s="6"/>
      <c r="B29" s="162"/>
      <c r="C29" s="162"/>
      <c r="D29" s="162"/>
      <c r="E29" s="162"/>
    </row>
    <row r="30" spans="1:5" ht="15.75" customHeight="1">
      <c r="A30" s="6"/>
      <c r="B30" s="9"/>
      <c r="C30" s="9"/>
      <c r="D30" s="9"/>
      <c r="E30" s="9"/>
    </row>
    <row r="31" spans="1:5" ht="15.75" customHeight="1">
      <c r="A31" s="6"/>
      <c r="B31" s="162"/>
      <c r="C31" s="162"/>
      <c r="D31" s="162"/>
      <c r="E31" s="162"/>
    </row>
    <row r="32" spans="2:5" ht="15.75" customHeight="1">
      <c r="B32" s="162"/>
      <c r="C32" s="162"/>
      <c r="D32" s="162"/>
      <c r="E32" s="162"/>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00" t="s">
        <v>798</v>
      </c>
    </row>
    <row r="2" spans="2:11" ht="24.75" customHeight="1" thickBot="1">
      <c r="B2" s="163" t="s">
        <v>700</v>
      </c>
      <c r="C2" s="164"/>
      <c r="D2" s="164"/>
      <c r="E2" s="164"/>
      <c r="F2" s="164"/>
      <c r="G2" s="164"/>
      <c r="H2" s="164"/>
      <c r="I2" s="164"/>
      <c r="J2" s="164"/>
      <c r="K2" s="164"/>
    </row>
    <row r="3" spans="2:10" ht="24" thickBot="1">
      <c r="B3" s="73" t="s">
        <v>387</v>
      </c>
      <c r="C3" s="74" t="s">
        <v>1700</v>
      </c>
      <c r="D3" s="75" t="s">
        <v>673</v>
      </c>
      <c r="E3" s="72"/>
      <c r="F3" s="73" t="s">
        <v>387</v>
      </c>
      <c r="G3" s="74" t="s">
        <v>1700</v>
      </c>
      <c r="H3" s="75" t="s">
        <v>673</v>
      </c>
      <c r="J3" s="72"/>
    </row>
    <row r="4" spans="2:8" ht="12.75">
      <c r="B4" s="77">
        <v>1314</v>
      </c>
      <c r="C4" s="80" t="s">
        <v>2719</v>
      </c>
      <c r="D4" s="81" t="s">
        <v>162</v>
      </c>
      <c r="F4" s="77">
        <v>11734</v>
      </c>
      <c r="G4" s="80" t="s">
        <v>2719</v>
      </c>
      <c r="H4" s="81" t="s">
        <v>162</v>
      </c>
    </row>
    <row r="5" spans="2:8" ht="12.75">
      <c r="B5" s="103" t="s">
        <v>701</v>
      </c>
      <c r="C5" s="80"/>
      <c r="D5" s="81"/>
      <c r="F5" s="77">
        <v>296</v>
      </c>
      <c r="G5" s="80" t="s">
        <v>1550</v>
      </c>
      <c r="H5" s="81" t="s">
        <v>162</v>
      </c>
    </row>
    <row r="6" spans="2:8" ht="12.75">
      <c r="B6" s="77">
        <v>1318</v>
      </c>
      <c r="C6" s="80" t="s">
        <v>2719</v>
      </c>
      <c r="D6" s="81" t="s">
        <v>162</v>
      </c>
      <c r="F6" s="77">
        <v>2740</v>
      </c>
      <c r="G6" s="80" t="s">
        <v>1550</v>
      </c>
      <c r="H6" s="81" t="s">
        <v>162</v>
      </c>
    </row>
    <row r="7" spans="2:8" ht="12.75">
      <c r="B7" s="77">
        <v>6788</v>
      </c>
      <c r="C7" s="80" t="s">
        <v>1549</v>
      </c>
      <c r="D7" s="81" t="s">
        <v>162</v>
      </c>
      <c r="F7" s="77">
        <v>11736</v>
      </c>
      <c r="G7" s="80" t="s">
        <v>1550</v>
      </c>
      <c r="H7" s="81" t="s">
        <v>162</v>
      </c>
    </row>
    <row r="8" spans="2:8" ht="12.75">
      <c r="B8" s="77">
        <v>6789</v>
      </c>
      <c r="C8" s="80" t="s">
        <v>1549</v>
      </c>
      <c r="D8" s="81" t="s">
        <v>162</v>
      </c>
      <c r="F8" s="77">
        <v>50</v>
      </c>
      <c r="G8" s="80" t="s">
        <v>1549</v>
      </c>
      <c r="H8" s="81" t="s">
        <v>162</v>
      </c>
    </row>
    <row r="9" spans="2:8" ht="12.75">
      <c r="B9" s="103" t="s">
        <v>701</v>
      </c>
      <c r="C9" s="80"/>
      <c r="D9" s="81"/>
      <c r="F9" s="77">
        <v>1453</v>
      </c>
      <c r="G9" s="80" t="s">
        <v>1549</v>
      </c>
      <c r="H9" s="81" t="s">
        <v>162</v>
      </c>
    </row>
    <row r="10" spans="2:8" ht="12.75">
      <c r="B10" s="77">
        <v>1309</v>
      </c>
      <c r="C10" s="80" t="s">
        <v>1550</v>
      </c>
      <c r="D10" s="81" t="s">
        <v>162</v>
      </c>
      <c r="F10" s="77">
        <v>7895</v>
      </c>
      <c r="G10" s="80" t="s">
        <v>1549</v>
      </c>
      <c r="H10" s="81" t="s">
        <v>162</v>
      </c>
    </row>
    <row r="11" spans="2:8" ht="12.75">
      <c r="B11" s="77">
        <v>7612</v>
      </c>
      <c r="C11" s="80" t="s">
        <v>1549</v>
      </c>
      <c r="D11" s="81" t="s">
        <v>162</v>
      </c>
      <c r="F11" s="77">
        <v>2742</v>
      </c>
      <c r="G11" s="80" t="s">
        <v>1550</v>
      </c>
      <c r="H11" s="81" t="s">
        <v>162</v>
      </c>
    </row>
    <row r="12" spans="2:8" ht="12.75">
      <c r="B12" s="103" t="s">
        <v>701</v>
      </c>
      <c r="C12" s="80"/>
      <c r="D12" s="81"/>
      <c r="F12" s="77">
        <v>3883</v>
      </c>
      <c r="G12" s="80" t="s">
        <v>2719</v>
      </c>
      <c r="H12" s="81" t="s">
        <v>162</v>
      </c>
    </row>
    <row r="13" spans="2:8" ht="12.75">
      <c r="B13" s="77">
        <v>9983</v>
      </c>
      <c r="C13" s="80" t="s">
        <v>1549</v>
      </c>
      <c r="D13" s="81" t="s">
        <v>162</v>
      </c>
      <c r="F13" s="77">
        <v>51</v>
      </c>
      <c r="G13" s="80" t="s">
        <v>1549</v>
      </c>
      <c r="H13" s="81" t="s">
        <v>162</v>
      </c>
    </row>
    <row r="14" spans="2:8" ht="12.75">
      <c r="B14" s="77">
        <v>1316</v>
      </c>
      <c r="C14" s="80" t="s">
        <v>1550</v>
      </c>
      <c r="D14" s="81" t="s">
        <v>162</v>
      </c>
      <c r="F14" s="77">
        <v>1454</v>
      </c>
      <c r="G14" s="80" t="s">
        <v>2719</v>
      </c>
      <c r="H14" s="81" t="s">
        <v>162</v>
      </c>
    </row>
    <row r="15" spans="2:8" ht="12.75">
      <c r="B15" s="77">
        <v>1317</v>
      </c>
      <c r="C15" s="80" t="s">
        <v>2719</v>
      </c>
      <c r="D15" s="81" t="s">
        <v>162</v>
      </c>
      <c r="F15" s="77">
        <v>7768</v>
      </c>
      <c r="G15" s="80" t="s">
        <v>1549</v>
      </c>
      <c r="H15" s="81" t="s">
        <v>162</v>
      </c>
    </row>
    <row r="16" spans="2:8" ht="12.75">
      <c r="B16" s="77">
        <v>3848</v>
      </c>
      <c r="C16" s="80" t="s">
        <v>2719</v>
      </c>
      <c r="D16" s="81" t="s">
        <v>162</v>
      </c>
      <c r="F16" s="77">
        <v>7896</v>
      </c>
      <c r="G16" s="80" t="s">
        <v>1549</v>
      </c>
      <c r="H16" s="81" t="s">
        <v>162</v>
      </c>
    </row>
    <row r="17" spans="2:8" ht="12.75">
      <c r="B17" s="77">
        <v>781</v>
      </c>
      <c r="C17" s="80" t="s">
        <v>1550</v>
      </c>
      <c r="D17" s="81" t="s">
        <v>162</v>
      </c>
      <c r="F17" s="77">
        <v>7924</v>
      </c>
      <c r="G17" s="80" t="s">
        <v>1549</v>
      </c>
      <c r="H17" s="81" t="s">
        <v>162</v>
      </c>
    </row>
    <row r="18" spans="2:8" ht="12.75">
      <c r="B18" s="77">
        <v>68</v>
      </c>
      <c r="C18" s="80" t="s">
        <v>1550</v>
      </c>
      <c r="D18" s="81" t="s">
        <v>162</v>
      </c>
      <c r="F18" s="77">
        <v>7283</v>
      </c>
      <c r="G18" s="80" t="s">
        <v>1549</v>
      </c>
      <c r="H18" s="81" t="s">
        <v>162</v>
      </c>
    </row>
    <row r="19" spans="2:8" ht="12.75">
      <c r="B19" s="77">
        <v>293</v>
      </c>
      <c r="C19" s="80" t="s">
        <v>1550</v>
      </c>
      <c r="D19" s="81" t="s">
        <v>162</v>
      </c>
      <c r="F19" s="77">
        <v>1456</v>
      </c>
      <c r="G19" s="80" t="s">
        <v>1549</v>
      </c>
      <c r="H19" s="81" t="s">
        <v>162</v>
      </c>
    </row>
    <row r="20" spans="2:8" ht="12.75">
      <c r="B20" s="77">
        <v>1321</v>
      </c>
      <c r="C20" s="80" t="s">
        <v>1549</v>
      </c>
      <c r="D20" s="81" t="s">
        <v>162</v>
      </c>
      <c r="F20" s="77">
        <v>1455</v>
      </c>
      <c r="G20" s="80" t="s">
        <v>1549</v>
      </c>
      <c r="H20" s="81" t="s">
        <v>162</v>
      </c>
    </row>
    <row r="21" spans="2:8" ht="12.75">
      <c r="B21" s="77">
        <v>3849</v>
      </c>
      <c r="C21" s="80" t="s">
        <v>1549</v>
      </c>
      <c r="D21" s="81" t="s">
        <v>162</v>
      </c>
      <c r="F21" s="77">
        <v>1457</v>
      </c>
      <c r="G21" s="80" t="s">
        <v>1549</v>
      </c>
      <c r="H21" s="81" t="s">
        <v>162</v>
      </c>
    </row>
    <row r="22" spans="2:8" ht="12.75">
      <c r="B22" s="77">
        <v>1323</v>
      </c>
      <c r="C22" s="80" t="s">
        <v>2719</v>
      </c>
      <c r="D22" s="81" t="s">
        <v>162</v>
      </c>
      <c r="F22" s="77">
        <v>7841</v>
      </c>
      <c r="G22" s="80" t="s">
        <v>1549</v>
      </c>
      <c r="H22" s="81" t="s">
        <v>162</v>
      </c>
    </row>
    <row r="23" spans="2:8" ht="12.75">
      <c r="B23" s="77">
        <v>10002</v>
      </c>
      <c r="C23" s="80" t="s">
        <v>1550</v>
      </c>
      <c r="D23" s="81" t="s">
        <v>162</v>
      </c>
      <c r="F23" s="77">
        <v>1458</v>
      </c>
      <c r="G23" s="80" t="s">
        <v>1549</v>
      </c>
      <c r="H23" s="81" t="s">
        <v>162</v>
      </c>
    </row>
    <row r="24" spans="2:8" ht="12.75">
      <c r="B24" s="77">
        <v>2570</v>
      </c>
      <c r="C24" s="80" t="s">
        <v>2719</v>
      </c>
      <c r="D24" s="81" t="s">
        <v>162</v>
      </c>
      <c r="F24" s="77">
        <v>1459</v>
      </c>
      <c r="G24" s="80" t="s">
        <v>1549</v>
      </c>
      <c r="H24" s="81" t="s">
        <v>162</v>
      </c>
    </row>
    <row r="25" spans="2:8" ht="12.75">
      <c r="B25" s="77">
        <v>2571</v>
      </c>
      <c r="C25" s="80" t="s">
        <v>1550</v>
      </c>
      <c r="D25" s="81" t="s">
        <v>162</v>
      </c>
      <c r="F25" s="77">
        <v>1460</v>
      </c>
      <c r="G25" s="80" t="s">
        <v>1549</v>
      </c>
      <c r="H25" s="81" t="s">
        <v>162</v>
      </c>
    </row>
    <row r="26" spans="2:8" ht="12.75">
      <c r="B26" s="77">
        <v>2572</v>
      </c>
      <c r="C26" s="80" t="s">
        <v>2719</v>
      </c>
      <c r="D26" s="81" t="s">
        <v>162</v>
      </c>
      <c r="F26" s="77">
        <v>3889</v>
      </c>
      <c r="G26" s="80" t="s">
        <v>1549</v>
      </c>
      <c r="H26" s="81" t="s">
        <v>162</v>
      </c>
    </row>
    <row r="27" spans="2:8" ht="12.75">
      <c r="B27" s="77">
        <v>7338</v>
      </c>
      <c r="C27" s="80" t="s">
        <v>1549</v>
      </c>
      <c r="D27" s="81" t="s">
        <v>162</v>
      </c>
      <c r="F27" s="77">
        <v>3887</v>
      </c>
      <c r="G27" s="80" t="s">
        <v>1549</v>
      </c>
      <c r="H27" s="81" t="s">
        <v>162</v>
      </c>
    </row>
    <row r="28" spans="2:8" ht="12.75">
      <c r="B28" s="77">
        <v>10003</v>
      </c>
      <c r="C28" s="80" t="s">
        <v>1550</v>
      </c>
      <c r="D28" s="81" t="s">
        <v>162</v>
      </c>
      <c r="F28" s="77">
        <v>7284</v>
      </c>
      <c r="G28" s="80" t="s">
        <v>1549</v>
      </c>
      <c r="H28" s="81" t="s">
        <v>162</v>
      </c>
    </row>
    <row r="29" spans="2:8" ht="12.75">
      <c r="B29" s="77">
        <v>1326</v>
      </c>
      <c r="C29" s="80" t="s">
        <v>2719</v>
      </c>
      <c r="D29" s="81" t="s">
        <v>162</v>
      </c>
      <c r="F29" s="77">
        <v>2744</v>
      </c>
      <c r="G29" s="80" t="s">
        <v>1550</v>
      </c>
      <c r="H29" s="81" t="s">
        <v>162</v>
      </c>
    </row>
    <row r="30" spans="2:8" ht="12.75">
      <c r="B30" s="77">
        <v>1327</v>
      </c>
      <c r="C30" s="80" t="s">
        <v>2719</v>
      </c>
      <c r="D30" s="81" t="s">
        <v>162</v>
      </c>
      <c r="F30" s="77">
        <v>11741</v>
      </c>
      <c r="G30" s="80" t="s">
        <v>1550</v>
      </c>
      <c r="H30" s="81" t="s">
        <v>162</v>
      </c>
    </row>
    <row r="31" spans="2:8" ht="12.75">
      <c r="B31" s="77">
        <v>2734</v>
      </c>
      <c r="C31" s="80" t="s">
        <v>1550</v>
      </c>
      <c r="D31" s="81" t="s">
        <v>162</v>
      </c>
      <c r="F31" s="77">
        <v>7675</v>
      </c>
      <c r="G31" s="80" t="s">
        <v>1549</v>
      </c>
      <c r="H31" s="81" t="s">
        <v>162</v>
      </c>
    </row>
    <row r="32" spans="2:8" ht="12.75">
      <c r="B32" s="77">
        <v>1445</v>
      </c>
      <c r="C32" s="80" t="s">
        <v>1549</v>
      </c>
      <c r="D32" s="81" t="s">
        <v>162</v>
      </c>
      <c r="F32" s="77">
        <v>1461</v>
      </c>
      <c r="G32" s="80" t="s">
        <v>1549</v>
      </c>
      <c r="H32" s="81" t="s">
        <v>162</v>
      </c>
    </row>
    <row r="33" spans="2:8" ht="12.75">
      <c r="B33" s="77">
        <v>5122</v>
      </c>
      <c r="C33" s="80" t="s">
        <v>2719</v>
      </c>
      <c r="D33" s="81" t="s">
        <v>162</v>
      </c>
      <c r="F33" s="77">
        <v>7679</v>
      </c>
      <c r="G33" s="80" t="s">
        <v>2719</v>
      </c>
      <c r="H33" s="81" t="s">
        <v>162</v>
      </c>
    </row>
    <row r="34" spans="2:8" ht="12.75">
      <c r="B34" s="77">
        <v>7340</v>
      </c>
      <c r="C34" s="80" t="s">
        <v>1549</v>
      </c>
      <c r="D34" s="81" t="s">
        <v>162</v>
      </c>
      <c r="F34" s="77">
        <v>4018</v>
      </c>
      <c r="G34" s="80" t="s">
        <v>1550</v>
      </c>
      <c r="H34" s="81" t="s">
        <v>162</v>
      </c>
    </row>
    <row r="35" spans="2:8" ht="12.75">
      <c r="B35" s="77">
        <v>2739</v>
      </c>
      <c r="C35" s="80" t="s">
        <v>2719</v>
      </c>
      <c r="D35" s="81" t="s">
        <v>162</v>
      </c>
      <c r="F35" s="77">
        <v>6759</v>
      </c>
      <c r="G35" s="80" t="s">
        <v>1550</v>
      </c>
      <c r="H35" s="81" t="s">
        <v>162</v>
      </c>
    </row>
    <row r="36" spans="2:8" ht="12.75">
      <c r="B36" s="77">
        <v>10019</v>
      </c>
      <c r="C36" s="80" t="s">
        <v>2719</v>
      </c>
      <c r="D36" s="81" t="s">
        <v>162</v>
      </c>
      <c r="F36" s="77">
        <v>7155</v>
      </c>
      <c r="G36" s="80" t="s">
        <v>1550</v>
      </c>
      <c r="H36" s="81" t="s">
        <v>162</v>
      </c>
    </row>
    <row r="38" ht="12.75">
      <c r="C38" s="104" t="s">
        <v>702</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52">
      <selection activeCell="A58" sqref="A58"/>
    </sheetView>
  </sheetViews>
  <sheetFormatPr defaultColWidth="9.140625" defaultRowHeight="12.75" outlineLevelCol="1"/>
  <cols>
    <col min="1" max="1" width="6.7109375" style="41" bestFit="1" customWidth="1"/>
    <col min="2" max="2" width="22.421875" style="41" customWidth="1" outlineLevel="1"/>
    <col min="3" max="3" width="9.00390625" style="41" customWidth="1" outlineLevel="1"/>
    <col min="4" max="4" width="8.140625" style="41" customWidth="1" outlineLevel="1"/>
    <col min="5" max="5" width="9.140625" style="41" customWidth="1" outlineLevel="1"/>
    <col min="6" max="6" width="3.8515625" style="41" customWidth="1" outlineLevel="1"/>
    <col min="7" max="7" width="3.28125" style="41" customWidth="1"/>
    <col min="8" max="8" width="4.421875" style="47" customWidth="1"/>
    <col min="9" max="9" width="3.28125" style="47" customWidth="1"/>
    <col min="10" max="10" width="20.7109375" style="42" customWidth="1" outlineLevel="1"/>
    <col min="11" max="11" width="9.00390625" style="47" customWidth="1"/>
    <col min="12" max="12" width="4.421875" style="47" customWidth="1"/>
    <col min="13" max="13" width="5.00390625" style="47" customWidth="1"/>
    <col min="14" max="16" width="3.28125" style="44" customWidth="1" outlineLevel="1"/>
    <col min="17" max="17" width="3.28125" style="41" customWidth="1" outlineLevel="1"/>
    <col min="18" max="19" width="40.7109375" style="42" customWidth="1"/>
    <col min="20" max="20" width="56.8515625" style="22" customWidth="1"/>
    <col min="21" max="21" width="3.28125" style="41" customWidth="1"/>
    <col min="22" max="22" width="9.140625" style="41" customWidth="1"/>
    <col min="23" max="23" width="8.8515625" style="47" customWidth="1"/>
    <col min="24" max="26" width="6.57421875" style="44" customWidth="1"/>
    <col min="27" max="27" width="42.7109375" style="0" customWidth="1"/>
  </cols>
  <sheetData>
    <row r="1" spans="1:27" s="28" customFormat="1" ht="135.75">
      <c r="A1" s="29" t="s">
        <v>387</v>
      </c>
      <c r="B1" s="29" t="s">
        <v>2764</v>
      </c>
      <c r="C1" s="30" t="s">
        <v>2765</v>
      </c>
      <c r="D1" s="29" t="s">
        <v>2766</v>
      </c>
      <c r="E1" s="29" t="s">
        <v>2767</v>
      </c>
      <c r="F1" s="29"/>
      <c r="G1" s="29" t="s">
        <v>265</v>
      </c>
      <c r="H1" s="45" t="s">
        <v>266</v>
      </c>
      <c r="I1" s="45" t="s">
        <v>267</v>
      </c>
      <c r="J1" s="30" t="s">
        <v>268</v>
      </c>
      <c r="K1" s="48" t="s">
        <v>269</v>
      </c>
      <c r="L1" s="45" t="s">
        <v>1842</v>
      </c>
      <c r="M1" s="45" t="s">
        <v>568</v>
      </c>
      <c r="N1" s="43" t="s">
        <v>2762</v>
      </c>
      <c r="O1" s="43" t="s">
        <v>570</v>
      </c>
      <c r="P1" s="43" t="s">
        <v>379</v>
      </c>
      <c r="Q1" s="29" t="s">
        <v>696</v>
      </c>
      <c r="R1" s="31" t="s">
        <v>572</v>
      </c>
      <c r="S1" s="31" t="s">
        <v>1534</v>
      </c>
      <c r="T1" s="57" t="s">
        <v>574</v>
      </c>
      <c r="U1" s="51" t="s">
        <v>2763</v>
      </c>
      <c r="V1" s="51" t="s">
        <v>2573</v>
      </c>
      <c r="W1" s="52" t="s">
        <v>1632</v>
      </c>
      <c r="X1" s="55" t="s">
        <v>1522</v>
      </c>
      <c r="Y1" s="55" t="s">
        <v>1523</v>
      </c>
      <c r="Z1" s="55" t="s">
        <v>161</v>
      </c>
      <c r="AA1" s="28" t="s">
        <v>1166</v>
      </c>
    </row>
    <row r="2" spans="1:26" s="28" customFormat="1" ht="409.5">
      <c r="A2" s="29"/>
      <c r="B2" s="29"/>
      <c r="C2" s="30"/>
      <c r="D2" s="29"/>
      <c r="E2" s="29"/>
      <c r="F2" s="29"/>
      <c r="G2" s="29"/>
      <c r="H2" s="45"/>
      <c r="I2" s="45"/>
      <c r="J2" s="30"/>
      <c r="K2" s="48"/>
      <c r="L2" s="45"/>
      <c r="M2" s="45"/>
      <c r="N2" s="43"/>
      <c r="O2" s="43"/>
      <c r="P2" s="43"/>
      <c r="Q2" s="29"/>
      <c r="R2" s="130" t="s">
        <v>2433</v>
      </c>
      <c r="S2" s="130" t="s">
        <v>2433</v>
      </c>
      <c r="T2" s="131" t="s">
        <v>2433</v>
      </c>
      <c r="U2" s="51"/>
      <c r="V2" s="133" t="s">
        <v>2434</v>
      </c>
      <c r="W2" s="52"/>
      <c r="X2" s="55"/>
      <c r="Y2" s="132" t="s">
        <v>2433</v>
      </c>
      <c r="Z2" s="55"/>
    </row>
    <row r="3" spans="1:23" s="126" customFormat="1" ht="153">
      <c r="A3" s="126">
        <v>115</v>
      </c>
      <c r="B3" s="126" t="s">
        <v>1493</v>
      </c>
      <c r="C3" s="126" t="s">
        <v>1186</v>
      </c>
      <c r="F3" s="126" t="s">
        <v>1167</v>
      </c>
      <c r="G3" s="126" t="s">
        <v>930</v>
      </c>
      <c r="H3" s="126">
        <v>0</v>
      </c>
      <c r="K3" s="126" t="s">
        <v>1186</v>
      </c>
      <c r="L3" s="126" t="s">
        <v>2769</v>
      </c>
      <c r="N3" s="126" t="s">
        <v>1550</v>
      </c>
      <c r="R3" s="126" t="s">
        <v>405</v>
      </c>
      <c r="S3" s="126" t="s">
        <v>1648</v>
      </c>
      <c r="T3" s="126" t="s">
        <v>1070</v>
      </c>
      <c r="V3" s="126" t="s">
        <v>1186</v>
      </c>
      <c r="W3" s="126" t="s">
        <v>2543</v>
      </c>
    </row>
    <row r="4" spans="1:23" s="126" customFormat="1" ht="76.5">
      <c r="A4" s="126">
        <v>67</v>
      </c>
      <c r="B4" s="126" t="s">
        <v>1005</v>
      </c>
      <c r="C4" s="126" t="s">
        <v>1186</v>
      </c>
      <c r="F4" s="126" t="s">
        <v>1167</v>
      </c>
      <c r="G4" s="126" t="s">
        <v>930</v>
      </c>
      <c r="H4" s="126">
        <v>0</v>
      </c>
      <c r="K4" s="126" t="s">
        <v>1186</v>
      </c>
      <c r="L4" s="126" t="s">
        <v>2769</v>
      </c>
      <c r="N4" s="126" t="s">
        <v>1550</v>
      </c>
      <c r="R4" s="126" t="s">
        <v>1649</v>
      </c>
      <c r="S4" s="126" t="s">
        <v>408</v>
      </c>
      <c r="T4" s="126" t="s">
        <v>1069</v>
      </c>
      <c r="V4" s="126" t="s">
        <v>1186</v>
      </c>
      <c r="W4" s="126" t="s">
        <v>2543</v>
      </c>
    </row>
    <row r="5" spans="1:23" s="126" customFormat="1" ht="25.5">
      <c r="A5" s="126">
        <v>8268</v>
      </c>
      <c r="B5" s="126" t="s">
        <v>679</v>
      </c>
      <c r="C5" s="126" t="s">
        <v>1186</v>
      </c>
      <c r="F5" s="126" t="s">
        <v>1167</v>
      </c>
      <c r="G5" s="126" t="s">
        <v>930</v>
      </c>
      <c r="H5" s="126">
        <v>0</v>
      </c>
      <c r="K5" s="126" t="s">
        <v>1186</v>
      </c>
      <c r="L5" s="126" t="s">
        <v>2768</v>
      </c>
      <c r="N5" s="126" t="s">
        <v>2719</v>
      </c>
      <c r="R5" s="126" t="s">
        <v>1981</v>
      </c>
      <c r="S5" s="126" t="s">
        <v>1982</v>
      </c>
      <c r="T5" s="126" t="s">
        <v>46</v>
      </c>
      <c r="V5" s="126" t="s">
        <v>1186</v>
      </c>
      <c r="W5" s="126" t="s">
        <v>2543</v>
      </c>
    </row>
    <row r="6" spans="1:23" s="126" customFormat="1" ht="25.5">
      <c r="A6" s="126">
        <v>570</v>
      </c>
      <c r="B6" s="126" t="s">
        <v>690</v>
      </c>
      <c r="C6" s="126" t="s">
        <v>2833</v>
      </c>
      <c r="D6" s="126" t="s">
        <v>2225</v>
      </c>
      <c r="E6" s="126" t="s">
        <v>2506</v>
      </c>
      <c r="F6" s="126" t="s">
        <v>1167</v>
      </c>
      <c r="G6" s="126" t="s">
        <v>930</v>
      </c>
      <c r="H6" s="126">
        <v>2</v>
      </c>
      <c r="I6" s="126">
        <v>15</v>
      </c>
      <c r="K6" s="126" t="s">
        <v>2833</v>
      </c>
      <c r="L6" s="126" t="s">
        <v>1167</v>
      </c>
      <c r="N6" s="126" t="s">
        <v>2719</v>
      </c>
      <c r="R6" s="126" t="s">
        <v>2001</v>
      </c>
      <c r="S6" s="126" t="s">
        <v>2002</v>
      </c>
      <c r="T6" s="126" t="s">
        <v>48</v>
      </c>
      <c r="V6" s="126" t="s">
        <v>1186</v>
      </c>
      <c r="W6" s="126" t="s">
        <v>2543</v>
      </c>
    </row>
    <row r="7" spans="1:23" s="126" customFormat="1" ht="25.5">
      <c r="A7" s="126">
        <v>1079</v>
      </c>
      <c r="B7" s="126" t="s">
        <v>1609</v>
      </c>
      <c r="C7" s="126" t="s">
        <v>2833</v>
      </c>
      <c r="D7" s="126" t="s">
        <v>2225</v>
      </c>
      <c r="E7" s="126" t="s">
        <v>2647</v>
      </c>
      <c r="F7" s="126" t="s">
        <v>1167</v>
      </c>
      <c r="G7" s="126" t="s">
        <v>930</v>
      </c>
      <c r="H7" s="126">
        <v>2</v>
      </c>
      <c r="I7" s="126">
        <v>26</v>
      </c>
      <c r="K7" s="126" t="s">
        <v>2833</v>
      </c>
      <c r="L7" s="126" t="s">
        <v>2768</v>
      </c>
      <c r="N7" s="126" t="s">
        <v>2719</v>
      </c>
      <c r="R7" s="126" t="s">
        <v>1812</v>
      </c>
      <c r="S7" s="126" t="s">
        <v>1813</v>
      </c>
      <c r="T7" s="126" t="s">
        <v>49</v>
      </c>
      <c r="V7" s="126" t="s">
        <v>1186</v>
      </c>
      <c r="W7" s="126" t="s">
        <v>2543</v>
      </c>
    </row>
    <row r="8" spans="1:23" s="126" customFormat="1" ht="38.25">
      <c r="A8" s="126">
        <v>3743</v>
      </c>
      <c r="B8" s="126" t="s">
        <v>720</v>
      </c>
      <c r="C8" s="126" t="s">
        <v>1477</v>
      </c>
      <c r="D8" s="126" t="s">
        <v>411</v>
      </c>
      <c r="E8" s="126" t="s">
        <v>2227</v>
      </c>
      <c r="F8" s="126" t="s">
        <v>1167</v>
      </c>
      <c r="G8" s="126" t="s">
        <v>930</v>
      </c>
      <c r="H8" s="126">
        <v>38</v>
      </c>
      <c r="I8" s="126">
        <v>20</v>
      </c>
      <c r="K8" s="126" t="s">
        <v>1477</v>
      </c>
      <c r="L8" s="126" t="s">
        <v>2769</v>
      </c>
      <c r="N8" s="126" t="s">
        <v>1550</v>
      </c>
      <c r="Q8" s="126" t="s">
        <v>1171</v>
      </c>
      <c r="R8" s="126" t="s">
        <v>2115</v>
      </c>
      <c r="S8" s="126" t="s">
        <v>2116</v>
      </c>
      <c r="T8" s="126" t="s">
        <v>1806</v>
      </c>
      <c r="V8" s="126" t="s">
        <v>2543</v>
      </c>
      <c r="W8" s="126" t="s">
        <v>2543</v>
      </c>
    </row>
    <row r="9" spans="1:23" s="126" customFormat="1" ht="25.5">
      <c r="A9" s="126">
        <v>10163</v>
      </c>
      <c r="B9" s="126" t="s">
        <v>1161</v>
      </c>
      <c r="C9" s="126" t="s">
        <v>142</v>
      </c>
      <c r="D9" s="126" t="s">
        <v>1640</v>
      </c>
      <c r="E9" s="126" t="s">
        <v>2835</v>
      </c>
      <c r="F9" s="126" t="s">
        <v>1167</v>
      </c>
      <c r="H9" s="126">
        <v>58</v>
      </c>
      <c r="I9" s="126">
        <v>4</v>
      </c>
      <c r="K9" s="126" t="s">
        <v>142</v>
      </c>
      <c r="L9" s="126" t="s">
        <v>1167</v>
      </c>
      <c r="N9" s="126" t="s">
        <v>1549</v>
      </c>
      <c r="R9" s="126" t="s">
        <v>65</v>
      </c>
      <c r="T9" s="126" t="s">
        <v>50</v>
      </c>
      <c r="V9" s="126" t="s">
        <v>2543</v>
      </c>
      <c r="W9" s="126" t="s">
        <v>2543</v>
      </c>
    </row>
    <row r="10" spans="1:23" s="126" customFormat="1" ht="102">
      <c r="A10" s="126">
        <v>1527</v>
      </c>
      <c r="B10" s="126" t="s">
        <v>2282</v>
      </c>
      <c r="C10" s="126" t="s">
        <v>1118</v>
      </c>
      <c r="D10" s="126" t="s">
        <v>1464</v>
      </c>
      <c r="E10" s="126" t="s">
        <v>2644</v>
      </c>
      <c r="F10" s="126" t="s">
        <v>1167</v>
      </c>
      <c r="G10" s="126" t="s">
        <v>930</v>
      </c>
      <c r="H10" s="126">
        <v>84</v>
      </c>
      <c r="I10" s="126">
        <v>10</v>
      </c>
      <c r="K10" s="126" t="s">
        <v>1118</v>
      </c>
      <c r="L10" s="126" t="s">
        <v>2769</v>
      </c>
      <c r="N10" s="126" t="s">
        <v>1549</v>
      </c>
      <c r="O10" s="126" t="s">
        <v>902</v>
      </c>
      <c r="R10" s="126" t="s">
        <v>410</v>
      </c>
      <c r="S10" s="126" t="s">
        <v>1029</v>
      </c>
      <c r="T10" s="126" t="s">
        <v>2039</v>
      </c>
      <c r="V10" s="126" t="s">
        <v>2569</v>
      </c>
      <c r="W10" s="126" t="s">
        <v>2543</v>
      </c>
    </row>
    <row r="11" spans="1:23" s="126" customFormat="1" ht="63.75">
      <c r="A11" s="126">
        <v>8280</v>
      </c>
      <c r="B11" s="126" t="s">
        <v>1588</v>
      </c>
      <c r="C11" s="126" t="s">
        <v>1118</v>
      </c>
      <c r="D11" s="126" t="s">
        <v>1464</v>
      </c>
      <c r="E11" s="126" t="s">
        <v>18</v>
      </c>
      <c r="F11" s="126" t="s">
        <v>1167</v>
      </c>
      <c r="G11" s="126" t="s">
        <v>930</v>
      </c>
      <c r="H11" s="126">
        <v>84</v>
      </c>
      <c r="I11" s="126">
        <v>14</v>
      </c>
      <c r="K11" s="126" t="s">
        <v>1118</v>
      </c>
      <c r="L11" s="126" t="s">
        <v>2769</v>
      </c>
      <c r="N11" s="126" t="s">
        <v>1549</v>
      </c>
      <c r="Q11" s="126" t="s">
        <v>1171</v>
      </c>
      <c r="R11" s="126" t="s">
        <v>2782</v>
      </c>
      <c r="S11" s="126" t="s">
        <v>1980</v>
      </c>
      <c r="T11" s="126" t="s">
        <v>2039</v>
      </c>
      <c r="V11" s="126" t="s">
        <v>2569</v>
      </c>
      <c r="W11" s="126" t="s">
        <v>2543</v>
      </c>
    </row>
    <row r="12" spans="1:23" s="126" customFormat="1" ht="165.75">
      <c r="A12" s="126">
        <v>3875</v>
      </c>
      <c r="B12" s="126" t="s">
        <v>720</v>
      </c>
      <c r="C12" s="126" t="s">
        <v>1118</v>
      </c>
      <c r="D12" s="126" t="s">
        <v>1464</v>
      </c>
      <c r="E12" s="126" t="s">
        <v>259</v>
      </c>
      <c r="F12" s="126" t="s">
        <v>1167</v>
      </c>
      <c r="G12" s="126" t="s">
        <v>930</v>
      </c>
      <c r="H12" s="126">
        <v>84</v>
      </c>
      <c r="I12" s="126">
        <v>22</v>
      </c>
      <c r="K12" s="126" t="s">
        <v>1118</v>
      </c>
      <c r="L12" s="126" t="s">
        <v>2769</v>
      </c>
      <c r="N12" s="126" t="s">
        <v>1549</v>
      </c>
      <c r="R12" s="126" t="s">
        <v>694</v>
      </c>
      <c r="S12" s="126" t="s">
        <v>695</v>
      </c>
      <c r="T12" s="126" t="s">
        <v>2066</v>
      </c>
      <c r="V12" s="126" t="s">
        <v>2569</v>
      </c>
      <c r="W12" s="126" t="s">
        <v>2543</v>
      </c>
    </row>
    <row r="13" spans="1:23" s="126" customFormat="1" ht="51">
      <c r="A13" s="126">
        <v>6935</v>
      </c>
      <c r="B13" s="126" t="s">
        <v>16</v>
      </c>
      <c r="C13" s="126" t="s">
        <v>1118</v>
      </c>
      <c r="D13" s="126" t="s">
        <v>1464</v>
      </c>
      <c r="E13" s="126" t="s">
        <v>259</v>
      </c>
      <c r="F13" s="126" t="s">
        <v>1849</v>
      </c>
      <c r="G13" s="126" t="s">
        <v>1879</v>
      </c>
      <c r="H13" s="126">
        <v>84</v>
      </c>
      <c r="I13" s="126">
        <v>22</v>
      </c>
      <c r="K13" s="126" t="s">
        <v>1118</v>
      </c>
      <c r="L13" s="126" t="s">
        <v>2768</v>
      </c>
      <c r="N13" s="126" t="s">
        <v>2719</v>
      </c>
      <c r="R13" s="126" t="s">
        <v>687</v>
      </c>
      <c r="S13" s="126" t="s">
        <v>688</v>
      </c>
      <c r="T13" s="22" t="s">
        <v>109</v>
      </c>
      <c r="V13" s="126" t="s">
        <v>2569</v>
      </c>
      <c r="W13" s="126" t="s">
        <v>2543</v>
      </c>
    </row>
    <row r="14" spans="1:23" s="126" customFormat="1" ht="51">
      <c r="A14" s="126">
        <v>1749</v>
      </c>
      <c r="B14" s="126" t="s">
        <v>1595</v>
      </c>
      <c r="C14" s="126" t="s">
        <v>1118</v>
      </c>
      <c r="D14" s="126" t="s">
        <v>1464</v>
      </c>
      <c r="F14" s="126" t="s">
        <v>1167</v>
      </c>
      <c r="G14" s="126" t="s">
        <v>930</v>
      </c>
      <c r="H14" s="126">
        <v>84</v>
      </c>
      <c r="K14" s="126" t="s">
        <v>1118</v>
      </c>
      <c r="L14" s="126" t="s">
        <v>2768</v>
      </c>
      <c r="N14" s="126" t="s">
        <v>1550</v>
      </c>
      <c r="Q14" s="126" t="s">
        <v>1171</v>
      </c>
      <c r="R14" s="126" t="s">
        <v>1992</v>
      </c>
      <c r="T14" s="126" t="s">
        <v>2042</v>
      </c>
      <c r="V14" s="126" t="s">
        <v>2569</v>
      </c>
      <c r="W14" s="126" t="s">
        <v>2543</v>
      </c>
    </row>
    <row r="15" spans="1:23" s="126" customFormat="1" ht="140.25">
      <c r="A15" s="126">
        <v>7659</v>
      </c>
      <c r="B15" s="126" t="s">
        <v>2405</v>
      </c>
      <c r="C15" s="126" t="s">
        <v>899</v>
      </c>
      <c r="F15" s="126" t="s">
        <v>1167</v>
      </c>
      <c r="G15" s="126" t="s">
        <v>930</v>
      </c>
      <c r="H15" s="126">
        <v>84</v>
      </c>
      <c r="K15" s="126" t="s">
        <v>1118</v>
      </c>
      <c r="L15" s="126" t="s">
        <v>2769</v>
      </c>
      <c r="N15" s="126" t="s">
        <v>2719</v>
      </c>
      <c r="R15" s="126" t="s">
        <v>2402</v>
      </c>
      <c r="S15" s="126" t="s">
        <v>510</v>
      </c>
      <c r="T15" s="22" t="s">
        <v>110</v>
      </c>
      <c r="V15" s="126" t="s">
        <v>2569</v>
      </c>
      <c r="W15" s="126" t="s">
        <v>2543</v>
      </c>
    </row>
    <row r="16" spans="1:23" s="126" customFormat="1" ht="178.5">
      <c r="A16" s="126">
        <v>6780</v>
      </c>
      <c r="B16" s="126" t="s">
        <v>2737</v>
      </c>
      <c r="C16" s="126" t="s">
        <v>71</v>
      </c>
      <c r="D16" s="126" t="s">
        <v>2714</v>
      </c>
      <c r="E16" s="126" t="s">
        <v>2715</v>
      </c>
      <c r="F16" s="126" t="s">
        <v>1167</v>
      </c>
      <c r="G16" s="126" t="s">
        <v>930</v>
      </c>
      <c r="H16" s="126">
        <v>105</v>
      </c>
      <c r="I16" s="126">
        <v>22</v>
      </c>
      <c r="K16" s="126" t="s">
        <v>71</v>
      </c>
      <c r="L16" s="126" t="s">
        <v>2769</v>
      </c>
      <c r="N16" s="126" t="s">
        <v>2719</v>
      </c>
      <c r="R16" s="126" t="s">
        <v>2716</v>
      </c>
      <c r="S16" s="126" t="s">
        <v>2596</v>
      </c>
      <c r="T16" s="126" t="s">
        <v>2067</v>
      </c>
      <c r="V16" s="126" t="s">
        <v>2569</v>
      </c>
      <c r="W16" s="126" t="s">
        <v>2543</v>
      </c>
    </row>
    <row r="17" spans="1:23" s="126" customFormat="1" ht="191.25">
      <c r="A17" s="126">
        <v>1302</v>
      </c>
      <c r="B17" s="126" t="s">
        <v>1609</v>
      </c>
      <c r="C17" s="126" t="s">
        <v>71</v>
      </c>
      <c r="D17" s="126" t="s">
        <v>2714</v>
      </c>
      <c r="E17" s="126" t="s">
        <v>2647</v>
      </c>
      <c r="F17" s="126" t="s">
        <v>1167</v>
      </c>
      <c r="G17" s="126" t="s">
        <v>930</v>
      </c>
      <c r="H17" s="126">
        <v>105</v>
      </c>
      <c r="I17" s="126">
        <v>26</v>
      </c>
      <c r="K17" s="126" t="s">
        <v>71</v>
      </c>
      <c r="L17" s="126" t="s">
        <v>1167</v>
      </c>
      <c r="N17" s="126" t="s">
        <v>2719</v>
      </c>
      <c r="R17" s="126" t="s">
        <v>1094</v>
      </c>
      <c r="S17" s="126" t="s">
        <v>355</v>
      </c>
      <c r="T17" s="126" t="s">
        <v>1701</v>
      </c>
      <c r="V17" s="126" t="s">
        <v>2569</v>
      </c>
      <c r="W17" s="126" t="s">
        <v>2543</v>
      </c>
    </row>
    <row r="18" spans="1:23" s="126" customFormat="1" ht="63.75">
      <c r="A18" s="126">
        <v>3838</v>
      </c>
      <c r="B18" s="126" t="s">
        <v>720</v>
      </c>
      <c r="C18" s="126" t="s">
        <v>71</v>
      </c>
      <c r="D18" s="126" t="s">
        <v>2714</v>
      </c>
      <c r="E18" s="126" t="s">
        <v>2647</v>
      </c>
      <c r="F18" s="126" t="s">
        <v>1167</v>
      </c>
      <c r="G18" s="126" t="s">
        <v>930</v>
      </c>
      <c r="H18" s="126">
        <v>105</v>
      </c>
      <c r="I18" s="126">
        <v>26</v>
      </c>
      <c r="K18" s="126" t="s">
        <v>71</v>
      </c>
      <c r="L18" s="126" t="s">
        <v>1167</v>
      </c>
      <c r="N18" s="126" t="s">
        <v>2719</v>
      </c>
      <c r="R18" s="126" t="s">
        <v>1742</v>
      </c>
      <c r="S18" s="126" t="s">
        <v>1743</v>
      </c>
      <c r="T18" s="126" t="s">
        <v>1701</v>
      </c>
      <c r="V18" s="126" t="s">
        <v>2569</v>
      </c>
      <c r="W18" s="126" t="s">
        <v>2543</v>
      </c>
    </row>
    <row r="19" spans="1:23" s="126" customFormat="1" ht="63.75">
      <c r="A19" s="126">
        <v>3839</v>
      </c>
      <c r="B19" s="126" t="s">
        <v>720</v>
      </c>
      <c r="C19" s="126" t="s">
        <v>71</v>
      </c>
      <c r="D19" s="126" t="s">
        <v>2714</v>
      </c>
      <c r="E19" s="126" t="s">
        <v>2647</v>
      </c>
      <c r="F19" s="126" t="s">
        <v>1167</v>
      </c>
      <c r="G19" s="126" t="s">
        <v>930</v>
      </c>
      <c r="H19" s="126">
        <v>105</v>
      </c>
      <c r="I19" s="126">
        <v>26</v>
      </c>
      <c r="K19" s="126" t="s">
        <v>71</v>
      </c>
      <c r="L19" s="126" t="s">
        <v>1167</v>
      </c>
      <c r="N19" s="126" t="s">
        <v>2719</v>
      </c>
      <c r="R19" s="126" t="s">
        <v>1744</v>
      </c>
      <c r="S19" s="126" t="s">
        <v>412</v>
      </c>
      <c r="T19" s="126" t="s">
        <v>1701</v>
      </c>
      <c r="V19" s="126" t="s">
        <v>2569</v>
      </c>
      <c r="W19" s="126" t="s">
        <v>2543</v>
      </c>
    </row>
    <row r="20" spans="1:23" s="126" customFormat="1" ht="51">
      <c r="A20" s="126">
        <v>7364</v>
      </c>
      <c r="B20" s="126" t="s">
        <v>976</v>
      </c>
      <c r="C20" s="126" t="s">
        <v>71</v>
      </c>
      <c r="D20" s="126" t="s">
        <v>2714</v>
      </c>
      <c r="E20" s="126" t="s">
        <v>2647</v>
      </c>
      <c r="F20" s="126" t="s">
        <v>1167</v>
      </c>
      <c r="H20" s="126">
        <v>105</v>
      </c>
      <c r="I20" s="126">
        <v>26</v>
      </c>
      <c r="K20" s="126" t="s">
        <v>71</v>
      </c>
      <c r="L20" s="126" t="s">
        <v>2769</v>
      </c>
      <c r="N20" s="126" t="s">
        <v>2719</v>
      </c>
      <c r="R20" s="126" t="s">
        <v>1993</v>
      </c>
      <c r="S20" s="126" t="s">
        <v>1994</v>
      </c>
      <c r="T20" s="126" t="s">
        <v>1701</v>
      </c>
      <c r="V20" s="126" t="s">
        <v>2569</v>
      </c>
      <c r="W20" s="126" t="s">
        <v>2543</v>
      </c>
    </row>
    <row r="21" spans="1:23" s="126" customFormat="1" ht="102">
      <c r="A21" s="126">
        <v>7335</v>
      </c>
      <c r="B21" s="126" t="s">
        <v>209</v>
      </c>
      <c r="C21" s="126" t="s">
        <v>71</v>
      </c>
      <c r="D21" s="126" t="s">
        <v>2714</v>
      </c>
      <c r="E21" s="126" t="s">
        <v>1174</v>
      </c>
      <c r="F21" s="126" t="s">
        <v>1167</v>
      </c>
      <c r="G21" s="126" t="s">
        <v>930</v>
      </c>
      <c r="H21" s="126">
        <v>105</v>
      </c>
      <c r="I21" s="126">
        <v>27</v>
      </c>
      <c r="K21" s="126" t="s">
        <v>71</v>
      </c>
      <c r="L21" s="126" t="s">
        <v>2768</v>
      </c>
      <c r="N21" s="126" t="s">
        <v>2719</v>
      </c>
      <c r="R21" s="126" t="s">
        <v>2017</v>
      </c>
      <c r="S21" s="126" t="s">
        <v>2018</v>
      </c>
      <c r="T21" s="126" t="s">
        <v>1701</v>
      </c>
      <c r="V21" s="126" t="s">
        <v>2569</v>
      </c>
      <c r="W21" s="126" t="s">
        <v>2543</v>
      </c>
    </row>
    <row r="22" spans="1:23" s="126" customFormat="1" ht="102">
      <c r="A22" s="126">
        <v>9996</v>
      </c>
      <c r="B22" s="126" t="s">
        <v>1759</v>
      </c>
      <c r="C22" s="126" t="s">
        <v>71</v>
      </c>
      <c r="D22" s="126" t="s">
        <v>2714</v>
      </c>
      <c r="E22" s="126" t="s">
        <v>1170</v>
      </c>
      <c r="F22" s="126" t="s">
        <v>1167</v>
      </c>
      <c r="G22" s="126" t="s">
        <v>930</v>
      </c>
      <c r="H22" s="126">
        <v>105</v>
      </c>
      <c r="I22" s="126">
        <v>31</v>
      </c>
      <c r="K22" s="126" t="s">
        <v>71</v>
      </c>
      <c r="L22" s="126" t="s">
        <v>1167</v>
      </c>
      <c r="N22" s="126" t="s">
        <v>1550</v>
      </c>
      <c r="R22" s="126" t="s">
        <v>1317</v>
      </c>
      <c r="S22" s="126" t="s">
        <v>1394</v>
      </c>
      <c r="T22" s="126" t="s">
        <v>2065</v>
      </c>
      <c r="V22" s="126" t="s">
        <v>2569</v>
      </c>
      <c r="W22" s="126" t="s">
        <v>2543</v>
      </c>
    </row>
    <row r="23" spans="1:23" s="126" customFormat="1" ht="63.75">
      <c r="A23" s="126">
        <v>7365</v>
      </c>
      <c r="B23" s="126" t="s">
        <v>976</v>
      </c>
      <c r="C23" s="126" t="s">
        <v>71</v>
      </c>
      <c r="D23" s="126" t="s">
        <v>979</v>
      </c>
      <c r="E23" s="126" t="s">
        <v>1995</v>
      </c>
      <c r="F23" s="126" t="s">
        <v>1167</v>
      </c>
      <c r="H23" s="126">
        <v>106</v>
      </c>
      <c r="I23" s="126">
        <v>5</v>
      </c>
      <c r="K23" s="126" t="s">
        <v>71</v>
      </c>
      <c r="L23" s="126" t="s">
        <v>2769</v>
      </c>
      <c r="N23" s="126" t="s">
        <v>2719</v>
      </c>
      <c r="Q23" s="126" t="s">
        <v>1171</v>
      </c>
      <c r="R23" s="126" t="s">
        <v>1996</v>
      </c>
      <c r="S23" s="126" t="s">
        <v>1313</v>
      </c>
      <c r="T23" s="129" t="s">
        <v>2591</v>
      </c>
      <c r="V23" s="126" t="s">
        <v>2569</v>
      </c>
      <c r="W23" s="126" t="s">
        <v>2543</v>
      </c>
    </row>
    <row r="24" spans="1:23" s="126" customFormat="1" ht="63.75">
      <c r="A24" s="126">
        <v>1310</v>
      </c>
      <c r="B24" s="126" t="s">
        <v>1609</v>
      </c>
      <c r="C24" s="126" t="s">
        <v>73</v>
      </c>
      <c r="D24" s="126" t="s">
        <v>979</v>
      </c>
      <c r="E24" s="126" t="s">
        <v>1171</v>
      </c>
      <c r="F24" s="126" t="s">
        <v>1167</v>
      </c>
      <c r="G24" s="126" t="s">
        <v>930</v>
      </c>
      <c r="H24" s="126">
        <v>106</v>
      </c>
      <c r="I24" s="126">
        <v>17</v>
      </c>
      <c r="K24" s="126" t="s">
        <v>73</v>
      </c>
      <c r="L24" s="126" t="s">
        <v>1167</v>
      </c>
      <c r="N24" s="126" t="s">
        <v>2719</v>
      </c>
      <c r="Q24" s="126" t="s">
        <v>1171</v>
      </c>
      <c r="R24" s="126" t="s">
        <v>1537</v>
      </c>
      <c r="S24" s="126" t="s">
        <v>1538</v>
      </c>
      <c r="T24" s="126" t="s">
        <v>277</v>
      </c>
      <c r="V24" s="126" t="s">
        <v>2569</v>
      </c>
      <c r="W24" s="126" t="s">
        <v>2543</v>
      </c>
    </row>
    <row r="25" spans="1:23" s="126" customFormat="1" ht="51">
      <c r="A25" s="126">
        <v>9998</v>
      </c>
      <c r="B25" s="126" t="s">
        <v>1759</v>
      </c>
      <c r="C25" s="126" t="s">
        <v>73</v>
      </c>
      <c r="D25" s="126" t="s">
        <v>979</v>
      </c>
      <c r="E25" s="126" t="s">
        <v>1175</v>
      </c>
      <c r="F25" s="126" t="s">
        <v>1167</v>
      </c>
      <c r="G25" s="126" t="s">
        <v>930</v>
      </c>
      <c r="H25" s="126">
        <v>106</v>
      </c>
      <c r="I25" s="126">
        <v>21</v>
      </c>
      <c r="K25" s="126" t="s">
        <v>73</v>
      </c>
      <c r="L25" s="126" t="s">
        <v>1167</v>
      </c>
      <c r="N25" s="126" t="s">
        <v>1550</v>
      </c>
      <c r="R25" s="126" t="s">
        <v>1395</v>
      </c>
      <c r="S25" s="126" t="s">
        <v>1396</v>
      </c>
      <c r="T25" s="126" t="s">
        <v>280</v>
      </c>
      <c r="V25" s="126" t="s">
        <v>2569</v>
      </c>
      <c r="W25" s="126" t="s">
        <v>2543</v>
      </c>
    </row>
    <row r="26" spans="1:23" s="126" customFormat="1" ht="51">
      <c r="A26" s="126">
        <v>10000</v>
      </c>
      <c r="B26" s="126" t="s">
        <v>1759</v>
      </c>
      <c r="C26" s="126" t="s">
        <v>75</v>
      </c>
      <c r="D26" s="126" t="s">
        <v>979</v>
      </c>
      <c r="E26" s="126" t="s">
        <v>2008</v>
      </c>
      <c r="F26" s="126" t="s">
        <v>1167</v>
      </c>
      <c r="G26" s="126" t="s">
        <v>930</v>
      </c>
      <c r="H26" s="126">
        <v>106</v>
      </c>
      <c r="I26" s="126">
        <v>30</v>
      </c>
      <c r="K26" s="126" t="s">
        <v>75</v>
      </c>
      <c r="L26" s="126" t="s">
        <v>1167</v>
      </c>
      <c r="N26" s="126" t="s">
        <v>1550</v>
      </c>
      <c r="R26" s="126" t="s">
        <v>1886</v>
      </c>
      <c r="S26" s="126" t="s">
        <v>2394</v>
      </c>
      <c r="T26" s="126" t="s">
        <v>286</v>
      </c>
      <c r="V26" s="126" t="s">
        <v>2569</v>
      </c>
      <c r="W26" s="126" t="s">
        <v>2543</v>
      </c>
    </row>
    <row r="27" spans="1:23" s="126" customFormat="1" ht="51">
      <c r="A27" s="126">
        <v>7258</v>
      </c>
      <c r="B27" s="126" t="s">
        <v>2584</v>
      </c>
      <c r="C27" s="126" t="s">
        <v>77</v>
      </c>
      <c r="D27" s="126" t="s">
        <v>979</v>
      </c>
      <c r="E27" s="126" t="s">
        <v>2418</v>
      </c>
      <c r="F27" s="126" t="s">
        <v>1167</v>
      </c>
      <c r="G27" s="126" t="s">
        <v>930</v>
      </c>
      <c r="H27" s="126">
        <v>106</v>
      </c>
      <c r="I27" s="126">
        <v>36</v>
      </c>
      <c r="K27" s="126" t="s">
        <v>77</v>
      </c>
      <c r="L27" s="126" t="s">
        <v>2769</v>
      </c>
      <c r="N27" s="126" t="s">
        <v>2719</v>
      </c>
      <c r="R27" s="126" t="s">
        <v>896</v>
      </c>
      <c r="S27" s="126" t="s">
        <v>897</v>
      </c>
      <c r="T27" s="126" t="s">
        <v>2069</v>
      </c>
      <c r="V27" s="126" t="s">
        <v>2569</v>
      </c>
      <c r="W27" s="126" t="s">
        <v>2543</v>
      </c>
    </row>
    <row r="28" spans="1:23" s="126" customFormat="1" ht="51">
      <c r="A28" s="126">
        <v>10001</v>
      </c>
      <c r="B28" s="126" t="s">
        <v>1759</v>
      </c>
      <c r="C28" s="126" t="s">
        <v>77</v>
      </c>
      <c r="D28" s="126" t="s">
        <v>979</v>
      </c>
      <c r="E28" s="126" t="s">
        <v>2418</v>
      </c>
      <c r="F28" s="126" t="s">
        <v>1167</v>
      </c>
      <c r="G28" s="126" t="s">
        <v>930</v>
      </c>
      <c r="H28" s="126">
        <v>106</v>
      </c>
      <c r="I28" s="126">
        <v>36</v>
      </c>
      <c r="K28" s="126" t="s">
        <v>77</v>
      </c>
      <c r="L28" s="126" t="s">
        <v>1167</v>
      </c>
      <c r="N28" s="126" t="s">
        <v>1550</v>
      </c>
      <c r="R28" s="126" t="s">
        <v>835</v>
      </c>
      <c r="S28" s="126" t="s">
        <v>836</v>
      </c>
      <c r="T28" s="126" t="s">
        <v>1848</v>
      </c>
      <c r="V28" s="126" t="s">
        <v>2569</v>
      </c>
      <c r="W28" s="126" t="s">
        <v>2543</v>
      </c>
    </row>
    <row r="29" spans="1:23" s="126" customFormat="1" ht="178.5">
      <c r="A29" s="126">
        <v>7613</v>
      </c>
      <c r="B29" s="126" t="s">
        <v>2405</v>
      </c>
      <c r="C29" s="126" t="s">
        <v>73</v>
      </c>
      <c r="F29" s="126" t="s">
        <v>1167</v>
      </c>
      <c r="G29" s="126" t="s">
        <v>1879</v>
      </c>
      <c r="H29" s="126">
        <v>106</v>
      </c>
      <c r="K29" s="126" t="s">
        <v>73</v>
      </c>
      <c r="L29" s="126" t="s">
        <v>2768</v>
      </c>
      <c r="N29" s="126" t="s">
        <v>1549</v>
      </c>
      <c r="R29" s="126" t="s">
        <v>2620</v>
      </c>
      <c r="S29" s="126" t="s">
        <v>1314</v>
      </c>
      <c r="T29" s="126" t="s">
        <v>2039</v>
      </c>
      <c r="V29" s="126" t="s">
        <v>2569</v>
      </c>
      <c r="W29" s="126" t="s">
        <v>2543</v>
      </c>
    </row>
    <row r="30" spans="1:23" s="126" customFormat="1" ht="51">
      <c r="A30" s="126">
        <v>674</v>
      </c>
      <c r="B30" s="126" t="s">
        <v>690</v>
      </c>
      <c r="C30" s="126" t="s">
        <v>83</v>
      </c>
      <c r="D30" s="126" t="s">
        <v>2517</v>
      </c>
      <c r="E30" s="126" t="s">
        <v>1590</v>
      </c>
      <c r="F30" s="126" t="s">
        <v>1167</v>
      </c>
      <c r="G30" s="126" t="s">
        <v>930</v>
      </c>
      <c r="H30" s="126">
        <v>107</v>
      </c>
      <c r="I30" s="126">
        <v>20</v>
      </c>
      <c r="K30" s="126" t="s">
        <v>83</v>
      </c>
      <c r="L30" s="126" t="s">
        <v>1167</v>
      </c>
      <c r="N30" s="126" t="s">
        <v>1549</v>
      </c>
      <c r="R30" s="126" t="s">
        <v>57</v>
      </c>
      <c r="S30" s="126" t="s">
        <v>58</v>
      </c>
      <c r="T30" s="126" t="s">
        <v>51</v>
      </c>
      <c r="V30" s="126" t="s">
        <v>2569</v>
      </c>
      <c r="W30" s="126" t="s">
        <v>2543</v>
      </c>
    </row>
    <row r="31" spans="1:23" s="126" customFormat="1" ht="51">
      <c r="A31" s="126">
        <v>783</v>
      </c>
      <c r="B31" s="126" t="s">
        <v>2395</v>
      </c>
      <c r="C31" s="126" t="s">
        <v>83</v>
      </c>
      <c r="D31" s="126" t="s">
        <v>2517</v>
      </c>
      <c r="E31" s="126" t="s">
        <v>259</v>
      </c>
      <c r="F31" s="126" t="s">
        <v>1167</v>
      </c>
      <c r="G31" s="126" t="s">
        <v>930</v>
      </c>
      <c r="H31" s="126">
        <v>107</v>
      </c>
      <c r="I31" s="126">
        <v>22</v>
      </c>
      <c r="K31" s="126" t="s">
        <v>83</v>
      </c>
      <c r="L31" s="126" t="s">
        <v>2768</v>
      </c>
      <c r="N31" s="126" t="s">
        <v>1550</v>
      </c>
      <c r="Q31" s="126" t="s">
        <v>2504</v>
      </c>
      <c r="R31" s="126" t="s">
        <v>1714</v>
      </c>
      <c r="S31" s="126" t="s">
        <v>2274</v>
      </c>
      <c r="T31" s="126" t="s">
        <v>2033</v>
      </c>
      <c r="V31" s="126" t="s">
        <v>2569</v>
      </c>
      <c r="W31" s="126" t="s">
        <v>2543</v>
      </c>
    </row>
    <row r="32" spans="1:23" s="126" customFormat="1" ht="51">
      <c r="A32" s="126">
        <v>7614</v>
      </c>
      <c r="B32" s="126" t="s">
        <v>2405</v>
      </c>
      <c r="C32" s="126" t="s">
        <v>79</v>
      </c>
      <c r="F32" s="126" t="s">
        <v>1167</v>
      </c>
      <c r="G32" s="126" t="s">
        <v>1879</v>
      </c>
      <c r="H32" s="126">
        <v>107</v>
      </c>
      <c r="K32" s="126" t="s">
        <v>79</v>
      </c>
      <c r="L32" s="126" t="s">
        <v>1167</v>
      </c>
      <c r="N32" s="126" t="s">
        <v>2719</v>
      </c>
      <c r="R32" s="126" t="s">
        <v>61</v>
      </c>
      <c r="S32" s="126" t="s">
        <v>62</v>
      </c>
      <c r="T32" s="126" t="s">
        <v>52</v>
      </c>
      <c r="V32" s="126" t="s">
        <v>2569</v>
      </c>
      <c r="W32" s="126" t="s">
        <v>2543</v>
      </c>
    </row>
    <row r="33" spans="1:23" s="126" customFormat="1" ht="51">
      <c r="A33" s="126">
        <v>7615</v>
      </c>
      <c r="B33" s="126" t="s">
        <v>2405</v>
      </c>
      <c r="C33" s="126" t="s">
        <v>81</v>
      </c>
      <c r="F33" s="126" t="s">
        <v>1167</v>
      </c>
      <c r="G33" s="126" t="s">
        <v>1879</v>
      </c>
      <c r="H33" s="126">
        <v>107</v>
      </c>
      <c r="K33" s="126" t="s">
        <v>81</v>
      </c>
      <c r="L33" s="126" t="s">
        <v>1167</v>
      </c>
      <c r="N33" s="126" t="s">
        <v>1549</v>
      </c>
      <c r="R33" s="126" t="s">
        <v>63</v>
      </c>
      <c r="S33" s="126" t="s">
        <v>64</v>
      </c>
      <c r="T33" s="126" t="s">
        <v>1074</v>
      </c>
      <c r="V33" s="126" t="s">
        <v>2569</v>
      </c>
      <c r="W33" s="126" t="s">
        <v>2543</v>
      </c>
    </row>
    <row r="34" spans="1:23" s="126" customFormat="1" ht="63.75">
      <c r="A34" s="126">
        <v>7325</v>
      </c>
      <c r="B34" s="126" t="s">
        <v>1592</v>
      </c>
      <c r="C34" s="126" t="s">
        <v>1593</v>
      </c>
      <c r="D34" s="126" t="s">
        <v>2771</v>
      </c>
      <c r="E34" s="126" t="s">
        <v>2837</v>
      </c>
      <c r="F34" s="126" t="s">
        <v>1167</v>
      </c>
      <c r="G34" s="126" t="s">
        <v>930</v>
      </c>
      <c r="H34" s="126">
        <v>108</v>
      </c>
      <c r="I34" s="126">
        <v>5</v>
      </c>
      <c r="K34" s="126" t="s">
        <v>85</v>
      </c>
      <c r="L34" s="126" t="s">
        <v>1167</v>
      </c>
      <c r="N34" s="126" t="s">
        <v>1550</v>
      </c>
      <c r="R34" s="126" t="s">
        <v>2772</v>
      </c>
      <c r="S34" s="126" t="s">
        <v>2773</v>
      </c>
      <c r="T34" s="126" t="s">
        <v>1075</v>
      </c>
      <c r="V34" s="126" t="s">
        <v>2569</v>
      </c>
      <c r="W34" s="126" t="s">
        <v>2543</v>
      </c>
    </row>
    <row r="35" spans="1:23" s="126" customFormat="1" ht="51">
      <c r="A35" s="126">
        <v>11566</v>
      </c>
      <c r="B35" s="126" t="s">
        <v>1620</v>
      </c>
      <c r="C35" s="126" t="s">
        <v>85</v>
      </c>
      <c r="D35" s="126" t="s">
        <v>2771</v>
      </c>
      <c r="E35" s="126" t="s">
        <v>1831</v>
      </c>
      <c r="F35" s="126" t="s">
        <v>1167</v>
      </c>
      <c r="G35" s="126" t="s">
        <v>930</v>
      </c>
      <c r="H35" s="126">
        <v>108</v>
      </c>
      <c r="I35" s="126">
        <v>8</v>
      </c>
      <c r="K35" s="126" t="s">
        <v>85</v>
      </c>
      <c r="L35" s="126" t="s">
        <v>1167</v>
      </c>
      <c r="N35" s="126" t="s">
        <v>1550</v>
      </c>
      <c r="R35" s="126" t="s">
        <v>68</v>
      </c>
      <c r="S35" s="126" t="s">
        <v>2773</v>
      </c>
      <c r="T35" s="126" t="s">
        <v>1076</v>
      </c>
      <c r="V35" s="126" t="s">
        <v>2569</v>
      </c>
      <c r="W35" s="126" t="s">
        <v>2543</v>
      </c>
    </row>
    <row r="36" spans="1:23" s="126" customFormat="1" ht="25.5">
      <c r="A36" s="126">
        <v>1444</v>
      </c>
      <c r="B36" s="126" t="s">
        <v>1609</v>
      </c>
      <c r="C36" s="126" t="s">
        <v>333</v>
      </c>
      <c r="D36" s="126" t="s">
        <v>1687</v>
      </c>
      <c r="E36" s="126" t="s">
        <v>1172</v>
      </c>
      <c r="F36" s="126" t="s">
        <v>1167</v>
      </c>
      <c r="G36" s="126" t="s">
        <v>930</v>
      </c>
      <c r="H36" s="126">
        <v>129</v>
      </c>
      <c r="I36" s="126">
        <v>23</v>
      </c>
      <c r="K36" s="126" t="s">
        <v>333</v>
      </c>
      <c r="L36" s="126" t="s">
        <v>1167</v>
      </c>
      <c r="N36" s="126" t="s">
        <v>1549</v>
      </c>
      <c r="Q36" s="126" t="s">
        <v>2504</v>
      </c>
      <c r="R36" s="126" t="s">
        <v>2025</v>
      </c>
      <c r="S36" s="126" t="s">
        <v>2026</v>
      </c>
      <c r="T36" s="126" t="s">
        <v>2039</v>
      </c>
      <c r="V36" s="126" t="s">
        <v>2543</v>
      </c>
      <c r="W36" s="126" t="s">
        <v>2543</v>
      </c>
    </row>
    <row r="37" spans="1:23" s="126" customFormat="1" ht="114.75">
      <c r="A37" s="126">
        <v>294</v>
      </c>
      <c r="B37" s="126" t="s">
        <v>2468</v>
      </c>
      <c r="C37" s="126" t="s">
        <v>331</v>
      </c>
      <c r="D37" s="126" t="s">
        <v>2583</v>
      </c>
      <c r="F37" s="126" t="s">
        <v>1167</v>
      </c>
      <c r="G37" s="126" t="s">
        <v>930</v>
      </c>
      <c r="H37" s="126">
        <v>129</v>
      </c>
      <c r="K37" s="126" t="s">
        <v>331</v>
      </c>
      <c r="L37" s="126" t="s">
        <v>2769</v>
      </c>
      <c r="N37" s="126" t="s">
        <v>1550</v>
      </c>
      <c r="R37" s="126" t="s">
        <v>409</v>
      </c>
      <c r="S37" s="126" t="s">
        <v>1621</v>
      </c>
      <c r="T37" s="126" t="s">
        <v>439</v>
      </c>
      <c r="V37" s="126" t="s">
        <v>2543</v>
      </c>
      <c r="W37" s="126" t="s">
        <v>2543</v>
      </c>
    </row>
    <row r="38" spans="1:23" s="126" customFormat="1" ht="38.25">
      <c r="A38" s="126">
        <v>7899</v>
      </c>
      <c r="B38" s="126" t="s">
        <v>165</v>
      </c>
      <c r="C38" s="126" t="s">
        <v>1976</v>
      </c>
      <c r="D38" s="126" t="s">
        <v>1644</v>
      </c>
      <c r="F38" s="126" t="s">
        <v>1167</v>
      </c>
      <c r="G38" s="126" t="s">
        <v>930</v>
      </c>
      <c r="H38" s="126">
        <v>130</v>
      </c>
      <c r="K38" s="126" t="s">
        <v>1976</v>
      </c>
      <c r="L38" s="126" t="s">
        <v>2768</v>
      </c>
      <c r="N38" s="126" t="s">
        <v>1550</v>
      </c>
      <c r="R38" s="126" t="s">
        <v>2314</v>
      </c>
      <c r="S38" s="126" t="s">
        <v>367</v>
      </c>
      <c r="T38" s="126" t="s">
        <v>670</v>
      </c>
      <c r="V38" s="126" t="s">
        <v>2543</v>
      </c>
      <c r="W38" s="126" t="s">
        <v>2543</v>
      </c>
    </row>
    <row r="39" spans="1:23" s="126" customFormat="1" ht="76.5">
      <c r="A39" s="126">
        <v>10021</v>
      </c>
      <c r="B39" s="126" t="s">
        <v>1759</v>
      </c>
      <c r="C39" s="126" t="s">
        <v>1976</v>
      </c>
      <c r="D39" s="126" t="s">
        <v>1644</v>
      </c>
      <c r="F39" s="126" t="s">
        <v>1167</v>
      </c>
      <c r="G39" s="126" t="s">
        <v>930</v>
      </c>
      <c r="H39" s="126">
        <v>130</v>
      </c>
      <c r="K39" s="126" t="s">
        <v>1976</v>
      </c>
      <c r="L39" s="126" t="s">
        <v>2769</v>
      </c>
      <c r="N39" s="126" t="s">
        <v>2719</v>
      </c>
      <c r="R39" s="126" t="s">
        <v>1318</v>
      </c>
      <c r="S39" s="126" t="s">
        <v>1319</v>
      </c>
      <c r="T39" s="22" t="s">
        <v>1844</v>
      </c>
      <c r="V39" s="126" t="s">
        <v>2543</v>
      </c>
      <c r="W39" s="126" t="s">
        <v>2543</v>
      </c>
    </row>
    <row r="40" spans="1:23" s="126" customFormat="1" ht="38.25">
      <c r="A40" s="126">
        <v>2745</v>
      </c>
      <c r="B40" s="126" t="s">
        <v>1629</v>
      </c>
      <c r="C40" s="126" t="s">
        <v>1978</v>
      </c>
      <c r="D40" s="126" t="s">
        <v>2736</v>
      </c>
      <c r="E40" s="126" t="s">
        <v>219</v>
      </c>
      <c r="F40" s="126" t="s">
        <v>1167</v>
      </c>
      <c r="G40" s="126" t="s">
        <v>930</v>
      </c>
      <c r="H40" s="126">
        <v>131</v>
      </c>
      <c r="I40" s="126">
        <v>1</v>
      </c>
      <c r="K40" s="126" t="s">
        <v>1978</v>
      </c>
      <c r="L40" s="126" t="s">
        <v>2768</v>
      </c>
      <c r="N40" s="126" t="s">
        <v>1550</v>
      </c>
      <c r="R40" s="126" t="s">
        <v>2728</v>
      </c>
      <c r="S40" s="126" t="s">
        <v>2729</v>
      </c>
      <c r="T40" s="126" t="s">
        <v>1076</v>
      </c>
      <c r="V40" s="126" t="s">
        <v>2543</v>
      </c>
      <c r="W40" s="126" t="s">
        <v>2543</v>
      </c>
    </row>
    <row r="41" spans="1:23" s="126" customFormat="1" ht="51">
      <c r="A41" s="126">
        <v>3890</v>
      </c>
      <c r="B41" s="126" t="s">
        <v>720</v>
      </c>
      <c r="C41" s="126" t="s">
        <v>1978</v>
      </c>
      <c r="D41" s="126" t="s">
        <v>2736</v>
      </c>
      <c r="E41" s="126" t="s">
        <v>219</v>
      </c>
      <c r="F41" s="126" t="s">
        <v>1167</v>
      </c>
      <c r="G41" s="126" t="s">
        <v>930</v>
      </c>
      <c r="H41" s="126">
        <v>131</v>
      </c>
      <c r="I41" s="126">
        <v>1</v>
      </c>
      <c r="K41" s="126" t="s">
        <v>1978</v>
      </c>
      <c r="L41" s="126" t="s">
        <v>1167</v>
      </c>
      <c r="N41" s="126" t="s">
        <v>2719</v>
      </c>
      <c r="R41" s="126" t="s">
        <v>330</v>
      </c>
      <c r="S41" s="126" t="s">
        <v>2664</v>
      </c>
      <c r="T41" s="126" t="s">
        <v>1308</v>
      </c>
      <c r="V41" s="126" t="s">
        <v>2543</v>
      </c>
      <c r="W41" s="126" t="s">
        <v>2543</v>
      </c>
    </row>
    <row r="42" spans="1:23" s="126" customFormat="1" ht="25.5">
      <c r="A42" s="126">
        <v>7900</v>
      </c>
      <c r="B42" s="126" t="s">
        <v>165</v>
      </c>
      <c r="C42" s="126" t="s">
        <v>1978</v>
      </c>
      <c r="D42" s="126" t="s">
        <v>2736</v>
      </c>
      <c r="E42" s="126" t="s">
        <v>219</v>
      </c>
      <c r="F42" s="126" t="s">
        <v>1167</v>
      </c>
      <c r="G42" s="126" t="s">
        <v>930</v>
      </c>
      <c r="H42" s="126">
        <v>131</v>
      </c>
      <c r="I42" s="126">
        <v>1</v>
      </c>
      <c r="K42" s="126" t="s">
        <v>1978</v>
      </c>
      <c r="L42" s="126" t="s">
        <v>2768</v>
      </c>
      <c r="N42" s="126" t="s">
        <v>1549</v>
      </c>
      <c r="R42" s="126" t="s">
        <v>2473</v>
      </c>
      <c r="S42" s="126" t="s">
        <v>367</v>
      </c>
      <c r="T42" s="126" t="s">
        <v>1309</v>
      </c>
      <c r="V42" s="126" t="s">
        <v>2543</v>
      </c>
      <c r="W42" s="126" t="s">
        <v>2543</v>
      </c>
    </row>
    <row r="43" spans="1:23" s="126" customFormat="1" ht="25.5">
      <c r="A43" s="126">
        <v>2746</v>
      </c>
      <c r="B43" s="126" t="s">
        <v>1629</v>
      </c>
      <c r="C43" s="126" t="s">
        <v>448</v>
      </c>
      <c r="D43" s="126" t="s">
        <v>2736</v>
      </c>
      <c r="E43" s="126" t="s">
        <v>2833</v>
      </c>
      <c r="F43" s="126" t="s">
        <v>1167</v>
      </c>
      <c r="G43" s="126" t="s">
        <v>930</v>
      </c>
      <c r="H43" s="126">
        <v>131</v>
      </c>
      <c r="I43" s="126">
        <v>3</v>
      </c>
      <c r="K43" s="126" t="s">
        <v>448</v>
      </c>
      <c r="L43" s="126" t="s">
        <v>1167</v>
      </c>
      <c r="N43" s="126" t="s">
        <v>1550</v>
      </c>
      <c r="R43" s="126" t="s">
        <v>2727</v>
      </c>
      <c r="S43" s="126" t="s">
        <v>2426</v>
      </c>
      <c r="T43" s="129" t="s">
        <v>1310</v>
      </c>
      <c r="V43" s="126" t="s">
        <v>2543</v>
      </c>
      <c r="W43" s="126" t="s">
        <v>2543</v>
      </c>
    </row>
    <row r="44" spans="1:23" s="126" customFormat="1" ht="25.5">
      <c r="A44" s="126">
        <v>11742</v>
      </c>
      <c r="B44" s="126" t="s">
        <v>1620</v>
      </c>
      <c r="C44" s="126" t="s">
        <v>448</v>
      </c>
      <c r="D44" s="126" t="s">
        <v>2736</v>
      </c>
      <c r="E44" s="126" t="s">
        <v>2833</v>
      </c>
      <c r="F44" s="126" t="s">
        <v>1167</v>
      </c>
      <c r="G44" s="126" t="s">
        <v>930</v>
      </c>
      <c r="H44" s="126">
        <v>131</v>
      </c>
      <c r="I44" s="126">
        <v>3</v>
      </c>
      <c r="K44" s="126" t="s">
        <v>448</v>
      </c>
      <c r="L44" s="126" t="s">
        <v>1167</v>
      </c>
      <c r="N44" s="126" t="s">
        <v>1550</v>
      </c>
      <c r="R44" s="126" t="s">
        <v>2727</v>
      </c>
      <c r="S44" s="126" t="s">
        <v>178</v>
      </c>
      <c r="T44" s="126" t="s">
        <v>1310</v>
      </c>
      <c r="V44" s="126" t="s">
        <v>2543</v>
      </c>
      <c r="W44" s="126" t="s">
        <v>2543</v>
      </c>
    </row>
    <row r="45" spans="1:23" s="126" customFormat="1" ht="25.5">
      <c r="A45" s="126">
        <v>2747</v>
      </c>
      <c r="B45" s="126" t="s">
        <v>1629</v>
      </c>
      <c r="C45" s="126" t="s">
        <v>450</v>
      </c>
      <c r="D45" s="126" t="s">
        <v>2736</v>
      </c>
      <c r="E45" s="126" t="s">
        <v>2373</v>
      </c>
      <c r="F45" s="126" t="s">
        <v>1167</v>
      </c>
      <c r="G45" s="126" t="s">
        <v>930</v>
      </c>
      <c r="H45" s="126">
        <v>131</v>
      </c>
      <c r="I45" s="126">
        <v>11</v>
      </c>
      <c r="K45" s="126" t="s">
        <v>450</v>
      </c>
      <c r="L45" s="126" t="s">
        <v>1167</v>
      </c>
      <c r="N45" s="126" t="s">
        <v>1550</v>
      </c>
      <c r="R45" s="126" t="s">
        <v>2730</v>
      </c>
      <c r="S45" s="126" t="s">
        <v>2731</v>
      </c>
      <c r="T45" s="129" t="s">
        <v>1311</v>
      </c>
      <c r="V45" s="126" t="s">
        <v>2543</v>
      </c>
      <c r="W45" s="126" t="s">
        <v>2543</v>
      </c>
    </row>
    <row r="46" spans="1:23" s="126" customFormat="1" ht="51">
      <c r="A46" s="126">
        <v>1464</v>
      </c>
      <c r="B46" s="126" t="s">
        <v>1609</v>
      </c>
      <c r="C46" s="126" t="s">
        <v>450</v>
      </c>
      <c r="D46" s="126" t="s">
        <v>2736</v>
      </c>
      <c r="E46" s="126" t="s">
        <v>2506</v>
      </c>
      <c r="F46" s="126" t="s">
        <v>1167</v>
      </c>
      <c r="G46" s="126" t="s">
        <v>930</v>
      </c>
      <c r="H46" s="126">
        <v>131</v>
      </c>
      <c r="I46" s="126">
        <v>15</v>
      </c>
      <c r="K46" s="126" t="s">
        <v>450</v>
      </c>
      <c r="L46" s="126" t="s">
        <v>1167</v>
      </c>
      <c r="N46" s="126" t="s">
        <v>2719</v>
      </c>
      <c r="R46" s="126" t="s">
        <v>933</v>
      </c>
      <c r="S46" s="126" t="s">
        <v>934</v>
      </c>
      <c r="T46" s="126" t="s">
        <v>2152</v>
      </c>
      <c r="V46" s="126" t="s">
        <v>2543</v>
      </c>
      <c r="W46" s="126" t="s">
        <v>2543</v>
      </c>
    </row>
    <row r="47" spans="1:23" s="126" customFormat="1" ht="25.5">
      <c r="A47" s="126">
        <v>1465</v>
      </c>
      <c r="B47" s="126" t="s">
        <v>1609</v>
      </c>
      <c r="C47" s="126" t="s">
        <v>450</v>
      </c>
      <c r="D47" s="126" t="s">
        <v>2736</v>
      </c>
      <c r="E47" s="126" t="s">
        <v>2227</v>
      </c>
      <c r="F47" s="126" t="s">
        <v>1167</v>
      </c>
      <c r="G47" s="126" t="s">
        <v>930</v>
      </c>
      <c r="H47" s="126">
        <v>131</v>
      </c>
      <c r="I47" s="126">
        <v>20</v>
      </c>
      <c r="K47" s="126" t="s">
        <v>450</v>
      </c>
      <c r="L47" s="126" t="s">
        <v>1167</v>
      </c>
      <c r="N47" s="126" t="s">
        <v>1549</v>
      </c>
      <c r="R47" s="126" t="s">
        <v>938</v>
      </c>
      <c r="S47" s="126" t="s">
        <v>939</v>
      </c>
      <c r="T47" s="126" t="s">
        <v>2153</v>
      </c>
      <c r="V47" s="126" t="s">
        <v>2543</v>
      </c>
      <c r="W47" s="126" t="s">
        <v>2543</v>
      </c>
    </row>
    <row r="48" spans="1:23" s="126" customFormat="1" ht="76.5">
      <c r="A48" s="126">
        <v>1467</v>
      </c>
      <c r="B48" s="126" t="s">
        <v>1609</v>
      </c>
      <c r="C48" s="126" t="s">
        <v>450</v>
      </c>
      <c r="D48" s="126" t="s">
        <v>2736</v>
      </c>
      <c r="E48" s="126" t="s">
        <v>1168</v>
      </c>
      <c r="F48" s="126" t="s">
        <v>1167</v>
      </c>
      <c r="G48" s="126" t="s">
        <v>930</v>
      </c>
      <c r="H48" s="126">
        <v>131</v>
      </c>
      <c r="I48" s="126">
        <v>25</v>
      </c>
      <c r="K48" s="126" t="s">
        <v>450</v>
      </c>
      <c r="L48" s="126" t="s">
        <v>1167</v>
      </c>
      <c r="N48" s="126" t="s">
        <v>2719</v>
      </c>
      <c r="R48" s="126" t="s">
        <v>940</v>
      </c>
      <c r="S48" s="126" t="s">
        <v>941</v>
      </c>
      <c r="T48" s="22" t="s">
        <v>1845</v>
      </c>
      <c r="V48" s="126" t="s">
        <v>2543</v>
      </c>
      <c r="W48" s="126" t="s">
        <v>2543</v>
      </c>
    </row>
    <row r="49" spans="1:23" s="126" customFormat="1" ht="51">
      <c r="A49" s="126">
        <v>6758</v>
      </c>
      <c r="B49" s="126" t="s">
        <v>396</v>
      </c>
      <c r="C49" s="126" t="s">
        <v>2215</v>
      </c>
      <c r="D49" s="126" t="s">
        <v>1997</v>
      </c>
      <c r="E49" s="126" t="s">
        <v>2417</v>
      </c>
      <c r="F49" s="126" t="s">
        <v>1167</v>
      </c>
      <c r="G49" s="126" t="s">
        <v>930</v>
      </c>
      <c r="H49" s="126">
        <v>150</v>
      </c>
      <c r="I49" s="126">
        <v>14</v>
      </c>
      <c r="K49" s="126" t="s">
        <v>2215</v>
      </c>
      <c r="L49" s="126" t="s">
        <v>2769</v>
      </c>
      <c r="N49" s="126" t="s">
        <v>2719</v>
      </c>
      <c r="R49" s="126" t="s">
        <v>260</v>
      </c>
      <c r="S49" s="126" t="s">
        <v>502</v>
      </c>
      <c r="T49" s="126" t="s">
        <v>46</v>
      </c>
      <c r="V49" s="126" t="s">
        <v>2543</v>
      </c>
      <c r="W49" s="126" t="s">
        <v>2543</v>
      </c>
    </row>
    <row r="50" spans="1:23" s="126" customFormat="1" ht="38.25">
      <c r="A50" s="126">
        <v>6879</v>
      </c>
      <c r="B50" s="126" t="s">
        <v>16</v>
      </c>
      <c r="C50" s="126" t="s">
        <v>2215</v>
      </c>
      <c r="D50" s="126" t="s">
        <v>1997</v>
      </c>
      <c r="E50" s="126" t="s">
        <v>2417</v>
      </c>
      <c r="F50" s="126" t="s">
        <v>1167</v>
      </c>
      <c r="G50" s="126" t="s">
        <v>930</v>
      </c>
      <c r="H50" s="126">
        <v>150</v>
      </c>
      <c r="I50" s="126">
        <v>14</v>
      </c>
      <c r="K50" s="126" t="s">
        <v>2215</v>
      </c>
      <c r="L50" s="126" t="s">
        <v>2768</v>
      </c>
      <c r="N50" s="126" t="s">
        <v>2719</v>
      </c>
      <c r="R50" s="126" t="s">
        <v>1998</v>
      </c>
      <c r="S50" s="126" t="s">
        <v>1200</v>
      </c>
      <c r="T50" s="126" t="s">
        <v>46</v>
      </c>
      <c r="V50" s="126" t="s">
        <v>2543</v>
      </c>
      <c r="W50" s="126" t="s">
        <v>2543</v>
      </c>
    </row>
    <row r="51" spans="1:23" s="126" customFormat="1" ht="280.5">
      <c r="A51" s="126">
        <v>7154</v>
      </c>
      <c r="B51" s="126" t="s">
        <v>261</v>
      </c>
      <c r="C51" s="126" t="s">
        <v>2215</v>
      </c>
      <c r="D51" s="126" t="s">
        <v>1997</v>
      </c>
      <c r="E51" s="126" t="s">
        <v>2417</v>
      </c>
      <c r="F51" s="126" t="s">
        <v>1167</v>
      </c>
      <c r="G51" s="126" t="s">
        <v>930</v>
      </c>
      <c r="H51" s="126">
        <v>150</v>
      </c>
      <c r="I51" s="126">
        <v>14</v>
      </c>
      <c r="K51" s="126" t="s">
        <v>2215</v>
      </c>
      <c r="L51" s="126" t="s">
        <v>2769</v>
      </c>
      <c r="N51" s="126" t="s">
        <v>2719</v>
      </c>
      <c r="R51" s="126" t="s">
        <v>413</v>
      </c>
      <c r="S51" s="126" t="s">
        <v>1312</v>
      </c>
      <c r="T51" s="126" t="s">
        <v>45</v>
      </c>
      <c r="V51" s="126" t="s">
        <v>2543</v>
      </c>
      <c r="W51" s="126" t="s">
        <v>2543</v>
      </c>
    </row>
    <row r="52" spans="1:23" s="126" customFormat="1" ht="38.25">
      <c r="A52" s="126">
        <v>7200</v>
      </c>
      <c r="B52" s="126" t="s">
        <v>2584</v>
      </c>
      <c r="C52" s="126" t="s">
        <v>2215</v>
      </c>
      <c r="D52" s="126" t="s">
        <v>1997</v>
      </c>
      <c r="E52" s="126" t="s">
        <v>2815</v>
      </c>
      <c r="F52" s="126" t="s">
        <v>1167</v>
      </c>
      <c r="G52" s="126" t="s">
        <v>1879</v>
      </c>
      <c r="H52" s="126">
        <v>150</v>
      </c>
      <c r="I52" s="126">
        <v>14</v>
      </c>
      <c r="K52" s="126" t="s">
        <v>2215</v>
      </c>
      <c r="L52" s="126" t="s">
        <v>2768</v>
      </c>
      <c r="N52" s="126" t="s">
        <v>2719</v>
      </c>
      <c r="R52" s="126" t="s">
        <v>2263</v>
      </c>
      <c r="S52" s="126" t="s">
        <v>2585</v>
      </c>
      <c r="T52" s="126" t="s">
        <v>46</v>
      </c>
      <c r="V52" s="126" t="s">
        <v>2543</v>
      </c>
      <c r="W52" s="126" t="s">
        <v>2543</v>
      </c>
    </row>
    <row r="53" spans="1:23" s="126" customFormat="1" ht="89.25">
      <c r="A53" s="126">
        <v>9894</v>
      </c>
      <c r="B53" s="126" t="s">
        <v>1759</v>
      </c>
      <c r="C53" s="126" t="s">
        <v>1220</v>
      </c>
      <c r="D53" s="126" t="s">
        <v>1171</v>
      </c>
      <c r="E53" s="126" t="s">
        <v>1906</v>
      </c>
      <c r="F53" s="126" t="s">
        <v>1167</v>
      </c>
      <c r="G53" s="126" t="s">
        <v>930</v>
      </c>
      <c r="H53" s="126">
        <v>157</v>
      </c>
      <c r="I53" s="126">
        <v>22</v>
      </c>
      <c r="K53" s="126" t="s">
        <v>1220</v>
      </c>
      <c r="L53" s="126" t="s">
        <v>1167</v>
      </c>
      <c r="N53" s="126" t="s">
        <v>1549</v>
      </c>
      <c r="R53" s="126" t="s">
        <v>1315</v>
      </c>
      <c r="S53" s="126" t="s">
        <v>1397</v>
      </c>
      <c r="T53" s="126" t="s">
        <v>1316</v>
      </c>
      <c r="V53" s="126" t="s">
        <v>2541</v>
      </c>
      <c r="W53" s="126" t="s">
        <v>2543</v>
      </c>
    </row>
    <row r="54" spans="1:23" s="126" customFormat="1" ht="25.5">
      <c r="A54" s="126">
        <v>10272</v>
      </c>
      <c r="B54" s="126" t="s">
        <v>1321</v>
      </c>
      <c r="C54" s="126" t="s">
        <v>1470</v>
      </c>
      <c r="D54" s="126" t="s">
        <v>2231</v>
      </c>
      <c r="E54" s="126" t="s">
        <v>2506</v>
      </c>
      <c r="F54" s="126" t="s">
        <v>1167</v>
      </c>
      <c r="H54" s="126">
        <v>161</v>
      </c>
      <c r="I54" s="126">
        <v>15</v>
      </c>
      <c r="K54" s="126" t="s">
        <v>1470</v>
      </c>
      <c r="L54" s="126" t="s">
        <v>2769</v>
      </c>
      <c r="N54" s="126" t="s">
        <v>1550</v>
      </c>
      <c r="R54" s="126" t="s">
        <v>1322</v>
      </c>
      <c r="S54" s="126" t="s">
        <v>1323</v>
      </c>
      <c r="T54" s="126" t="s">
        <v>516</v>
      </c>
      <c r="V54" s="126" t="s">
        <v>2551</v>
      </c>
      <c r="W54" s="126" t="s">
        <v>2543</v>
      </c>
    </row>
    <row r="55" spans="1:23" s="126" customFormat="1" ht="51">
      <c r="A55" s="126">
        <v>3500</v>
      </c>
      <c r="B55" s="126" t="s">
        <v>677</v>
      </c>
      <c r="C55" s="126" t="s">
        <v>1268</v>
      </c>
      <c r="D55" s="126" t="s">
        <v>505</v>
      </c>
      <c r="F55" s="126" t="s">
        <v>1167</v>
      </c>
      <c r="G55" s="126" t="s">
        <v>1879</v>
      </c>
      <c r="H55" s="126">
        <v>214</v>
      </c>
      <c r="K55" s="126" t="s">
        <v>1268</v>
      </c>
      <c r="L55" s="126" t="s">
        <v>2769</v>
      </c>
      <c r="N55" s="126" t="s">
        <v>1550</v>
      </c>
      <c r="R55" s="126" t="s">
        <v>166</v>
      </c>
      <c r="S55" s="126" t="s">
        <v>167</v>
      </c>
      <c r="T55" s="126" t="s">
        <v>344</v>
      </c>
      <c r="V55" s="126" t="s">
        <v>2543</v>
      </c>
      <c r="W55" s="126" t="s">
        <v>2543</v>
      </c>
    </row>
    <row r="56" spans="1:23" s="126" customFormat="1" ht="25.5">
      <c r="A56" s="126">
        <v>3960</v>
      </c>
      <c r="B56" s="126" t="s">
        <v>1452</v>
      </c>
      <c r="C56" s="126" t="s">
        <v>1268</v>
      </c>
      <c r="D56" s="126" t="s">
        <v>2507</v>
      </c>
      <c r="E56" s="126" t="s">
        <v>219</v>
      </c>
      <c r="F56" s="126" t="s">
        <v>1167</v>
      </c>
      <c r="G56" s="126" t="s">
        <v>930</v>
      </c>
      <c r="H56" s="126">
        <v>215</v>
      </c>
      <c r="I56" s="126">
        <v>1</v>
      </c>
      <c r="K56" s="126" t="s">
        <v>1268</v>
      </c>
      <c r="L56" s="126" t="s">
        <v>2769</v>
      </c>
      <c r="N56" s="126" t="s">
        <v>1549</v>
      </c>
      <c r="R56" s="126" t="s">
        <v>2062</v>
      </c>
      <c r="S56" s="126" t="s">
        <v>2063</v>
      </c>
      <c r="T56" s="126" t="s">
        <v>2039</v>
      </c>
      <c r="V56" s="126" t="s">
        <v>2543</v>
      </c>
      <c r="W56" s="126" t="s">
        <v>2543</v>
      </c>
    </row>
    <row r="57" spans="1:23" s="126" customFormat="1" ht="38.25">
      <c r="A57" s="126">
        <v>7101</v>
      </c>
      <c r="B57" s="126" t="s">
        <v>1970</v>
      </c>
      <c r="C57" s="126" t="s">
        <v>1268</v>
      </c>
      <c r="D57" s="126" t="s">
        <v>2507</v>
      </c>
      <c r="E57" s="126" t="s">
        <v>219</v>
      </c>
      <c r="F57" s="126" t="s">
        <v>1849</v>
      </c>
      <c r="G57" s="126" t="s">
        <v>1879</v>
      </c>
      <c r="H57" s="126">
        <v>215</v>
      </c>
      <c r="I57" s="126">
        <v>1</v>
      </c>
      <c r="K57" s="126" t="s">
        <v>1268</v>
      </c>
      <c r="L57" s="126" t="s">
        <v>1167</v>
      </c>
      <c r="N57" s="126" t="s">
        <v>2719</v>
      </c>
      <c r="R57" s="126" t="s">
        <v>1662</v>
      </c>
      <c r="S57" s="126" t="s">
        <v>1663</v>
      </c>
      <c r="T57" s="126" t="s">
        <v>346</v>
      </c>
      <c r="V57" s="126" t="s">
        <v>2543</v>
      </c>
      <c r="W57" s="126" t="s">
        <v>2543</v>
      </c>
    </row>
    <row r="58" spans="1:23" s="126" customFormat="1" ht="51">
      <c r="A58" s="126">
        <v>10061</v>
      </c>
      <c r="B58" s="126" t="s">
        <v>2503</v>
      </c>
      <c r="C58" s="126" t="s">
        <v>1268</v>
      </c>
      <c r="D58" s="126" t="s">
        <v>2507</v>
      </c>
      <c r="E58" s="126" t="s">
        <v>219</v>
      </c>
      <c r="F58" s="126" t="s">
        <v>1167</v>
      </c>
      <c r="G58" s="126" t="s">
        <v>930</v>
      </c>
      <c r="H58" s="126">
        <v>215</v>
      </c>
      <c r="I58" s="126">
        <v>1</v>
      </c>
      <c r="K58" s="126" t="s">
        <v>1268</v>
      </c>
      <c r="L58" s="126" t="s">
        <v>2768</v>
      </c>
      <c r="N58" s="126" t="s">
        <v>2719</v>
      </c>
      <c r="R58" s="126" t="s">
        <v>270</v>
      </c>
      <c r="S58" s="126" t="s">
        <v>2138</v>
      </c>
      <c r="T58" s="126" t="s">
        <v>347</v>
      </c>
      <c r="V58" s="126" t="s">
        <v>2543</v>
      </c>
      <c r="W58" s="126" t="s">
        <v>2543</v>
      </c>
    </row>
    <row r="61" ht="12.75">
      <c r="T61" s="13"/>
    </row>
    <row r="72" ht="12.75">
      <c r="T72" s="13"/>
    </row>
    <row r="77" ht="12.75">
      <c r="N77" s="125"/>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B1:D11"/>
  <sheetViews>
    <sheetView workbookViewId="0" topLeftCell="A1">
      <selection activeCell="B31" sqref="B3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9" t="s">
        <v>2315</v>
      </c>
    </row>
    <row r="2" spans="2:4" ht="28.5" thickBot="1">
      <c r="B2" s="92" t="s">
        <v>2266</v>
      </c>
      <c r="C2" s="93" t="s">
        <v>2272</v>
      </c>
      <c r="D2" s="94" t="s">
        <v>2273</v>
      </c>
    </row>
    <row r="3" spans="2:4" ht="27.75">
      <c r="B3" s="90" t="s">
        <v>2039</v>
      </c>
      <c r="C3" s="91">
        <v>16</v>
      </c>
      <c r="D3" s="96">
        <f>C3/C11*100</f>
        <v>4.804804804804805</v>
      </c>
    </row>
    <row r="4" spans="2:4" ht="27.75">
      <c r="B4" s="82" t="s">
        <v>2267</v>
      </c>
      <c r="C4" s="86">
        <v>38</v>
      </c>
      <c r="D4" s="97">
        <f>C4/C11*100</f>
        <v>11.411411411411411</v>
      </c>
    </row>
    <row r="5" spans="2:4" ht="27.75">
      <c r="B5" s="83" t="s">
        <v>2038</v>
      </c>
      <c r="C5" s="87">
        <v>315</v>
      </c>
      <c r="D5" s="98">
        <f>C5/C11*100</f>
        <v>94.5945945945946</v>
      </c>
    </row>
    <row r="6" spans="2:4" ht="27.75">
      <c r="B6" s="82" t="s">
        <v>2268</v>
      </c>
      <c r="C6" s="86">
        <v>21</v>
      </c>
      <c r="D6" s="97">
        <f>C6/C11*100</f>
        <v>6.306306306306306</v>
      </c>
    </row>
    <row r="7" spans="2:4" ht="27.75">
      <c r="B7" s="82" t="s">
        <v>2270</v>
      </c>
      <c r="C7" s="86">
        <v>1</v>
      </c>
      <c r="D7" s="97">
        <f>C7/C11*100</f>
        <v>0.3003003003003003</v>
      </c>
    </row>
    <row r="8" spans="2:4" ht="27.75">
      <c r="B8" s="82" t="s">
        <v>2269</v>
      </c>
      <c r="C8" s="86">
        <v>0</v>
      </c>
      <c r="D8" s="97">
        <f>C8/C11*100</f>
        <v>0</v>
      </c>
    </row>
    <row r="9" spans="2:4" ht="27.75">
      <c r="B9" s="84" t="s">
        <v>107</v>
      </c>
      <c r="C9" s="86">
        <v>0</v>
      </c>
      <c r="D9" s="97">
        <f>C9/C11*100</f>
        <v>0</v>
      </c>
    </row>
    <row r="10" spans="2:4" ht="27.75">
      <c r="B10" s="95" t="s">
        <v>108</v>
      </c>
      <c r="C10" s="87">
        <f>C9+C5</f>
        <v>315</v>
      </c>
      <c r="D10" s="98">
        <f>C10/C11*100</f>
        <v>94.5945945945946</v>
      </c>
    </row>
    <row r="11" spans="2:4" ht="28.5" thickBot="1">
      <c r="B11" s="85" t="s">
        <v>2271</v>
      </c>
      <c r="C11" s="88">
        <v>333</v>
      </c>
      <c r="D11" s="99">
        <f>C11/C11*100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18"/>
  <sheetViews>
    <sheetView workbookViewId="0" topLeftCell="A3">
      <selection activeCell="C17" sqref="C17"/>
    </sheetView>
  </sheetViews>
  <sheetFormatPr defaultColWidth="9.140625" defaultRowHeight="12.75"/>
  <cols>
    <col min="1" max="1" width="15.140625" style="0" customWidth="1"/>
    <col min="2" max="2" width="12.421875" style="0" customWidth="1"/>
    <col min="3" max="3" width="68.57421875" style="22" customWidth="1"/>
  </cols>
  <sheetData>
    <row r="1" ht="12.75">
      <c r="A1" t="s">
        <v>251</v>
      </c>
    </row>
    <row r="3" spans="1:3" s="20" customFormat="1" ht="12.75">
      <c r="A3" s="20" t="s">
        <v>252</v>
      </c>
      <c r="B3" s="20" t="s">
        <v>253</v>
      </c>
      <c r="C3" s="24" t="s">
        <v>254</v>
      </c>
    </row>
    <row r="4" spans="1:3" ht="12.75">
      <c r="A4" t="s">
        <v>844</v>
      </c>
      <c r="B4" s="26">
        <v>38853</v>
      </c>
      <c r="C4" s="22" t="s">
        <v>845</v>
      </c>
    </row>
    <row r="5" spans="1:3" ht="12.75">
      <c r="A5" t="s">
        <v>851</v>
      </c>
      <c r="B5" s="26">
        <v>38853</v>
      </c>
      <c r="C5" s="22" t="s">
        <v>852</v>
      </c>
    </row>
    <row r="6" spans="1:3" ht="12.75">
      <c r="A6" t="s">
        <v>632</v>
      </c>
      <c r="B6" s="26">
        <v>38853</v>
      </c>
      <c r="C6" s="22" t="s">
        <v>2415</v>
      </c>
    </row>
    <row r="7" spans="1:3" ht="12.75">
      <c r="A7" t="s">
        <v>2414</v>
      </c>
      <c r="B7" s="26">
        <v>38854</v>
      </c>
      <c r="C7" s="22" t="s">
        <v>2415</v>
      </c>
    </row>
    <row r="8" spans="1:3" ht="12.75">
      <c r="A8" t="s">
        <v>2477</v>
      </c>
      <c r="B8" s="26">
        <v>38905</v>
      </c>
      <c r="C8" s="22" t="s">
        <v>1531</v>
      </c>
    </row>
    <row r="9" spans="1:3" ht="12.75">
      <c r="A9" t="s">
        <v>2863</v>
      </c>
      <c r="B9" s="26">
        <v>38913</v>
      </c>
      <c r="C9" s="22" t="s">
        <v>2864</v>
      </c>
    </row>
    <row r="10" spans="1:3" ht="12.75">
      <c r="A10" t="s">
        <v>2657</v>
      </c>
      <c r="B10" s="26">
        <v>38922</v>
      </c>
      <c r="C10" s="22" t="s">
        <v>1531</v>
      </c>
    </row>
    <row r="11" spans="1:3" ht="12.75">
      <c r="A11" t="s">
        <v>2470</v>
      </c>
      <c r="B11" s="26">
        <v>38967</v>
      </c>
      <c r="C11" s="22" t="s">
        <v>1531</v>
      </c>
    </row>
    <row r="12" spans="1:3" ht="12.75">
      <c r="A12" t="s">
        <v>2734</v>
      </c>
      <c r="B12" s="26">
        <v>38976</v>
      </c>
      <c r="C12" s="22" t="s">
        <v>1531</v>
      </c>
    </row>
    <row r="13" spans="1:3" ht="12.75">
      <c r="A13" t="s">
        <v>403</v>
      </c>
      <c r="B13" s="26">
        <v>38981</v>
      </c>
      <c r="C13" s="22" t="s">
        <v>404</v>
      </c>
    </row>
    <row r="14" spans="1:3" ht="12.75">
      <c r="A14" t="s">
        <v>2316</v>
      </c>
      <c r="B14" s="26">
        <v>38981</v>
      </c>
      <c r="C14" s="22" t="s">
        <v>2318</v>
      </c>
    </row>
    <row r="15" spans="1:3" ht="25.5">
      <c r="A15" t="s">
        <v>2317</v>
      </c>
      <c r="B15" s="26">
        <v>38985</v>
      </c>
      <c r="C15" s="22" t="s">
        <v>2319</v>
      </c>
    </row>
    <row r="16" spans="1:3" ht="12.75">
      <c r="A16" t="s">
        <v>741</v>
      </c>
      <c r="B16" s="26">
        <v>38987</v>
      </c>
      <c r="C16" s="22" t="s">
        <v>1531</v>
      </c>
    </row>
    <row r="17" spans="1:3" ht="12.75">
      <c r="A17" t="s">
        <v>487</v>
      </c>
      <c r="B17" s="26">
        <v>39007</v>
      </c>
      <c r="C17" s="22" t="s">
        <v>25</v>
      </c>
    </row>
    <row r="18" spans="1:3" ht="25.5">
      <c r="A18" t="s">
        <v>485</v>
      </c>
      <c r="B18" s="26">
        <v>39008</v>
      </c>
      <c r="C18" s="22" t="s">
        <v>486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331"/>
  <sheetViews>
    <sheetView workbookViewId="0" topLeftCell="A1">
      <pane xSplit="1" ySplit="1" topLeftCell="B2" activePane="bottomRight" state="frozen"/>
      <selection pane="topLeft" activeCell="A1" sqref="A1"/>
      <selection pane="topRight" activeCell="B1" sqref="B1"/>
      <selection pane="bottomLeft" activeCell="A1" sqref="A1"/>
      <selection pane="bottomRight" activeCell="B2" sqref="B2"/>
    </sheetView>
  </sheetViews>
  <sheetFormatPr defaultColWidth="9.140625" defaultRowHeight="12.75" outlineLevelCol="1"/>
  <cols>
    <col min="1" max="1" width="6.00390625" style="0" bestFit="1" customWidth="1"/>
    <col min="2" max="2" width="22.421875" style="0" bestFit="1" customWidth="1" outlineLevel="1"/>
    <col min="3" max="3" width="9.00390625" style="0" bestFit="1" customWidth="1" outlineLevel="1"/>
    <col min="4" max="4" width="8.140625" style="0" bestFit="1" customWidth="1" outlineLevel="1"/>
    <col min="5" max="5" width="9.00390625" style="0" bestFit="1" customWidth="1" outlineLevel="1"/>
    <col min="6" max="6" width="2.28125" style="0" bestFit="1" customWidth="1" outlineLevel="1"/>
    <col min="7" max="7" width="3.28125" style="0" bestFit="1" customWidth="1"/>
    <col min="8" max="8" width="4.00390625" style="0" bestFit="1" customWidth="1"/>
    <col min="9" max="9" width="3.28125" style="0" bestFit="1" customWidth="1"/>
    <col min="10" max="10" width="20.7109375" style="22" customWidth="1" outlineLevel="1"/>
    <col min="11" max="11" width="8.7109375" style="0" bestFit="1" customWidth="1"/>
    <col min="12" max="12" width="3.57421875" style="0" bestFit="1" customWidth="1"/>
    <col min="13" max="13" width="6.00390625" style="0" bestFit="1" customWidth="1"/>
    <col min="14" max="14" width="5.140625" style="0" bestFit="1" customWidth="1" outlineLevel="1"/>
    <col min="15" max="15" width="8.57421875" style="0" bestFit="1" customWidth="1" outlineLevel="1"/>
    <col min="16" max="17" width="3.28125" style="0" bestFit="1" customWidth="1" outlineLevel="1"/>
    <col min="18" max="20" width="40.7109375" style="22" customWidth="1"/>
    <col min="21" max="21" width="5.8515625" style="0" bestFit="1" customWidth="1"/>
    <col min="23" max="23" width="10.7109375" style="0" bestFit="1" customWidth="1"/>
    <col min="24" max="24" width="3.28125" style="0" bestFit="1" customWidth="1"/>
    <col min="25" max="25" width="8.421875" style="0" bestFit="1" customWidth="1"/>
    <col min="26" max="26" width="3.28125" style="0" bestFit="1" customWidth="1"/>
    <col min="27" max="27" width="43.28125" style="0" bestFit="1" customWidth="1"/>
    <col min="28" max="28" width="18.00390625" style="0" bestFit="1" customWidth="1"/>
    <col min="29" max="29" width="5.00390625" style="0" bestFit="1" customWidth="1"/>
  </cols>
  <sheetData>
    <row r="1" spans="1:28" s="150" customFormat="1" ht="50.25" customHeight="1">
      <c r="A1" s="140" t="s">
        <v>387</v>
      </c>
      <c r="B1" s="140" t="s">
        <v>2764</v>
      </c>
      <c r="C1" s="140" t="s">
        <v>1955</v>
      </c>
      <c r="D1" s="140" t="s">
        <v>2766</v>
      </c>
      <c r="E1" s="140" t="s">
        <v>2767</v>
      </c>
      <c r="F1" s="140"/>
      <c r="G1" s="140" t="s">
        <v>265</v>
      </c>
      <c r="H1" s="142" t="s">
        <v>266</v>
      </c>
      <c r="I1" s="142" t="s">
        <v>267</v>
      </c>
      <c r="J1" s="141" t="s">
        <v>268</v>
      </c>
      <c r="K1" s="143" t="s">
        <v>269</v>
      </c>
      <c r="L1" s="142" t="s">
        <v>1842</v>
      </c>
      <c r="M1" s="142" t="s">
        <v>568</v>
      </c>
      <c r="N1" s="144" t="s">
        <v>2762</v>
      </c>
      <c r="O1" s="144" t="s">
        <v>570</v>
      </c>
      <c r="P1" s="144" t="s">
        <v>379</v>
      </c>
      <c r="Q1" s="140" t="s">
        <v>696</v>
      </c>
      <c r="R1" s="145" t="s">
        <v>572</v>
      </c>
      <c r="S1" s="145" t="s">
        <v>1534</v>
      </c>
      <c r="T1" s="146" t="s">
        <v>574</v>
      </c>
      <c r="U1" s="147" t="s">
        <v>2763</v>
      </c>
      <c r="V1" s="147" t="s">
        <v>2573</v>
      </c>
      <c r="W1" s="148" t="s">
        <v>1632</v>
      </c>
      <c r="X1" s="149" t="s">
        <v>1522</v>
      </c>
      <c r="Y1" s="149" t="s">
        <v>1523</v>
      </c>
      <c r="Z1" s="149" t="s">
        <v>161</v>
      </c>
      <c r="AA1" s="150" t="s">
        <v>1166</v>
      </c>
      <c r="AB1" s="140" t="s">
        <v>1956</v>
      </c>
    </row>
    <row r="2" spans="1:28" s="14" customFormat="1" ht="153">
      <c r="A2" s="32">
        <v>112</v>
      </c>
      <c r="B2" s="32" t="s">
        <v>1493</v>
      </c>
      <c r="C2" s="33" t="s">
        <v>1006</v>
      </c>
      <c r="D2" s="33" t="s">
        <v>1494</v>
      </c>
      <c r="E2" s="33"/>
      <c r="F2" s="34" t="s">
        <v>1167</v>
      </c>
      <c r="G2" s="34" t="s">
        <v>930</v>
      </c>
      <c r="H2" s="46">
        <v>0</v>
      </c>
      <c r="I2" s="46">
        <v>0</v>
      </c>
      <c r="J2" s="35" t="s">
        <v>1006</v>
      </c>
      <c r="K2" s="49" t="s">
        <v>1006</v>
      </c>
      <c r="L2" s="50" t="s">
        <v>2769</v>
      </c>
      <c r="M2" s="50"/>
      <c r="N2" s="17" t="s">
        <v>236</v>
      </c>
      <c r="O2" s="16" t="s">
        <v>2513</v>
      </c>
      <c r="P2" s="16"/>
      <c r="Q2" s="36"/>
      <c r="R2" s="37" t="s">
        <v>1472</v>
      </c>
      <c r="S2" s="37" t="s">
        <v>1473</v>
      </c>
      <c r="T2" s="13" t="s">
        <v>2514</v>
      </c>
      <c r="U2" s="39"/>
      <c r="V2" s="36" t="s">
        <v>1006</v>
      </c>
      <c r="W2" s="53" t="s">
        <v>2543</v>
      </c>
      <c r="X2" s="16"/>
      <c r="Y2" s="16"/>
      <c r="Z2" s="16" t="s">
        <v>162</v>
      </c>
      <c r="AA2" s="18"/>
      <c r="AB2" s="34" t="s">
        <v>1938</v>
      </c>
    </row>
    <row r="3" spans="1:28" s="14" customFormat="1" ht="25.5">
      <c r="A3" s="32">
        <v>1754</v>
      </c>
      <c r="B3" s="32" t="s">
        <v>890</v>
      </c>
      <c r="C3" s="33"/>
      <c r="D3" s="33"/>
      <c r="E3" s="33"/>
      <c r="F3" s="34"/>
      <c r="G3" s="34" t="s">
        <v>930</v>
      </c>
      <c r="H3" s="46">
        <v>0</v>
      </c>
      <c r="I3" s="46">
        <v>0</v>
      </c>
      <c r="J3" s="35" t="s">
        <v>1006</v>
      </c>
      <c r="K3" s="49" t="s">
        <v>1006</v>
      </c>
      <c r="L3" s="50" t="s">
        <v>2769</v>
      </c>
      <c r="M3" s="50"/>
      <c r="N3" s="17" t="s">
        <v>1550</v>
      </c>
      <c r="O3" s="16"/>
      <c r="P3" s="16"/>
      <c r="Q3" s="36"/>
      <c r="R3" s="37" t="s">
        <v>891</v>
      </c>
      <c r="S3" s="37"/>
      <c r="T3" s="13" t="s">
        <v>2512</v>
      </c>
      <c r="U3" s="39"/>
      <c r="V3" s="36" t="s">
        <v>1006</v>
      </c>
      <c r="W3" s="53" t="s">
        <v>2543</v>
      </c>
      <c r="X3" s="16"/>
      <c r="Y3" s="16"/>
      <c r="Z3" s="16" t="s">
        <v>162</v>
      </c>
      <c r="AA3" s="18"/>
      <c r="AB3" s="34" t="s">
        <v>1939</v>
      </c>
    </row>
    <row r="4" spans="1:29" s="14" customFormat="1" ht="140.25">
      <c r="A4" s="32">
        <v>7374</v>
      </c>
      <c r="B4" s="32" t="s">
        <v>976</v>
      </c>
      <c r="C4" s="33" t="s">
        <v>82</v>
      </c>
      <c r="D4" s="38"/>
      <c r="E4" s="33"/>
      <c r="F4" s="34" t="s">
        <v>1167</v>
      </c>
      <c r="G4" s="34"/>
      <c r="H4" s="46">
        <v>0</v>
      </c>
      <c r="I4" s="46"/>
      <c r="J4" s="35" t="str">
        <f>IF(ISERROR(VLOOKUP(K4,HeadingsLookup,2,FALSE)),"",VLOOKUP(K4,HeadingsLookup,2,FALSE))</f>
        <v>General</v>
      </c>
      <c r="K4" s="49" t="s">
        <v>1006</v>
      </c>
      <c r="L4" s="50" t="s">
        <v>2769</v>
      </c>
      <c r="M4" s="50"/>
      <c r="N4" s="16" t="s">
        <v>236</v>
      </c>
      <c r="O4" s="16" t="s">
        <v>1071</v>
      </c>
      <c r="P4" s="16"/>
      <c r="Q4" s="36"/>
      <c r="R4" s="37" t="s">
        <v>313</v>
      </c>
      <c r="S4" s="37" t="s">
        <v>314</v>
      </c>
      <c r="T4" s="59" t="s">
        <v>1072</v>
      </c>
      <c r="U4" s="39"/>
      <c r="V4" s="36" t="str">
        <f>IF(ISBLANK(M4),IF(ISERROR(VLOOKUP(K4,HeadingsLookup,4,FALSE)),"",VLOOKUP(K4,HeadingsLookup,4,FALSE)),"Duplicate")</f>
        <v>General</v>
      </c>
      <c r="W4" s="53" t="s">
        <v>2543</v>
      </c>
      <c r="Z4" s="14" t="s">
        <v>162</v>
      </c>
      <c r="AB4" s="34" t="s">
        <v>1940</v>
      </c>
      <c r="AC4" s="116"/>
    </row>
    <row r="5" spans="1:29" s="14" customFormat="1" ht="89.25">
      <c r="A5" s="32">
        <v>7375</v>
      </c>
      <c r="B5" s="32" t="s">
        <v>976</v>
      </c>
      <c r="C5" s="33" t="s">
        <v>1006</v>
      </c>
      <c r="D5" s="38"/>
      <c r="E5" s="33"/>
      <c r="F5" s="34" t="s">
        <v>1167</v>
      </c>
      <c r="G5" s="34" t="s">
        <v>930</v>
      </c>
      <c r="H5" s="46">
        <v>0</v>
      </c>
      <c r="I5" s="46"/>
      <c r="J5" s="35" t="str">
        <f>IF(ISERROR(VLOOKUP(K5,HeadingsLookup,2,FALSE)),"",VLOOKUP(K5,HeadingsLookup,2,FALSE))</f>
        <v>General</v>
      </c>
      <c r="K5" s="49" t="s">
        <v>1006</v>
      </c>
      <c r="L5" s="50" t="s">
        <v>2769</v>
      </c>
      <c r="M5" s="50">
        <v>112</v>
      </c>
      <c r="N5" s="16" t="s">
        <v>236</v>
      </c>
      <c r="O5" s="16" t="s">
        <v>2513</v>
      </c>
      <c r="P5" s="16"/>
      <c r="Q5" s="36"/>
      <c r="R5" s="37" t="s">
        <v>746</v>
      </c>
      <c r="S5" s="37" t="s">
        <v>747</v>
      </c>
      <c r="T5" s="59" t="s">
        <v>2515</v>
      </c>
      <c r="U5" s="39"/>
      <c r="V5" s="36" t="str">
        <f>IF(ISBLANK(M5),IF(ISERROR(VLOOKUP(K5,HeadingsLookup,4,FALSE)),"",VLOOKUP(K5,HeadingsLookup,4,FALSE)),"Duplicate")</f>
        <v>Duplicate</v>
      </c>
      <c r="W5" s="53" t="s">
        <v>2543</v>
      </c>
      <c r="Z5" s="14" t="s">
        <v>162</v>
      </c>
      <c r="AA5" s="116"/>
      <c r="AB5" s="34" t="s">
        <v>1940</v>
      </c>
      <c r="AC5" s="116"/>
    </row>
    <row r="6" spans="1:28" s="14" customFormat="1" ht="102">
      <c r="A6" s="32">
        <v>7376</v>
      </c>
      <c r="B6" s="32" t="s">
        <v>976</v>
      </c>
      <c r="C6" s="33" t="s">
        <v>1006</v>
      </c>
      <c r="D6" s="33"/>
      <c r="E6" s="33"/>
      <c r="F6" s="34" t="s">
        <v>1167</v>
      </c>
      <c r="G6" s="34"/>
      <c r="H6" s="46">
        <v>0</v>
      </c>
      <c r="I6" s="46"/>
      <c r="J6" s="35" t="s">
        <v>1006</v>
      </c>
      <c r="K6" s="49" t="s">
        <v>1006</v>
      </c>
      <c r="L6" s="50" t="s">
        <v>2769</v>
      </c>
      <c r="M6" s="50"/>
      <c r="N6" s="17" t="s">
        <v>236</v>
      </c>
      <c r="O6" s="16"/>
      <c r="P6" s="16"/>
      <c r="Q6" s="36"/>
      <c r="R6" s="37" t="s">
        <v>203</v>
      </c>
      <c r="S6" s="37" t="s">
        <v>2862</v>
      </c>
      <c r="T6" s="128" t="s">
        <v>2576</v>
      </c>
      <c r="U6" s="39"/>
      <c r="V6" s="36" t="s">
        <v>1006</v>
      </c>
      <c r="W6" s="53" t="s">
        <v>2543</v>
      </c>
      <c r="X6" s="16"/>
      <c r="Y6" s="16"/>
      <c r="Z6" s="123" t="s">
        <v>162</v>
      </c>
      <c r="AA6" s="18"/>
      <c r="AB6" s="34" t="s">
        <v>1941</v>
      </c>
    </row>
    <row r="7" spans="1:29" s="56" customFormat="1" ht="63.75">
      <c r="A7" s="32">
        <v>8281</v>
      </c>
      <c r="B7" s="32" t="s">
        <v>748</v>
      </c>
      <c r="C7" s="33" t="s">
        <v>1006</v>
      </c>
      <c r="D7" s="38"/>
      <c r="E7" s="33"/>
      <c r="F7" s="34" t="s">
        <v>1167</v>
      </c>
      <c r="G7" s="34" t="s">
        <v>930</v>
      </c>
      <c r="H7" s="46">
        <v>0</v>
      </c>
      <c r="I7" s="46"/>
      <c r="J7" s="35" t="str">
        <f>IF(ISERROR(VLOOKUP(K7,HeadingsLookup,2,FALSE)),"",VLOOKUP(K7,HeadingsLookup,2,FALSE))</f>
        <v>General</v>
      </c>
      <c r="K7" s="49" t="s">
        <v>1006</v>
      </c>
      <c r="L7" s="50" t="s">
        <v>2769</v>
      </c>
      <c r="M7" s="50"/>
      <c r="N7" s="16" t="s">
        <v>236</v>
      </c>
      <c r="O7" s="16"/>
      <c r="P7" s="16"/>
      <c r="Q7" s="36"/>
      <c r="R7" s="37" t="s">
        <v>1646</v>
      </c>
      <c r="S7" s="37" t="s">
        <v>1647</v>
      </c>
      <c r="T7" s="128" t="s">
        <v>47</v>
      </c>
      <c r="U7" s="39"/>
      <c r="V7" s="36" t="str">
        <f>IF(ISBLANK(M7),IF(ISERROR(VLOOKUP(K7,HeadingsLookup,4,FALSE)),"",VLOOKUP(K7,HeadingsLookup,4,FALSE)),"Duplicate")</f>
        <v>General</v>
      </c>
      <c r="W7" s="53" t="s">
        <v>2543</v>
      </c>
      <c r="X7" s="60"/>
      <c r="Y7" s="18"/>
      <c r="Z7" s="18" t="s">
        <v>162</v>
      </c>
      <c r="AA7" s="14"/>
      <c r="AB7" s="34" t="s">
        <v>1942</v>
      </c>
      <c r="AC7" s="14"/>
    </row>
    <row r="8" spans="1:26" s="129" customFormat="1" ht="242.25">
      <c r="A8" s="129">
        <v>1077</v>
      </c>
      <c r="B8" s="129" t="s">
        <v>1609</v>
      </c>
      <c r="C8" s="129" t="s">
        <v>2833</v>
      </c>
      <c r="D8" s="129" t="s">
        <v>2225</v>
      </c>
      <c r="E8" s="129" t="s">
        <v>1907</v>
      </c>
      <c r="F8" s="129" t="s">
        <v>1167</v>
      </c>
      <c r="G8" s="129" t="s">
        <v>930</v>
      </c>
      <c r="H8" s="129">
        <v>2</v>
      </c>
      <c r="I8" s="129">
        <v>16</v>
      </c>
      <c r="J8" s="127"/>
      <c r="K8" s="129" t="s">
        <v>2833</v>
      </c>
      <c r="L8" s="129" t="s">
        <v>2768</v>
      </c>
      <c r="N8" s="129" t="s">
        <v>2719</v>
      </c>
      <c r="R8" s="127" t="s">
        <v>1999</v>
      </c>
      <c r="S8" s="127" t="s">
        <v>2000</v>
      </c>
      <c r="T8" s="127" t="s">
        <v>2511</v>
      </c>
      <c r="V8" s="129" t="s">
        <v>1006</v>
      </c>
      <c r="W8" s="129" t="s">
        <v>2543</v>
      </c>
      <c r="Z8" s="129" t="s">
        <v>162</v>
      </c>
    </row>
    <row r="9" spans="1:28" s="14" customFormat="1" ht="89.25">
      <c r="A9" s="32">
        <v>769</v>
      </c>
      <c r="B9" s="32" t="s">
        <v>2395</v>
      </c>
      <c r="C9" s="33" t="s">
        <v>1815</v>
      </c>
      <c r="D9" s="33"/>
      <c r="E9" s="33"/>
      <c r="F9" s="34"/>
      <c r="G9" s="34" t="s">
        <v>2009</v>
      </c>
      <c r="H9" s="46">
        <v>38</v>
      </c>
      <c r="I9" s="46"/>
      <c r="J9" s="35" t="str">
        <f>IF(ISERROR(VLOOKUP(K9,HeadingsLookup,2,FALSE)),"",VLOOKUP(K9,HeadingsLookup,2,FALSE))</f>
        <v>TPC Request element</v>
      </c>
      <c r="K9" s="49" t="s">
        <v>2704</v>
      </c>
      <c r="L9" s="50" t="s">
        <v>2768</v>
      </c>
      <c r="M9" s="50"/>
      <c r="N9" s="17" t="s">
        <v>1167</v>
      </c>
      <c r="O9" s="16"/>
      <c r="P9" s="16"/>
      <c r="Q9" s="36"/>
      <c r="R9" s="37" t="s">
        <v>1816</v>
      </c>
      <c r="S9" s="37" t="s">
        <v>2134</v>
      </c>
      <c r="T9" s="13" t="s">
        <v>970</v>
      </c>
      <c r="U9" s="39"/>
      <c r="V9" s="36" t="str">
        <f>IF(ISBLANK(M9),IF(ISERROR(VLOOKUP(K9,HeadingsLookup,4,FALSE)),"",VLOOKUP(K9,HeadingsLookup,4,FALSE)),"Duplicate")</f>
        <v>Coexistence</v>
      </c>
      <c r="W9" s="53" t="s">
        <v>1006</v>
      </c>
      <c r="X9" s="16"/>
      <c r="Y9" s="16"/>
      <c r="Z9" s="16" t="s">
        <v>162</v>
      </c>
      <c r="AA9" s="18"/>
      <c r="AB9" s="34" t="s">
        <v>1944</v>
      </c>
    </row>
    <row r="10" spans="1:28" s="14" customFormat="1" ht="25.5">
      <c r="A10" s="32">
        <v>770</v>
      </c>
      <c r="B10" s="32" t="s">
        <v>2395</v>
      </c>
      <c r="C10" s="33" t="s">
        <v>2708</v>
      </c>
      <c r="D10" s="33"/>
      <c r="E10" s="33"/>
      <c r="F10" s="34"/>
      <c r="G10" s="34" t="s">
        <v>2009</v>
      </c>
      <c r="H10" s="46">
        <v>38</v>
      </c>
      <c r="I10" s="46"/>
      <c r="J10" s="35" t="str">
        <f>IF(ISERROR(VLOOKUP(K10,HeadingsLookup,2,FALSE)),"",VLOOKUP(K10,HeadingsLookup,2,FALSE))</f>
        <v>Supported Channels element</v>
      </c>
      <c r="K10" s="49" t="s">
        <v>2708</v>
      </c>
      <c r="L10" s="50" t="s">
        <v>2769</v>
      </c>
      <c r="M10" s="50"/>
      <c r="N10" s="17" t="s">
        <v>1167</v>
      </c>
      <c r="O10" s="16"/>
      <c r="P10" s="16"/>
      <c r="Q10" s="36"/>
      <c r="R10" s="37" t="s">
        <v>2135</v>
      </c>
      <c r="S10" s="37" t="s">
        <v>2136</v>
      </c>
      <c r="T10" s="13" t="s">
        <v>970</v>
      </c>
      <c r="U10" s="39"/>
      <c r="V10" s="36" t="str">
        <f>IF(ISBLANK(M10),IF(ISERROR(VLOOKUP(K10,HeadingsLookup,4,FALSE)),"",VLOOKUP(K10,HeadingsLookup,4,FALSE)),"Duplicate")</f>
        <v>Coexistence</v>
      </c>
      <c r="W10" s="53" t="s">
        <v>1006</v>
      </c>
      <c r="X10" s="16"/>
      <c r="Y10" s="16"/>
      <c r="Z10" s="16" t="s">
        <v>162</v>
      </c>
      <c r="AA10" s="18"/>
      <c r="AB10" s="34" t="s">
        <v>1945</v>
      </c>
    </row>
    <row r="11" spans="1:28" s="14" customFormat="1" ht="38.25">
      <c r="A11" s="65">
        <v>11377</v>
      </c>
      <c r="B11" s="117" t="s">
        <v>1620</v>
      </c>
      <c r="C11" s="118" t="s">
        <v>148</v>
      </c>
      <c r="D11" s="117">
        <v>59</v>
      </c>
      <c r="E11" s="117">
        <v>8</v>
      </c>
      <c r="F11" s="117" t="s">
        <v>1167</v>
      </c>
      <c r="G11" s="117" t="s">
        <v>930</v>
      </c>
      <c r="H11" s="119">
        <v>59</v>
      </c>
      <c r="I11" s="119">
        <v>8</v>
      </c>
      <c r="J11" s="63" t="str">
        <f>IF(ISERROR(VLOOKUP(K11,HeadingsLookup,2,FALSE)),"",VLOOKUP(K11,HeadingsLookup,2,FALSE))</f>
        <v>PCO Phase Request  Management Action Frame</v>
      </c>
      <c r="K11" s="120" t="s">
        <v>148</v>
      </c>
      <c r="L11" s="121" t="s">
        <v>1167</v>
      </c>
      <c r="M11" s="121"/>
      <c r="N11" s="14" t="s">
        <v>236</v>
      </c>
      <c r="O11" s="14" t="s">
        <v>1071</v>
      </c>
      <c r="R11" s="122" t="s">
        <v>66</v>
      </c>
      <c r="S11" s="122" t="s">
        <v>67</v>
      </c>
      <c r="T11" s="15" t="s">
        <v>1072</v>
      </c>
      <c r="V11" s="16" t="str">
        <f>IF(ISBLANK(M11),IF(ISERROR(VLOOKUP(K11,HeadingsLookup,4,FALSE)),"",VLOOKUP(K11,HeadingsLookup,4,FALSE)),"Duplicate")</f>
        <v>PCO</v>
      </c>
      <c r="W11" s="16" t="str">
        <f>IF(ISERROR(VLOOKUP(V11,TopicsLookup,2,FALSE)),"",VLOOKUP(V11,TopicsLookup,2,FALSE))</f>
        <v>Coexistence</v>
      </c>
      <c r="X11" s="18"/>
      <c r="Z11" s="14" t="s">
        <v>162</v>
      </c>
      <c r="AB11" s="32"/>
    </row>
    <row r="12" spans="1:28" s="14" customFormat="1" ht="38.25">
      <c r="A12" s="32">
        <v>1232</v>
      </c>
      <c r="B12" s="32" t="s">
        <v>1609</v>
      </c>
      <c r="C12" s="33" t="s">
        <v>148</v>
      </c>
      <c r="D12" s="33"/>
      <c r="E12" s="33"/>
      <c r="F12" s="34"/>
      <c r="G12" s="34" t="s">
        <v>930</v>
      </c>
      <c r="H12" s="46">
        <v>59</v>
      </c>
      <c r="I12" s="46"/>
      <c r="J12" s="35" t="str">
        <f>IF(ISERROR(VLOOKUP(K12,HeadingsLookup,2,FALSE)),"",VLOOKUP(K12,HeadingsLookup,2,FALSE))</f>
        <v>PCO Phase Request  Management Action Frame</v>
      </c>
      <c r="K12" s="49" t="s">
        <v>148</v>
      </c>
      <c r="L12" s="50" t="s">
        <v>1167</v>
      </c>
      <c r="M12" s="50"/>
      <c r="N12" s="17" t="s">
        <v>236</v>
      </c>
      <c r="O12" s="16" t="s">
        <v>1071</v>
      </c>
      <c r="P12" s="16"/>
      <c r="Q12" s="36"/>
      <c r="R12" s="37" t="s">
        <v>1670</v>
      </c>
      <c r="S12" s="37" t="s">
        <v>795</v>
      </c>
      <c r="T12" s="13" t="s">
        <v>1804</v>
      </c>
      <c r="U12" s="39"/>
      <c r="V12" s="36" t="str">
        <f>IF(ISBLANK(M12),IF(ISERROR(VLOOKUP(K12,HeadingsLookup,4,FALSE)),"",VLOOKUP(K12,HeadingsLookup,4,FALSE)),"Duplicate")</f>
        <v>PCO</v>
      </c>
      <c r="W12" s="53" t="str">
        <f>IF(ISERROR(VLOOKUP(V12,TopicsLookup,2,FALSE)),"",VLOOKUP(V12,TopicsLookup,2,FALSE))</f>
        <v>Coexistence</v>
      </c>
      <c r="X12" s="16"/>
      <c r="Y12" s="16"/>
      <c r="Z12" s="16" t="s">
        <v>162</v>
      </c>
      <c r="AA12" s="18"/>
      <c r="AB12" s="32"/>
    </row>
    <row r="13" spans="1:28" s="14" customFormat="1" ht="114.75">
      <c r="A13" s="32">
        <v>91</v>
      </c>
      <c r="B13" s="32" t="s">
        <v>2012</v>
      </c>
      <c r="C13" s="33" t="s">
        <v>1118</v>
      </c>
      <c r="D13" s="33" t="s">
        <v>1464</v>
      </c>
      <c r="E13" s="33" t="s">
        <v>221</v>
      </c>
      <c r="F13" s="34"/>
      <c r="G13" s="34" t="s">
        <v>930</v>
      </c>
      <c r="H13" s="46">
        <v>84</v>
      </c>
      <c r="I13" s="46">
        <v>10</v>
      </c>
      <c r="J13" s="35" t="str">
        <f aca="true" t="shared" si="0" ref="J13:J18">IF(ISERROR(VLOOKUP(K13,HeadingsLookup,2,FALSE)),"",VLOOKUP(K13,HeadingsLookup,2,FALSE))</f>
        <v>Dual CTS Protection</v>
      </c>
      <c r="K13" s="49" t="s">
        <v>1118</v>
      </c>
      <c r="L13" s="50" t="s">
        <v>2769</v>
      </c>
      <c r="M13" s="50"/>
      <c r="N13" s="17" t="s">
        <v>236</v>
      </c>
      <c r="O13" s="16"/>
      <c r="P13" s="16"/>
      <c r="Q13" s="36"/>
      <c r="R13" s="37" t="s">
        <v>2013</v>
      </c>
      <c r="S13" s="37" t="s">
        <v>2125</v>
      </c>
      <c r="T13" s="128" t="s">
        <v>2780</v>
      </c>
      <c r="U13" s="39"/>
      <c r="V13" s="36" t="str">
        <f aca="true" t="shared" si="1" ref="V13:V18">IF(ISBLANK(M13),IF(ISERROR(VLOOKUP(K13,HeadingsLookup,4,FALSE)),"",VLOOKUP(K13,HeadingsLookup,4,FALSE)),"Duplicate")</f>
        <v>Protection Mechanisms</v>
      </c>
      <c r="W13" s="53" t="str">
        <f aca="true" t="shared" si="2" ref="W13:W18">IF(ISERROR(VLOOKUP(V13,TopicsLookup,2,FALSE)),"",VLOOKUP(V13,TopicsLookup,2,FALSE))</f>
        <v>Coexistence</v>
      </c>
      <c r="X13" s="16"/>
      <c r="Y13" s="16"/>
      <c r="Z13" s="16" t="s">
        <v>162</v>
      </c>
      <c r="AA13" s="18"/>
      <c r="AB13" s="32"/>
    </row>
    <row r="14" spans="1:28" s="14" customFormat="1" ht="76.5">
      <c r="A14" s="32">
        <v>4397</v>
      </c>
      <c r="B14" s="32" t="s">
        <v>179</v>
      </c>
      <c r="C14" s="33" t="s">
        <v>1118</v>
      </c>
      <c r="D14" s="33" t="s">
        <v>1464</v>
      </c>
      <c r="E14" s="33" t="s">
        <v>2644</v>
      </c>
      <c r="F14" s="34"/>
      <c r="G14" s="34" t="s">
        <v>930</v>
      </c>
      <c r="H14" s="46">
        <v>84</v>
      </c>
      <c r="I14" s="46">
        <v>10</v>
      </c>
      <c r="J14" s="35" t="str">
        <f t="shared" si="0"/>
        <v>Dual CTS Protection</v>
      </c>
      <c r="K14" s="49" t="s">
        <v>1118</v>
      </c>
      <c r="L14" s="50" t="s">
        <v>2769</v>
      </c>
      <c r="M14" s="50">
        <v>1527</v>
      </c>
      <c r="N14" s="17"/>
      <c r="O14" s="16"/>
      <c r="P14" s="16"/>
      <c r="Q14" s="36"/>
      <c r="R14" s="37" t="s">
        <v>1923</v>
      </c>
      <c r="S14" s="37" t="s">
        <v>1924</v>
      </c>
      <c r="T14" s="155" t="s">
        <v>864</v>
      </c>
      <c r="U14" s="39"/>
      <c r="V14" s="36" t="str">
        <f t="shared" si="1"/>
        <v>Duplicate</v>
      </c>
      <c r="W14" s="53" t="str">
        <f t="shared" si="2"/>
        <v>Duplicate</v>
      </c>
      <c r="X14" s="16"/>
      <c r="Y14" s="16"/>
      <c r="Z14" s="16" t="s">
        <v>162</v>
      </c>
      <c r="AA14" s="18"/>
      <c r="AB14" s="32"/>
    </row>
    <row r="15" spans="1:28" s="14" customFormat="1" ht="89.25">
      <c r="A15" s="32">
        <v>10259</v>
      </c>
      <c r="B15" s="32" t="s">
        <v>2581</v>
      </c>
      <c r="C15" s="33" t="s">
        <v>1118</v>
      </c>
      <c r="D15" s="33" t="s">
        <v>1464</v>
      </c>
      <c r="E15" s="33" t="s">
        <v>2644</v>
      </c>
      <c r="F15" s="34"/>
      <c r="G15" s="34" t="s">
        <v>930</v>
      </c>
      <c r="H15" s="46">
        <v>84</v>
      </c>
      <c r="I15" s="46">
        <v>10</v>
      </c>
      <c r="J15" s="35" t="str">
        <f t="shared" si="0"/>
        <v>Dual CTS Protection</v>
      </c>
      <c r="K15" s="49" t="s">
        <v>1118</v>
      </c>
      <c r="L15" s="50" t="s">
        <v>2768</v>
      </c>
      <c r="M15" s="50">
        <v>1527</v>
      </c>
      <c r="N15" s="17"/>
      <c r="O15" s="16"/>
      <c r="P15" s="16"/>
      <c r="Q15" s="36"/>
      <c r="R15" s="37" t="s">
        <v>2400</v>
      </c>
      <c r="S15" s="37" t="s">
        <v>2401</v>
      </c>
      <c r="T15" s="155" t="s">
        <v>864</v>
      </c>
      <c r="U15" s="39"/>
      <c r="V15" s="36" t="str">
        <f t="shared" si="1"/>
        <v>Duplicate</v>
      </c>
      <c r="W15" s="53" t="str">
        <f t="shared" si="2"/>
        <v>Duplicate</v>
      </c>
      <c r="X15" s="16"/>
      <c r="Y15" s="16"/>
      <c r="Z15" s="16"/>
      <c r="AA15" s="18"/>
      <c r="AB15" s="32"/>
    </row>
    <row r="16" spans="1:28" s="14" customFormat="1" ht="127.5">
      <c r="A16" s="32">
        <v>12110</v>
      </c>
      <c r="B16" s="32" t="s">
        <v>1333</v>
      </c>
      <c r="C16" s="33" t="s">
        <v>1118</v>
      </c>
      <c r="D16" s="33" t="s">
        <v>1464</v>
      </c>
      <c r="E16" s="33" t="s">
        <v>221</v>
      </c>
      <c r="F16" s="34"/>
      <c r="G16" s="34" t="s">
        <v>1879</v>
      </c>
      <c r="H16" s="46">
        <v>84</v>
      </c>
      <c r="I16" s="46">
        <v>10</v>
      </c>
      <c r="J16" s="35" t="str">
        <f t="shared" si="0"/>
        <v>Dual CTS Protection</v>
      </c>
      <c r="K16" s="49" t="s">
        <v>1118</v>
      </c>
      <c r="L16" s="50" t="s">
        <v>2769</v>
      </c>
      <c r="M16" s="50"/>
      <c r="N16" s="17" t="s">
        <v>236</v>
      </c>
      <c r="O16" s="16"/>
      <c r="P16" s="16"/>
      <c r="Q16" s="36"/>
      <c r="R16" s="37" t="s">
        <v>351</v>
      </c>
      <c r="S16" s="37" t="s">
        <v>352</v>
      </c>
      <c r="T16" s="128" t="s">
        <v>2780</v>
      </c>
      <c r="U16" s="39"/>
      <c r="V16" s="36" t="str">
        <f t="shared" si="1"/>
        <v>Protection Mechanisms</v>
      </c>
      <c r="W16" s="53" t="str">
        <f t="shared" si="2"/>
        <v>Coexistence</v>
      </c>
      <c r="X16" s="16"/>
      <c r="Y16" s="16"/>
      <c r="Z16" s="16"/>
      <c r="AA16" s="18"/>
      <c r="AB16" s="32"/>
    </row>
    <row r="17" spans="1:28" s="14" customFormat="1" ht="51">
      <c r="A17" s="32">
        <v>12220</v>
      </c>
      <c r="B17" s="32" t="s">
        <v>2559</v>
      </c>
      <c r="C17" s="33" t="s">
        <v>1118</v>
      </c>
      <c r="D17" s="33" t="s">
        <v>1464</v>
      </c>
      <c r="E17" s="33" t="s">
        <v>221</v>
      </c>
      <c r="F17" s="34"/>
      <c r="G17" s="34" t="s">
        <v>1879</v>
      </c>
      <c r="H17" s="46">
        <v>84</v>
      </c>
      <c r="I17" s="46">
        <v>10</v>
      </c>
      <c r="J17" s="35" t="str">
        <f t="shared" si="0"/>
        <v>Dual CTS Protection</v>
      </c>
      <c r="K17" s="49" t="s">
        <v>1118</v>
      </c>
      <c r="L17" s="50" t="s">
        <v>2769</v>
      </c>
      <c r="M17" s="50"/>
      <c r="N17" s="17" t="s">
        <v>236</v>
      </c>
      <c r="O17" s="16"/>
      <c r="P17" s="16"/>
      <c r="Q17" s="36"/>
      <c r="R17" s="37" t="s">
        <v>2865</v>
      </c>
      <c r="S17" s="37" t="s">
        <v>172</v>
      </c>
      <c r="T17" s="128" t="s">
        <v>968</v>
      </c>
      <c r="U17" s="39"/>
      <c r="V17" s="36" t="str">
        <f t="shared" si="1"/>
        <v>Protection Mechanisms</v>
      </c>
      <c r="W17" s="53" t="str">
        <f t="shared" si="2"/>
        <v>Coexistence</v>
      </c>
      <c r="X17" s="16"/>
      <c r="Y17" s="16"/>
      <c r="Z17" s="16"/>
      <c r="AA17" s="18"/>
      <c r="AB17" s="32"/>
    </row>
    <row r="18" spans="1:28" s="14" customFormat="1" ht="114.75">
      <c r="A18" s="32">
        <v>12244</v>
      </c>
      <c r="B18" s="32" t="s">
        <v>1334</v>
      </c>
      <c r="C18" s="33" t="s">
        <v>1118</v>
      </c>
      <c r="D18" s="33" t="s">
        <v>1464</v>
      </c>
      <c r="E18" s="33" t="s">
        <v>221</v>
      </c>
      <c r="F18" s="34"/>
      <c r="G18" s="34" t="s">
        <v>1879</v>
      </c>
      <c r="H18" s="46">
        <v>84</v>
      </c>
      <c r="I18" s="46">
        <v>10</v>
      </c>
      <c r="J18" s="35" t="str">
        <f t="shared" si="0"/>
        <v>Dual CTS Protection</v>
      </c>
      <c r="K18" s="49" t="s">
        <v>1118</v>
      </c>
      <c r="L18" s="50" t="s">
        <v>2769</v>
      </c>
      <c r="M18" s="50"/>
      <c r="N18" s="17" t="s">
        <v>236</v>
      </c>
      <c r="O18" s="16"/>
      <c r="P18" s="16"/>
      <c r="Q18" s="36"/>
      <c r="R18" s="37" t="s">
        <v>2739</v>
      </c>
      <c r="S18" s="37" t="s">
        <v>352</v>
      </c>
      <c r="T18" s="128" t="s">
        <v>1809</v>
      </c>
      <c r="U18" s="39"/>
      <c r="V18" s="36" t="str">
        <f t="shared" si="1"/>
        <v>Protection Mechanisms</v>
      </c>
      <c r="W18" s="53" t="str">
        <f t="shared" si="2"/>
        <v>Coexistence</v>
      </c>
      <c r="X18" s="16"/>
      <c r="Y18" s="16"/>
      <c r="Z18" s="16"/>
      <c r="AA18" s="18"/>
      <c r="AB18" s="32"/>
    </row>
    <row r="19" spans="1:23" s="129" customFormat="1" ht="51">
      <c r="A19" s="129">
        <v>3874</v>
      </c>
      <c r="B19" s="129" t="s">
        <v>720</v>
      </c>
      <c r="C19" s="129" t="s">
        <v>1118</v>
      </c>
      <c r="D19" s="129" t="s">
        <v>1464</v>
      </c>
      <c r="E19" s="129" t="s">
        <v>1175</v>
      </c>
      <c r="F19" s="129" t="s">
        <v>1167</v>
      </c>
      <c r="G19" s="129" t="s">
        <v>930</v>
      </c>
      <c r="H19" s="129">
        <v>84</v>
      </c>
      <c r="I19" s="129">
        <v>21</v>
      </c>
      <c r="J19" s="127"/>
      <c r="K19" s="129" t="s">
        <v>1118</v>
      </c>
      <c r="L19" s="129" t="s">
        <v>2769</v>
      </c>
      <c r="N19" s="129" t="s">
        <v>2719</v>
      </c>
      <c r="R19" s="127" t="s">
        <v>2602</v>
      </c>
      <c r="S19" s="127" t="s">
        <v>2413</v>
      </c>
      <c r="T19" s="127" t="s">
        <v>2041</v>
      </c>
      <c r="V19" s="129" t="s">
        <v>2569</v>
      </c>
      <c r="W19" s="129" t="s">
        <v>2543</v>
      </c>
    </row>
    <row r="20" spans="1:23" s="129" customFormat="1" ht="153">
      <c r="A20" s="129">
        <v>3873</v>
      </c>
      <c r="B20" s="129" t="s">
        <v>720</v>
      </c>
      <c r="C20" s="129" t="s">
        <v>1118</v>
      </c>
      <c r="F20" s="129" t="s">
        <v>1167</v>
      </c>
      <c r="G20" s="129" t="s">
        <v>930</v>
      </c>
      <c r="H20" s="129">
        <v>84</v>
      </c>
      <c r="J20" s="127"/>
      <c r="K20" s="129" t="s">
        <v>1118</v>
      </c>
      <c r="L20" s="129" t="s">
        <v>2769</v>
      </c>
      <c r="N20" s="129" t="s">
        <v>1549</v>
      </c>
      <c r="Q20" s="129" t="s">
        <v>1171</v>
      </c>
      <c r="R20" s="127" t="s">
        <v>2601</v>
      </c>
      <c r="S20" s="127" t="s">
        <v>2413</v>
      </c>
      <c r="T20" s="127" t="s">
        <v>2432</v>
      </c>
      <c r="V20" s="129" t="s">
        <v>2569</v>
      </c>
      <c r="W20" s="129" t="s">
        <v>2543</v>
      </c>
    </row>
    <row r="21" spans="1:23" s="129" customFormat="1" ht="51">
      <c r="A21" s="129">
        <v>4341</v>
      </c>
      <c r="B21" s="129" t="s">
        <v>1084</v>
      </c>
      <c r="C21" s="129" t="s">
        <v>1236</v>
      </c>
      <c r="D21" s="129" t="s">
        <v>2714</v>
      </c>
      <c r="E21" s="129" t="s">
        <v>2225</v>
      </c>
      <c r="F21" s="129" t="s">
        <v>1167</v>
      </c>
      <c r="G21" s="129" t="s">
        <v>930</v>
      </c>
      <c r="H21" s="129">
        <v>105</v>
      </c>
      <c r="I21" s="129">
        <v>2</v>
      </c>
      <c r="J21" s="127"/>
      <c r="K21" s="129" t="s">
        <v>1236</v>
      </c>
      <c r="L21" s="129" t="s">
        <v>2769</v>
      </c>
      <c r="N21" s="129" t="s">
        <v>1550</v>
      </c>
      <c r="R21" s="127" t="s">
        <v>2480</v>
      </c>
      <c r="S21" s="127" t="s">
        <v>2481</v>
      </c>
      <c r="T21" s="127" t="s">
        <v>2521</v>
      </c>
      <c r="V21" s="129" t="s">
        <v>2569</v>
      </c>
      <c r="W21" s="129" t="s">
        <v>2543</v>
      </c>
    </row>
    <row r="22" spans="1:28" s="14" customFormat="1" ht="38.25">
      <c r="A22" s="32">
        <v>743</v>
      </c>
      <c r="B22" s="32" t="s">
        <v>1933</v>
      </c>
      <c r="C22" s="33" t="s">
        <v>1238</v>
      </c>
      <c r="D22" s="33" t="s">
        <v>2714</v>
      </c>
      <c r="E22" s="33" t="s">
        <v>2024</v>
      </c>
      <c r="F22" s="34"/>
      <c r="G22" s="34" t="s">
        <v>930</v>
      </c>
      <c r="H22" s="46">
        <v>105</v>
      </c>
      <c r="I22" s="46">
        <v>4</v>
      </c>
      <c r="J22" s="35" t="str">
        <f>IF(ISERROR(VLOOKUP(K22,HeadingsLookup,2,FALSE)),"",VLOOKUP(K22,HeadingsLookup,2,FALSE))</f>
        <v>RIFS Protection</v>
      </c>
      <c r="K22" s="49" t="s">
        <v>1238</v>
      </c>
      <c r="L22" s="50" t="s">
        <v>2768</v>
      </c>
      <c r="M22" s="50"/>
      <c r="N22" s="17" t="s">
        <v>236</v>
      </c>
      <c r="O22" s="16" t="s">
        <v>2015</v>
      </c>
      <c r="P22" s="16"/>
      <c r="Q22" s="36"/>
      <c r="R22" s="37" t="s">
        <v>1934</v>
      </c>
      <c r="S22" s="37" t="s">
        <v>1935</v>
      </c>
      <c r="T22" s="13" t="s">
        <v>2439</v>
      </c>
      <c r="U22" s="39"/>
      <c r="V22" s="36" t="str">
        <f>IF(ISBLANK(M22),IF(ISERROR(VLOOKUP(K22,HeadingsLookup,4,FALSE)),"",VLOOKUP(K22,HeadingsLookup,4,FALSE)),"Duplicate")</f>
        <v>RIFS</v>
      </c>
      <c r="W22" s="53" t="str">
        <f>IF(ISERROR(VLOOKUP(V22,TopicsLookup,2,FALSE)),"",VLOOKUP(V22,TopicsLookup,2,FALSE))</f>
        <v>Coexistence</v>
      </c>
      <c r="X22" s="16"/>
      <c r="Y22" s="16"/>
      <c r="Z22" s="16" t="s">
        <v>162</v>
      </c>
      <c r="AA22" s="18"/>
      <c r="AB22" s="32"/>
    </row>
    <row r="23" spans="1:28" s="14" customFormat="1" ht="127.5">
      <c r="A23" s="32">
        <v>7176</v>
      </c>
      <c r="B23" s="32" t="s">
        <v>261</v>
      </c>
      <c r="C23" s="33" t="s">
        <v>69</v>
      </c>
      <c r="D23" s="33" t="s">
        <v>2714</v>
      </c>
      <c r="E23" s="33" t="s">
        <v>1357</v>
      </c>
      <c r="F23" s="34"/>
      <c r="G23" s="34" t="s">
        <v>930</v>
      </c>
      <c r="H23" s="46">
        <v>105</v>
      </c>
      <c r="I23" s="46">
        <v>7</v>
      </c>
      <c r="J23" s="35" t="str">
        <f>IF(ISERROR(VLOOKUP(K23,HeadingsLookup,2,FALSE)),"",VLOOKUP(K23,HeadingsLookup,2,FALSE))</f>
        <v>Green Field Protection</v>
      </c>
      <c r="K23" s="49" t="s">
        <v>69</v>
      </c>
      <c r="L23" s="50" t="s">
        <v>2769</v>
      </c>
      <c r="M23" s="50"/>
      <c r="N23" s="17" t="s">
        <v>236</v>
      </c>
      <c r="O23" s="16" t="s">
        <v>1991</v>
      </c>
      <c r="P23" s="16"/>
      <c r="Q23" s="36"/>
      <c r="R23" s="37" t="s">
        <v>262</v>
      </c>
      <c r="S23" s="37" t="s">
        <v>985</v>
      </c>
      <c r="T23" s="13" t="s">
        <v>2589</v>
      </c>
      <c r="U23" s="39"/>
      <c r="V23" s="36" t="str">
        <f>IF(ISBLANK(M23),IF(ISERROR(VLOOKUP(K23,HeadingsLookup,4,FALSE)),"",VLOOKUP(K23,HeadingsLookup,4,FALSE)),"Duplicate")</f>
        <v>Protection Mechanisms</v>
      </c>
      <c r="W23" s="53" t="str">
        <f>IF(ISERROR(VLOOKUP(V23,TopicsLookup,2,FALSE)),"",VLOOKUP(V23,TopicsLookup,2,FALSE))</f>
        <v>Coexistence</v>
      </c>
      <c r="X23" s="16"/>
      <c r="Y23" s="16"/>
      <c r="Z23" s="16" t="s">
        <v>162</v>
      </c>
      <c r="AA23" s="18"/>
      <c r="AB23" s="32"/>
    </row>
    <row r="24" spans="1:28" s="14" customFormat="1" ht="102">
      <c r="A24" s="32">
        <v>869</v>
      </c>
      <c r="B24" s="32" t="s">
        <v>1799</v>
      </c>
      <c r="C24" s="33" t="s">
        <v>71</v>
      </c>
      <c r="D24" s="33" t="s">
        <v>2714</v>
      </c>
      <c r="E24" s="33"/>
      <c r="F24" s="34"/>
      <c r="G24" s="34" t="s">
        <v>930</v>
      </c>
      <c r="H24" s="46">
        <v>105</v>
      </c>
      <c r="I24" s="46"/>
      <c r="J24" s="35" t="str">
        <f aca="true" t="shared" si="3" ref="J24:J30">IF(ISERROR(VLOOKUP(K24,HeadingsLookup,2,FALSE)),"",VLOOKUP(K24,HeadingsLookup,2,FALSE))</f>
        <v>L-SIG TXOP Protection</v>
      </c>
      <c r="K24" s="49" t="s">
        <v>71</v>
      </c>
      <c r="L24" s="50" t="s">
        <v>2768</v>
      </c>
      <c r="M24" s="50"/>
      <c r="N24" s="17" t="s">
        <v>2719</v>
      </c>
      <c r="O24" s="16" t="s">
        <v>2014</v>
      </c>
      <c r="P24" s="16"/>
      <c r="Q24" s="36"/>
      <c r="R24" s="37" t="s">
        <v>1739</v>
      </c>
      <c r="S24" s="37" t="s">
        <v>1678</v>
      </c>
      <c r="T24" s="155" t="s">
        <v>474</v>
      </c>
      <c r="U24" s="39"/>
      <c r="V24" s="36" t="str">
        <f aca="true" t="shared" si="4" ref="V24:V30">IF(ISBLANK(M24),IF(ISERROR(VLOOKUP(K24,HeadingsLookup,4,FALSE)),"",VLOOKUP(K24,HeadingsLookup,4,FALSE)),"Duplicate")</f>
        <v>Protection Mechanisms</v>
      </c>
      <c r="W24" s="53" t="str">
        <f aca="true" t="shared" si="5" ref="W24:W30">IF(ISERROR(VLOOKUP(V24,TopicsLookup,2,FALSE)),"",VLOOKUP(V24,TopicsLookup,2,FALSE))</f>
        <v>Coexistence</v>
      </c>
      <c r="X24" s="16"/>
      <c r="Y24" s="16"/>
      <c r="Z24" s="16" t="s">
        <v>162</v>
      </c>
      <c r="AA24" s="18"/>
      <c r="AB24" s="32"/>
    </row>
    <row r="25" spans="1:28" s="14" customFormat="1" ht="38.25">
      <c r="A25" s="32">
        <v>870</v>
      </c>
      <c r="B25" s="32" t="s">
        <v>1799</v>
      </c>
      <c r="C25" s="33" t="s">
        <v>71</v>
      </c>
      <c r="D25" s="33" t="s">
        <v>2714</v>
      </c>
      <c r="E25" s="33"/>
      <c r="F25" s="34"/>
      <c r="G25" s="34" t="s">
        <v>930</v>
      </c>
      <c r="H25" s="46">
        <v>105</v>
      </c>
      <c r="I25" s="46"/>
      <c r="J25" s="35" t="str">
        <f t="shared" si="3"/>
        <v>L-SIG TXOP Protection</v>
      </c>
      <c r="K25" s="49" t="s">
        <v>71</v>
      </c>
      <c r="L25" s="50" t="s">
        <v>2768</v>
      </c>
      <c r="M25" s="50"/>
      <c r="N25" s="17" t="s">
        <v>1549</v>
      </c>
      <c r="O25" s="16" t="s">
        <v>2014</v>
      </c>
      <c r="P25" s="16"/>
      <c r="Q25" s="36"/>
      <c r="R25" s="37" t="s">
        <v>1679</v>
      </c>
      <c r="S25" s="37" t="s">
        <v>1680</v>
      </c>
      <c r="T25" s="13" t="s">
        <v>475</v>
      </c>
      <c r="U25" s="39"/>
      <c r="V25" s="36" t="str">
        <f t="shared" si="4"/>
        <v>Protection Mechanisms</v>
      </c>
      <c r="W25" s="53" t="str">
        <f t="shared" si="5"/>
        <v>Coexistence</v>
      </c>
      <c r="X25" s="16"/>
      <c r="Y25" s="16"/>
      <c r="Z25" s="16" t="s">
        <v>162</v>
      </c>
      <c r="AA25" s="18"/>
      <c r="AB25" s="32"/>
    </row>
    <row r="26" spans="1:28" s="14" customFormat="1" ht="153">
      <c r="A26" s="32">
        <v>3837</v>
      </c>
      <c r="B26" s="32" t="s">
        <v>720</v>
      </c>
      <c r="C26" s="33">
        <v>9.15</v>
      </c>
      <c r="D26" s="33">
        <v>26</v>
      </c>
      <c r="E26" s="33"/>
      <c r="F26" s="34"/>
      <c r="G26" s="34" t="s">
        <v>930</v>
      </c>
      <c r="H26" s="46">
        <v>105</v>
      </c>
      <c r="I26" s="46"/>
      <c r="J26" s="35" t="str">
        <f t="shared" si="3"/>
        <v>L-SIG TXOP Protection</v>
      </c>
      <c r="K26" s="49" t="s">
        <v>71</v>
      </c>
      <c r="L26" s="50" t="s">
        <v>2769</v>
      </c>
      <c r="M26" s="50"/>
      <c r="N26" s="17" t="s">
        <v>1550</v>
      </c>
      <c r="O26" s="16" t="s">
        <v>2014</v>
      </c>
      <c r="P26" s="16"/>
      <c r="Q26" s="36"/>
      <c r="R26" s="37" t="s">
        <v>1740</v>
      </c>
      <c r="S26" s="37" t="s">
        <v>1741</v>
      </c>
      <c r="T26" s="13" t="s">
        <v>476</v>
      </c>
      <c r="U26" s="39"/>
      <c r="V26" s="36" t="str">
        <f t="shared" si="4"/>
        <v>Protection Mechanisms</v>
      </c>
      <c r="W26" s="53" t="str">
        <f t="shared" si="5"/>
        <v>Coexistence</v>
      </c>
      <c r="X26" s="16"/>
      <c r="Y26" s="16"/>
      <c r="Z26" s="16" t="s">
        <v>162</v>
      </c>
      <c r="AA26" s="18"/>
      <c r="AB26" s="32"/>
    </row>
    <row r="27" spans="1:28" s="14" customFormat="1" ht="127.5">
      <c r="A27" s="32">
        <v>3843</v>
      </c>
      <c r="B27" s="32" t="s">
        <v>720</v>
      </c>
      <c r="C27" s="33">
        <v>9.15</v>
      </c>
      <c r="D27" s="33">
        <v>106</v>
      </c>
      <c r="E27" s="33">
        <v>5</v>
      </c>
      <c r="F27" s="34"/>
      <c r="G27" s="34" t="s">
        <v>930</v>
      </c>
      <c r="H27" s="46">
        <v>106</v>
      </c>
      <c r="I27" s="46">
        <v>5</v>
      </c>
      <c r="J27" s="35" t="str">
        <f t="shared" si="3"/>
        <v>L-SIG TXOP Protection</v>
      </c>
      <c r="K27" s="49" t="s">
        <v>71</v>
      </c>
      <c r="L27" s="50" t="s">
        <v>2769</v>
      </c>
      <c r="M27" s="50"/>
      <c r="N27" s="17" t="s">
        <v>1550</v>
      </c>
      <c r="O27" s="16" t="s">
        <v>2014</v>
      </c>
      <c r="P27" s="16"/>
      <c r="Q27" s="36"/>
      <c r="R27" s="37" t="s">
        <v>458</v>
      </c>
      <c r="S27" s="37" t="s">
        <v>459</v>
      </c>
      <c r="T27" s="13" t="s">
        <v>477</v>
      </c>
      <c r="U27" s="39"/>
      <c r="V27" s="36" t="str">
        <f t="shared" si="4"/>
        <v>Protection Mechanisms</v>
      </c>
      <c r="W27" s="53" t="str">
        <f t="shared" si="5"/>
        <v>Coexistence</v>
      </c>
      <c r="X27" s="16"/>
      <c r="Y27" s="16"/>
      <c r="Z27" s="16" t="s">
        <v>162</v>
      </c>
      <c r="AA27" s="18"/>
      <c r="AB27" s="32"/>
    </row>
    <row r="28" spans="1:28" s="14" customFormat="1" ht="165.75">
      <c r="A28" s="32">
        <v>8277</v>
      </c>
      <c r="B28" s="32" t="s">
        <v>1588</v>
      </c>
      <c r="C28" s="33" t="s">
        <v>71</v>
      </c>
      <c r="D28" s="33" t="s">
        <v>979</v>
      </c>
      <c r="E28" s="33" t="s">
        <v>650</v>
      </c>
      <c r="F28" s="34"/>
      <c r="G28" s="34" t="s">
        <v>930</v>
      </c>
      <c r="H28" s="46">
        <v>106</v>
      </c>
      <c r="I28" s="46">
        <v>11</v>
      </c>
      <c r="J28" s="35" t="str">
        <f t="shared" si="3"/>
        <v>L-SIG TXOP Protection</v>
      </c>
      <c r="K28" s="49" t="s">
        <v>71</v>
      </c>
      <c r="L28" s="50" t="s">
        <v>2769</v>
      </c>
      <c r="M28" s="50"/>
      <c r="N28" s="17" t="s">
        <v>2719</v>
      </c>
      <c r="O28" s="16" t="s">
        <v>2014</v>
      </c>
      <c r="P28" s="16"/>
      <c r="Q28" s="36"/>
      <c r="R28" s="37" t="s">
        <v>2501</v>
      </c>
      <c r="S28" s="37" t="s">
        <v>2502</v>
      </c>
      <c r="T28" s="155" t="s">
        <v>478</v>
      </c>
      <c r="U28" s="39"/>
      <c r="V28" s="36" t="str">
        <f t="shared" si="4"/>
        <v>Protection Mechanisms</v>
      </c>
      <c r="W28" s="53" t="str">
        <f t="shared" si="5"/>
        <v>Coexistence</v>
      </c>
      <c r="X28" s="16"/>
      <c r="Y28" s="16"/>
      <c r="Z28" s="16" t="s">
        <v>162</v>
      </c>
      <c r="AA28" s="18"/>
      <c r="AB28" s="32"/>
    </row>
    <row r="29" spans="1:28" s="14" customFormat="1" ht="51">
      <c r="A29" s="32">
        <v>6783</v>
      </c>
      <c r="B29" s="32" t="s">
        <v>2737</v>
      </c>
      <c r="C29" s="33" t="s">
        <v>73</v>
      </c>
      <c r="D29" s="33" t="s">
        <v>979</v>
      </c>
      <c r="E29" s="33" t="s">
        <v>2223</v>
      </c>
      <c r="F29" s="34"/>
      <c r="G29" s="34" t="s">
        <v>930</v>
      </c>
      <c r="H29" s="46">
        <v>106</v>
      </c>
      <c r="I29" s="46">
        <v>13</v>
      </c>
      <c r="J29" s="35" t="str">
        <f t="shared" si="3"/>
        <v>L-SIG TXOP Protection Rules at the Initiator</v>
      </c>
      <c r="K29" s="49" t="s">
        <v>73</v>
      </c>
      <c r="L29" s="50" t="s">
        <v>2769</v>
      </c>
      <c r="M29" s="50"/>
      <c r="N29" s="17" t="s">
        <v>236</v>
      </c>
      <c r="O29" s="16" t="s">
        <v>2014</v>
      </c>
      <c r="P29" s="16"/>
      <c r="Q29" s="36"/>
      <c r="R29" s="37" t="s">
        <v>1596</v>
      </c>
      <c r="S29" s="37" t="s">
        <v>1597</v>
      </c>
      <c r="T29" s="155" t="s">
        <v>278</v>
      </c>
      <c r="U29" s="39"/>
      <c r="V29" s="36" t="str">
        <f t="shared" si="4"/>
        <v>Protection Mechanisms</v>
      </c>
      <c r="W29" s="53" t="str">
        <f t="shared" si="5"/>
        <v>Coexistence</v>
      </c>
      <c r="X29" s="16"/>
      <c r="Y29" s="16"/>
      <c r="Z29" s="16" t="s">
        <v>162</v>
      </c>
      <c r="AA29" s="18" t="s">
        <v>479</v>
      </c>
      <c r="AB29" s="32"/>
    </row>
    <row r="30" spans="1:28" s="14" customFormat="1" ht="255">
      <c r="A30" s="32">
        <v>6784</v>
      </c>
      <c r="B30" s="32" t="s">
        <v>2737</v>
      </c>
      <c r="C30" s="33" t="s">
        <v>73</v>
      </c>
      <c r="D30" s="33" t="s">
        <v>979</v>
      </c>
      <c r="E30" s="33" t="s">
        <v>2506</v>
      </c>
      <c r="F30" s="34"/>
      <c r="G30" s="34" t="s">
        <v>930</v>
      </c>
      <c r="H30" s="46">
        <v>106</v>
      </c>
      <c r="I30" s="46">
        <v>15</v>
      </c>
      <c r="J30" s="35" t="str">
        <f t="shared" si="3"/>
        <v>L-SIG TXOP Protection Rules at the Initiator</v>
      </c>
      <c r="K30" s="49" t="s">
        <v>73</v>
      </c>
      <c r="L30" s="50" t="s">
        <v>1167</v>
      </c>
      <c r="M30" s="50"/>
      <c r="N30" s="17" t="s">
        <v>2719</v>
      </c>
      <c r="O30" s="16" t="s">
        <v>2014</v>
      </c>
      <c r="P30" s="16"/>
      <c r="Q30" s="36"/>
      <c r="R30" s="37" t="s">
        <v>1598</v>
      </c>
      <c r="S30" s="37" t="s">
        <v>978</v>
      </c>
      <c r="T30" s="13" t="s">
        <v>480</v>
      </c>
      <c r="U30" s="39"/>
      <c r="V30" s="36" t="str">
        <f t="shared" si="4"/>
        <v>Protection Mechanisms</v>
      </c>
      <c r="W30" s="53" t="str">
        <f t="shared" si="5"/>
        <v>Coexistence</v>
      </c>
      <c r="X30" s="16"/>
      <c r="Y30" s="16"/>
      <c r="Z30" s="16" t="s">
        <v>162</v>
      </c>
      <c r="AA30" s="18"/>
      <c r="AB30" s="32"/>
    </row>
    <row r="31" spans="1:28" s="14" customFormat="1" ht="38.25">
      <c r="A31" s="32">
        <v>6785</v>
      </c>
      <c r="B31" s="32" t="s">
        <v>2737</v>
      </c>
      <c r="C31" s="33" t="s">
        <v>75</v>
      </c>
      <c r="D31" s="33" t="s">
        <v>979</v>
      </c>
      <c r="E31" s="33" t="s">
        <v>2647</v>
      </c>
      <c r="F31" s="34"/>
      <c r="G31" s="34" t="s">
        <v>930</v>
      </c>
      <c r="H31" s="46">
        <v>106</v>
      </c>
      <c r="I31" s="46">
        <v>26</v>
      </c>
      <c r="J31" s="35" t="str">
        <f>IF(ISERROR(VLOOKUP(K31,HeadingsLookup,2,FALSE)),"",VLOOKUP(K31,HeadingsLookup,2,FALSE))</f>
        <v>L-SIG TXOP Protection Rules at the Responder</v>
      </c>
      <c r="K31" s="49" t="s">
        <v>75</v>
      </c>
      <c r="L31" s="50" t="s">
        <v>2769</v>
      </c>
      <c r="M31" s="50"/>
      <c r="N31" s="17" t="s">
        <v>236</v>
      </c>
      <c r="O31" s="16" t="s">
        <v>2014</v>
      </c>
      <c r="P31" s="16"/>
      <c r="Q31" s="36"/>
      <c r="R31" s="37" t="s">
        <v>980</v>
      </c>
      <c r="S31" s="37" t="s">
        <v>981</v>
      </c>
      <c r="T31" s="13" t="s">
        <v>2439</v>
      </c>
      <c r="U31" s="39"/>
      <c r="V31" s="36" t="str">
        <f>IF(ISBLANK(M31),IF(ISERROR(VLOOKUP(K31,HeadingsLookup,4,FALSE)),"",VLOOKUP(K31,HeadingsLookup,4,FALSE)),"Duplicate")</f>
        <v>Protection Mechanisms</v>
      </c>
      <c r="W31" s="53" t="str">
        <f>IF(ISERROR(VLOOKUP(V31,TopicsLookup,2,FALSE)),"",VLOOKUP(V31,TopicsLookup,2,FALSE))</f>
        <v>Coexistence</v>
      </c>
      <c r="X31" s="16"/>
      <c r="Y31" s="16"/>
      <c r="Z31" s="16" t="s">
        <v>162</v>
      </c>
      <c r="AA31" s="18" t="s">
        <v>481</v>
      </c>
      <c r="AB31" s="32"/>
    </row>
    <row r="32" spans="1:28" s="14" customFormat="1" ht="127.5">
      <c r="A32" s="32">
        <v>11999</v>
      </c>
      <c r="B32" s="32" t="s">
        <v>1331</v>
      </c>
      <c r="C32" s="33" t="s">
        <v>77</v>
      </c>
      <c r="D32" s="33" t="s">
        <v>979</v>
      </c>
      <c r="E32" s="33" t="s">
        <v>984</v>
      </c>
      <c r="F32" s="34"/>
      <c r="G32" s="34" t="s">
        <v>1879</v>
      </c>
      <c r="H32" s="46">
        <v>106</v>
      </c>
      <c r="I32" s="46">
        <v>34</v>
      </c>
      <c r="J32" s="35" t="str">
        <f>IF(ISERROR(VLOOKUP(K32,HeadingsLookup,2,FALSE)),"",VLOOKUP(K32,HeadingsLookup,2,FALSE))</f>
        <v>L-SIG TXOP Protection Rules at Third Party HT</v>
      </c>
      <c r="K32" s="49" t="s">
        <v>77</v>
      </c>
      <c r="L32" s="50" t="s">
        <v>2769</v>
      </c>
      <c r="M32" s="50"/>
      <c r="N32" s="17" t="s">
        <v>2719</v>
      </c>
      <c r="O32" s="16" t="s">
        <v>2014</v>
      </c>
      <c r="P32" s="16"/>
      <c r="Q32" s="36"/>
      <c r="R32" s="37" t="s">
        <v>576</v>
      </c>
      <c r="S32" s="37" t="s">
        <v>577</v>
      </c>
      <c r="T32" s="13" t="s">
        <v>482</v>
      </c>
      <c r="U32" s="39"/>
      <c r="V32" s="36" t="str">
        <f>IF(ISBLANK(M32),IF(ISERROR(VLOOKUP(K32,HeadingsLookup,4,FALSE)),"",VLOOKUP(K32,HeadingsLookup,4,FALSE)),"Duplicate")</f>
        <v>Protection Mechanisms</v>
      </c>
      <c r="W32" s="53" t="str">
        <f>IF(ISERROR(VLOOKUP(V32,TopicsLookup,2,FALSE)),"",VLOOKUP(V32,TopicsLookup,2,FALSE))</f>
        <v>Coexistence</v>
      </c>
      <c r="X32" s="16"/>
      <c r="Y32" s="16"/>
      <c r="Z32" s="16" t="s">
        <v>162</v>
      </c>
      <c r="AA32" s="18"/>
      <c r="AB32" s="32"/>
    </row>
    <row r="33" spans="1:28" s="14" customFormat="1" ht="165.75">
      <c r="A33" s="32">
        <v>8278</v>
      </c>
      <c r="B33" s="32" t="s">
        <v>1588</v>
      </c>
      <c r="C33" s="33" t="s">
        <v>77</v>
      </c>
      <c r="D33" s="33" t="s">
        <v>979</v>
      </c>
      <c r="E33" s="33" t="s">
        <v>257</v>
      </c>
      <c r="F33" s="34"/>
      <c r="G33" s="34" t="s">
        <v>930</v>
      </c>
      <c r="H33" s="46">
        <v>106</v>
      </c>
      <c r="I33" s="46">
        <v>35</v>
      </c>
      <c r="J33" s="35" t="str">
        <f>IF(ISERROR(VLOOKUP(K33,HeadingsLookup,2,FALSE)),"",VLOOKUP(K33,HeadingsLookup,2,FALSE))</f>
        <v>L-SIG TXOP Protection Rules at Third Party HT</v>
      </c>
      <c r="K33" s="49" t="s">
        <v>77</v>
      </c>
      <c r="L33" s="50" t="s">
        <v>2769</v>
      </c>
      <c r="M33" s="50"/>
      <c r="N33" s="17" t="s">
        <v>2719</v>
      </c>
      <c r="O33" s="16" t="s">
        <v>2014</v>
      </c>
      <c r="P33" s="16"/>
      <c r="Q33" s="36"/>
      <c r="R33" s="37" t="s">
        <v>723</v>
      </c>
      <c r="S33" s="37" t="s">
        <v>724</v>
      </c>
      <c r="T33" s="155" t="s">
        <v>483</v>
      </c>
      <c r="U33" s="39"/>
      <c r="V33" s="36" t="str">
        <f>IF(ISBLANK(M33),IF(ISERROR(VLOOKUP(K33,HeadingsLookup,4,FALSE)),"",VLOOKUP(K33,HeadingsLookup,4,FALSE)),"Duplicate")</f>
        <v>Protection Mechanisms</v>
      </c>
      <c r="W33" s="53" t="str">
        <f>IF(ISERROR(VLOOKUP(V33,TopicsLookup,2,FALSE)),"",VLOOKUP(V33,TopicsLookup,2,FALSE))</f>
        <v>Coexistence</v>
      </c>
      <c r="X33" s="16"/>
      <c r="Y33" s="16"/>
      <c r="Z33" s="16" t="s">
        <v>162</v>
      </c>
      <c r="AA33" s="18"/>
      <c r="AB33" s="65"/>
    </row>
    <row r="34" spans="1:28" s="14" customFormat="1" ht="38.25">
      <c r="A34" s="32">
        <v>7890</v>
      </c>
      <c r="B34" s="32" t="s">
        <v>165</v>
      </c>
      <c r="C34" s="33" t="s">
        <v>83</v>
      </c>
      <c r="D34" s="33" t="s">
        <v>2517</v>
      </c>
      <c r="E34" s="33" t="s">
        <v>2506</v>
      </c>
      <c r="F34" s="34"/>
      <c r="G34" s="34" t="s">
        <v>930</v>
      </c>
      <c r="H34" s="46">
        <v>107</v>
      </c>
      <c r="I34" s="46">
        <v>15</v>
      </c>
      <c r="J34" s="35" t="str">
        <f aca="true" t="shared" si="6" ref="J34:J40">IF(ISERROR(VLOOKUP(K34,HeadingsLookup,2,FALSE)),"",VLOOKUP(K34,HeadingsLookup,2,FALSE))</f>
        <v>Long NAV</v>
      </c>
      <c r="K34" s="49" t="s">
        <v>83</v>
      </c>
      <c r="L34" s="50" t="s">
        <v>2768</v>
      </c>
      <c r="M34" s="50"/>
      <c r="N34" s="17" t="s">
        <v>236</v>
      </c>
      <c r="O34" s="16" t="s">
        <v>2014</v>
      </c>
      <c r="P34" s="16"/>
      <c r="Q34" s="36"/>
      <c r="R34" s="37" t="s">
        <v>2475</v>
      </c>
      <c r="S34" s="37" t="s">
        <v>2476</v>
      </c>
      <c r="T34" s="13" t="s">
        <v>2822</v>
      </c>
      <c r="U34" s="39"/>
      <c r="V34" s="36" t="str">
        <f aca="true" t="shared" si="7" ref="V34:V40">IF(ISBLANK(M34),IF(ISERROR(VLOOKUP(K34,HeadingsLookup,4,FALSE)),"",VLOOKUP(K34,HeadingsLookup,4,FALSE)),"Duplicate")</f>
        <v>Protection Mechanisms</v>
      </c>
      <c r="W34" s="53" t="str">
        <f aca="true" t="shared" si="8" ref="W34:W40">IF(ISERROR(VLOOKUP(V34,TopicsLookup,2,FALSE)),"",VLOOKUP(V34,TopicsLookup,2,FALSE))</f>
        <v>Coexistence</v>
      </c>
      <c r="X34" s="16"/>
      <c r="Y34" s="16"/>
      <c r="Z34" s="16" t="s">
        <v>162</v>
      </c>
      <c r="AA34" s="18"/>
      <c r="AB34" s="32"/>
    </row>
    <row r="35" spans="1:28" s="14" customFormat="1" ht="38.25">
      <c r="A35" s="32">
        <v>1322</v>
      </c>
      <c r="B35" s="32" t="s">
        <v>1609</v>
      </c>
      <c r="C35" s="33" t="s">
        <v>83</v>
      </c>
      <c r="D35" s="33" t="s">
        <v>2517</v>
      </c>
      <c r="E35" s="33" t="s">
        <v>259</v>
      </c>
      <c r="F35" s="34" t="s">
        <v>1849</v>
      </c>
      <c r="G35" s="34" t="s">
        <v>1879</v>
      </c>
      <c r="H35" s="46">
        <v>107</v>
      </c>
      <c r="I35" s="46">
        <v>22</v>
      </c>
      <c r="J35" s="35" t="str">
        <f t="shared" si="6"/>
        <v>Long NAV</v>
      </c>
      <c r="K35" s="49" t="s">
        <v>83</v>
      </c>
      <c r="L35" s="50" t="s">
        <v>1167</v>
      </c>
      <c r="M35" s="50"/>
      <c r="N35" s="17" t="s">
        <v>236</v>
      </c>
      <c r="O35" s="16" t="s">
        <v>2015</v>
      </c>
      <c r="P35" s="16"/>
      <c r="Q35" s="36"/>
      <c r="R35" s="37" t="s">
        <v>1658</v>
      </c>
      <c r="S35" s="37" t="s">
        <v>1659</v>
      </c>
      <c r="T35" s="13" t="s">
        <v>2577</v>
      </c>
      <c r="U35" s="39"/>
      <c r="V35" s="36" t="str">
        <f t="shared" si="7"/>
        <v>Protection Mechanisms</v>
      </c>
      <c r="W35" s="53" t="str">
        <f t="shared" si="8"/>
        <v>Coexistence</v>
      </c>
      <c r="X35" s="16"/>
      <c r="Y35" s="16"/>
      <c r="Z35" s="16" t="s">
        <v>162</v>
      </c>
      <c r="AA35" s="18"/>
      <c r="AB35" s="32"/>
    </row>
    <row r="36" spans="1:28" s="14" customFormat="1" ht="89.25">
      <c r="A36" s="32">
        <v>3846</v>
      </c>
      <c r="B36" s="32" t="s">
        <v>720</v>
      </c>
      <c r="C36" s="33">
        <v>9.16</v>
      </c>
      <c r="D36" s="33">
        <v>107</v>
      </c>
      <c r="E36" s="33"/>
      <c r="F36" s="34" t="s">
        <v>1849</v>
      </c>
      <c r="G36" s="34" t="s">
        <v>930</v>
      </c>
      <c r="H36" s="46">
        <v>107</v>
      </c>
      <c r="I36" s="46"/>
      <c r="J36" s="35" t="str">
        <f t="shared" si="6"/>
        <v>Protection mechanisms for Aggregation Exchange Sequences</v>
      </c>
      <c r="K36" s="49" t="s">
        <v>79</v>
      </c>
      <c r="L36" s="50" t="s">
        <v>1167</v>
      </c>
      <c r="M36" s="50"/>
      <c r="N36" s="17" t="s">
        <v>236</v>
      </c>
      <c r="O36" s="16" t="s">
        <v>2775</v>
      </c>
      <c r="P36" s="16"/>
      <c r="Q36" s="36"/>
      <c r="R36" s="37" t="s">
        <v>886</v>
      </c>
      <c r="S36" s="37" t="s">
        <v>887</v>
      </c>
      <c r="T36" s="13" t="s">
        <v>2578</v>
      </c>
      <c r="U36" s="39"/>
      <c r="V36" s="36" t="str">
        <f t="shared" si="7"/>
        <v>Protection Mechanisms</v>
      </c>
      <c r="W36" s="53" t="str">
        <f t="shared" si="8"/>
        <v>Coexistence</v>
      </c>
      <c r="X36" s="16"/>
      <c r="Y36" s="16"/>
      <c r="Z36" s="16" t="s">
        <v>162</v>
      </c>
      <c r="AA36" s="18"/>
      <c r="AB36" s="32"/>
    </row>
    <row r="37" spans="1:28" s="14" customFormat="1" ht="38.25">
      <c r="A37" s="32">
        <v>1320</v>
      </c>
      <c r="B37" s="32" t="s">
        <v>1609</v>
      </c>
      <c r="C37" s="33" t="s">
        <v>81</v>
      </c>
      <c r="D37" s="33"/>
      <c r="E37" s="33"/>
      <c r="F37" s="34"/>
      <c r="G37" s="34" t="s">
        <v>930</v>
      </c>
      <c r="H37" s="46">
        <v>107</v>
      </c>
      <c r="I37" s="46"/>
      <c r="J37" s="35" t="str">
        <f t="shared" si="6"/>
        <v>Generally</v>
      </c>
      <c r="K37" s="49" t="s">
        <v>81</v>
      </c>
      <c r="L37" s="50" t="s">
        <v>1167</v>
      </c>
      <c r="M37" s="50"/>
      <c r="N37" s="17" t="s">
        <v>236</v>
      </c>
      <c r="O37" s="16" t="s">
        <v>2015</v>
      </c>
      <c r="P37" s="16"/>
      <c r="Q37" s="36"/>
      <c r="R37" s="37" t="s">
        <v>1705</v>
      </c>
      <c r="S37" s="37" t="s">
        <v>1706</v>
      </c>
      <c r="T37" s="13" t="s">
        <v>2781</v>
      </c>
      <c r="U37" s="39"/>
      <c r="V37" s="36" t="str">
        <f t="shared" si="7"/>
        <v>Protection Mechanisms</v>
      </c>
      <c r="W37" s="53" t="str">
        <f t="shared" si="8"/>
        <v>Coexistence</v>
      </c>
      <c r="X37" s="16"/>
      <c r="Y37" s="16"/>
      <c r="Z37" s="16" t="s">
        <v>162</v>
      </c>
      <c r="AA37" s="18"/>
      <c r="AB37" s="32"/>
    </row>
    <row r="38" spans="1:28" s="14" customFormat="1" ht="51">
      <c r="A38" s="32">
        <v>2730</v>
      </c>
      <c r="B38" s="32" t="s">
        <v>1629</v>
      </c>
      <c r="C38" s="33" t="s">
        <v>1821</v>
      </c>
      <c r="D38" s="33" t="s">
        <v>1687</v>
      </c>
      <c r="E38" s="33" t="s">
        <v>2837</v>
      </c>
      <c r="F38" s="34"/>
      <c r="G38" s="34" t="s">
        <v>930</v>
      </c>
      <c r="H38" s="46">
        <v>129</v>
      </c>
      <c r="I38" s="46">
        <v>5</v>
      </c>
      <c r="J38" s="35" t="str">
        <f t="shared" si="6"/>
        <v>STA CCA sensing 40/20MHz BSS</v>
      </c>
      <c r="K38" s="49" t="s">
        <v>335</v>
      </c>
      <c r="L38" s="50" t="s">
        <v>2769</v>
      </c>
      <c r="M38" s="50"/>
      <c r="N38" s="17" t="s">
        <v>236</v>
      </c>
      <c r="O38" s="16" t="s">
        <v>2775</v>
      </c>
      <c r="P38" s="16"/>
      <c r="Q38" s="36"/>
      <c r="R38" s="37" t="s">
        <v>1822</v>
      </c>
      <c r="S38" s="37" t="s">
        <v>2770</v>
      </c>
      <c r="T38" s="13" t="s">
        <v>2393</v>
      </c>
      <c r="U38" s="39"/>
      <c r="V38" s="36" t="str">
        <f t="shared" si="7"/>
        <v>Coexistence</v>
      </c>
      <c r="W38" s="53" t="str">
        <f t="shared" si="8"/>
        <v>Coexistence</v>
      </c>
      <c r="X38" s="16"/>
      <c r="Y38" s="16"/>
      <c r="Z38" s="16" t="s">
        <v>162</v>
      </c>
      <c r="AA38" s="18"/>
      <c r="AB38" s="32"/>
    </row>
    <row r="39" spans="1:28" s="14" customFormat="1" ht="140.25">
      <c r="A39" s="32">
        <v>2733</v>
      </c>
      <c r="B39" s="32" t="s">
        <v>1629</v>
      </c>
      <c r="C39" s="33">
        <v>9.23</v>
      </c>
      <c r="D39" s="33">
        <v>129</v>
      </c>
      <c r="E39" s="33">
        <v>20</v>
      </c>
      <c r="F39" s="34"/>
      <c r="G39" s="34" t="s">
        <v>930</v>
      </c>
      <c r="H39" s="46">
        <v>129</v>
      </c>
      <c r="I39" s="46">
        <v>20</v>
      </c>
      <c r="J39" s="35" t="str">
        <f t="shared" si="6"/>
        <v>40/20 Functional description</v>
      </c>
      <c r="K39" s="49" t="s">
        <v>331</v>
      </c>
      <c r="L39" s="50" t="s">
        <v>1167</v>
      </c>
      <c r="M39" s="50"/>
      <c r="N39" s="17" t="s">
        <v>236</v>
      </c>
      <c r="O39" s="16" t="s">
        <v>2775</v>
      </c>
      <c r="P39" s="16"/>
      <c r="Q39" s="36"/>
      <c r="R39" s="37" t="s">
        <v>8</v>
      </c>
      <c r="S39" s="37" t="s">
        <v>9</v>
      </c>
      <c r="T39" s="13" t="s">
        <v>2393</v>
      </c>
      <c r="U39" s="39"/>
      <c r="V39" s="36" t="str">
        <f t="shared" si="7"/>
        <v>Coexistence</v>
      </c>
      <c r="W39" s="53" t="str">
        <f t="shared" si="8"/>
        <v>Coexistence</v>
      </c>
      <c r="X39" s="16"/>
      <c r="Y39" s="16"/>
      <c r="Z39" s="16" t="s">
        <v>162</v>
      </c>
      <c r="AA39" s="18"/>
      <c r="AB39" s="32"/>
    </row>
    <row r="40" spans="1:28" s="14" customFormat="1" ht="76.5">
      <c r="A40" s="32">
        <v>4791</v>
      </c>
      <c r="B40" s="32" t="s">
        <v>2472</v>
      </c>
      <c r="C40" s="33" t="s">
        <v>331</v>
      </c>
      <c r="D40" s="33" t="s">
        <v>1687</v>
      </c>
      <c r="E40" s="33" t="s">
        <v>2227</v>
      </c>
      <c r="F40" s="34"/>
      <c r="G40" s="34" t="s">
        <v>930</v>
      </c>
      <c r="H40" s="46">
        <v>129</v>
      </c>
      <c r="I40" s="46">
        <v>20</v>
      </c>
      <c r="J40" s="35" t="str">
        <f t="shared" si="6"/>
        <v>40/20 Functional description</v>
      </c>
      <c r="K40" s="49" t="s">
        <v>331</v>
      </c>
      <c r="L40" s="50" t="s">
        <v>2769</v>
      </c>
      <c r="M40" s="50"/>
      <c r="N40" s="17" t="s">
        <v>236</v>
      </c>
      <c r="O40" s="16" t="s">
        <v>2775</v>
      </c>
      <c r="P40" s="16"/>
      <c r="Q40" s="36"/>
      <c r="R40" s="37" t="s">
        <v>1211</v>
      </c>
      <c r="S40" s="37" t="s">
        <v>1212</v>
      </c>
      <c r="T40" s="13" t="s">
        <v>2393</v>
      </c>
      <c r="U40" s="39"/>
      <c r="V40" s="36" t="str">
        <f t="shared" si="7"/>
        <v>Coexistence</v>
      </c>
      <c r="W40" s="53" t="str">
        <f t="shared" si="8"/>
        <v>Coexistence</v>
      </c>
      <c r="X40" s="16"/>
      <c r="Y40" s="16"/>
      <c r="Z40" s="16" t="s">
        <v>162</v>
      </c>
      <c r="AA40" s="18"/>
      <c r="AB40" s="32"/>
    </row>
    <row r="41" spans="1:23" s="129" customFormat="1" ht="63.75">
      <c r="A41" s="129">
        <v>6768</v>
      </c>
      <c r="B41" s="129" t="s">
        <v>2712</v>
      </c>
      <c r="C41" s="129" t="s">
        <v>331</v>
      </c>
      <c r="D41" s="129" t="s">
        <v>1687</v>
      </c>
      <c r="E41" s="129" t="s">
        <v>2227</v>
      </c>
      <c r="F41" s="129" t="s">
        <v>1167</v>
      </c>
      <c r="G41" s="129" t="s">
        <v>930</v>
      </c>
      <c r="H41" s="129">
        <v>129</v>
      </c>
      <c r="I41" s="129">
        <v>20</v>
      </c>
      <c r="J41" s="127"/>
      <c r="K41" s="129" t="s">
        <v>331</v>
      </c>
      <c r="L41" s="129" t="s">
        <v>2769</v>
      </c>
      <c r="N41" s="129" t="s">
        <v>1550</v>
      </c>
      <c r="O41" s="16" t="s">
        <v>2775</v>
      </c>
      <c r="Q41" s="129" t="s">
        <v>2504</v>
      </c>
      <c r="R41" s="127" t="s">
        <v>1146</v>
      </c>
      <c r="S41" s="127" t="s">
        <v>1147</v>
      </c>
      <c r="T41" s="127" t="s">
        <v>2393</v>
      </c>
      <c r="V41" s="129" t="s">
        <v>2543</v>
      </c>
      <c r="W41" s="129" t="s">
        <v>2543</v>
      </c>
    </row>
    <row r="42" spans="1:28" s="14" customFormat="1" ht="51">
      <c r="A42" s="32">
        <v>1516</v>
      </c>
      <c r="B42" s="32" t="s">
        <v>292</v>
      </c>
      <c r="C42" s="33" t="s">
        <v>333</v>
      </c>
      <c r="D42" s="33" t="s">
        <v>1687</v>
      </c>
      <c r="E42" s="33" t="s">
        <v>1172</v>
      </c>
      <c r="F42" s="34"/>
      <c r="G42" s="34" t="s">
        <v>930</v>
      </c>
      <c r="H42" s="46">
        <v>129</v>
      </c>
      <c r="I42" s="46">
        <v>23</v>
      </c>
      <c r="J42" s="35" t="str">
        <f>IF(ISERROR(VLOOKUP(K42,HeadingsLookup,2,FALSE)),"",VLOOKUP(K42,HeadingsLookup,2,FALSE))</f>
        <v>Rules for operation in 40/20Mhz BSS</v>
      </c>
      <c r="K42" s="49" t="s">
        <v>333</v>
      </c>
      <c r="L42" s="50" t="s">
        <v>2769</v>
      </c>
      <c r="M42" s="50"/>
      <c r="N42" s="17" t="s">
        <v>236</v>
      </c>
      <c r="O42" s="16" t="s">
        <v>1071</v>
      </c>
      <c r="P42" s="16"/>
      <c r="Q42" s="36"/>
      <c r="R42" s="37" t="s">
        <v>1109</v>
      </c>
      <c r="S42" s="37" t="s">
        <v>1110</v>
      </c>
      <c r="T42" s="13" t="s">
        <v>441</v>
      </c>
      <c r="U42" s="39"/>
      <c r="V42" s="36" t="str">
        <f>IF(ISBLANK(M42),IF(ISERROR(VLOOKUP(K42,HeadingsLookup,4,FALSE)),"",VLOOKUP(K42,HeadingsLookup,4,FALSE)),"Duplicate")</f>
        <v>Coexistence</v>
      </c>
      <c r="W42" s="53" t="str">
        <f>IF(ISERROR(VLOOKUP(V42,TopicsLookup,2,FALSE)),"",VLOOKUP(V42,TopicsLookup,2,FALSE))</f>
        <v>Coexistence</v>
      </c>
      <c r="X42" s="16"/>
      <c r="Y42" s="16"/>
      <c r="Z42" s="16" t="s">
        <v>162</v>
      </c>
      <c r="AA42" s="18"/>
      <c r="AB42" s="32"/>
    </row>
    <row r="43" spans="1:28" s="14" customFormat="1" ht="102">
      <c r="A43" s="32">
        <v>3881</v>
      </c>
      <c r="B43" s="32" t="s">
        <v>720</v>
      </c>
      <c r="C43" s="33" t="s">
        <v>333</v>
      </c>
      <c r="D43" s="33">
        <v>129</v>
      </c>
      <c r="E43" s="33">
        <v>24</v>
      </c>
      <c r="F43" s="34"/>
      <c r="G43" s="34" t="s">
        <v>930</v>
      </c>
      <c r="H43" s="46">
        <v>129</v>
      </c>
      <c r="I43" s="46">
        <v>24</v>
      </c>
      <c r="J43" s="35" t="str">
        <f>IF(ISERROR(VLOOKUP(K43,HeadingsLookup,2,FALSE)),"",VLOOKUP(K43,HeadingsLookup,2,FALSE))</f>
        <v>Rules for operation in 40/20Mhz BSS</v>
      </c>
      <c r="K43" s="49" t="s">
        <v>333</v>
      </c>
      <c r="L43" s="50" t="s">
        <v>2769</v>
      </c>
      <c r="M43" s="50"/>
      <c r="N43" s="17" t="s">
        <v>236</v>
      </c>
      <c r="O43" s="16" t="s">
        <v>2014</v>
      </c>
      <c r="P43" s="16"/>
      <c r="Q43" s="36"/>
      <c r="R43" s="37" t="s">
        <v>34</v>
      </c>
      <c r="S43" s="37" t="s">
        <v>35</v>
      </c>
      <c r="T43" s="13" t="s">
        <v>503</v>
      </c>
      <c r="U43" s="39"/>
      <c r="V43" s="36" t="str">
        <f>IF(ISBLANK(M43),IF(ISERROR(VLOOKUP(K43,HeadingsLookup,4,FALSE)),"",VLOOKUP(K43,HeadingsLookup,4,FALSE)),"Duplicate")</f>
        <v>Coexistence</v>
      </c>
      <c r="W43" s="53" t="str">
        <f>IF(ISERROR(VLOOKUP(V43,TopicsLookup,2,FALSE)),"",VLOOKUP(V43,TopicsLookup,2,FALSE))</f>
        <v>Coexistence</v>
      </c>
      <c r="X43" s="16"/>
      <c r="Y43" s="16"/>
      <c r="Z43" s="16" t="s">
        <v>162</v>
      </c>
      <c r="AA43" s="18"/>
      <c r="AB43" s="32"/>
    </row>
    <row r="44" spans="1:28" s="14" customFormat="1" ht="51">
      <c r="A44" s="32">
        <v>49</v>
      </c>
      <c r="B44" s="32" t="s">
        <v>1005</v>
      </c>
      <c r="C44" s="33" t="s">
        <v>335</v>
      </c>
      <c r="D44" s="33" t="s">
        <v>1687</v>
      </c>
      <c r="E44" s="33" t="s">
        <v>1688</v>
      </c>
      <c r="F44" s="34"/>
      <c r="G44" s="34" t="s">
        <v>930</v>
      </c>
      <c r="H44" s="46">
        <v>129</v>
      </c>
      <c r="I44" s="46">
        <v>27</v>
      </c>
      <c r="J44" s="35" t="str">
        <f aca="true" t="shared" si="9" ref="J44:J106">IF(ISERROR(VLOOKUP(K44,HeadingsLookup,2,FALSE)),"",VLOOKUP(K44,HeadingsLookup,2,FALSE))</f>
        <v>STA CCA sensing 40/20MHz BSS</v>
      </c>
      <c r="K44" s="49" t="s">
        <v>335</v>
      </c>
      <c r="L44" s="50" t="s">
        <v>2769</v>
      </c>
      <c r="M44" s="50"/>
      <c r="N44" s="17" t="s">
        <v>236</v>
      </c>
      <c r="O44" s="16" t="s">
        <v>2775</v>
      </c>
      <c r="P44" s="16"/>
      <c r="Q44" s="36"/>
      <c r="R44" s="37" t="s">
        <v>591</v>
      </c>
      <c r="S44" s="37" t="s">
        <v>466</v>
      </c>
      <c r="T44" s="13" t="s">
        <v>444</v>
      </c>
      <c r="U44" s="39"/>
      <c r="V44" s="36" t="str">
        <f aca="true" t="shared" si="10" ref="V44:V106">IF(ISBLANK(M44),IF(ISERROR(VLOOKUP(K44,HeadingsLookup,4,FALSE)),"",VLOOKUP(K44,HeadingsLookup,4,FALSE)),"Duplicate")</f>
        <v>Coexistence</v>
      </c>
      <c r="W44" s="53" t="str">
        <f aca="true" t="shared" si="11" ref="W44:W107">IF(ISERROR(VLOOKUP(V44,TopicsLookup,2,FALSE)),"",VLOOKUP(V44,TopicsLookup,2,FALSE))</f>
        <v>Coexistence</v>
      </c>
      <c r="X44" s="16"/>
      <c r="Y44" s="16"/>
      <c r="Z44" s="16" t="s">
        <v>162</v>
      </c>
      <c r="AA44" s="18"/>
      <c r="AB44" s="32"/>
    </row>
    <row r="45" spans="1:28" s="14" customFormat="1" ht="306">
      <c r="A45" s="32">
        <v>295</v>
      </c>
      <c r="B45" s="32" t="s">
        <v>2468</v>
      </c>
      <c r="C45" s="33" t="s">
        <v>335</v>
      </c>
      <c r="D45" s="33" t="s">
        <v>1687</v>
      </c>
      <c r="E45" s="33" t="s">
        <v>1174</v>
      </c>
      <c r="F45" s="34"/>
      <c r="G45" s="34" t="s">
        <v>930</v>
      </c>
      <c r="H45" s="46">
        <v>129</v>
      </c>
      <c r="I45" s="46">
        <v>27</v>
      </c>
      <c r="J45" s="35" t="str">
        <f t="shared" si="9"/>
        <v>STA CCA sensing 40/20MHz BSS</v>
      </c>
      <c r="K45" s="49" t="s">
        <v>335</v>
      </c>
      <c r="L45" s="50" t="s">
        <v>2769</v>
      </c>
      <c r="M45" s="50"/>
      <c r="N45" s="17" t="s">
        <v>236</v>
      </c>
      <c r="O45" s="16" t="s">
        <v>2392</v>
      </c>
      <c r="P45" s="16"/>
      <c r="Q45" s="36"/>
      <c r="R45" s="37" t="s">
        <v>1817</v>
      </c>
      <c r="S45" s="37" t="s">
        <v>1818</v>
      </c>
      <c r="T45" s="13" t="s">
        <v>2388</v>
      </c>
      <c r="U45" s="39"/>
      <c r="V45" s="36" t="str">
        <f t="shared" si="10"/>
        <v>Coexistence</v>
      </c>
      <c r="W45" s="53" t="str">
        <f t="shared" si="11"/>
        <v>Coexistence</v>
      </c>
      <c r="X45" s="16"/>
      <c r="Y45" s="16"/>
      <c r="Z45" s="16" t="s">
        <v>162</v>
      </c>
      <c r="AA45" s="18"/>
      <c r="AB45" s="32"/>
    </row>
    <row r="46" spans="1:28" s="14" customFormat="1" ht="51">
      <c r="A46" s="32">
        <v>704</v>
      </c>
      <c r="B46" s="32" t="s">
        <v>186</v>
      </c>
      <c r="C46" s="33" t="s">
        <v>335</v>
      </c>
      <c r="D46" s="33" t="s">
        <v>1687</v>
      </c>
      <c r="E46" s="33" t="s">
        <v>210</v>
      </c>
      <c r="F46" s="34"/>
      <c r="G46" s="34" t="s">
        <v>930</v>
      </c>
      <c r="H46" s="46">
        <v>129</v>
      </c>
      <c r="I46" s="46">
        <v>27</v>
      </c>
      <c r="J46" s="35" t="str">
        <f t="shared" si="9"/>
        <v>STA CCA sensing 40/20MHz BSS</v>
      </c>
      <c r="K46" s="49" t="s">
        <v>335</v>
      </c>
      <c r="L46" s="50" t="s">
        <v>2769</v>
      </c>
      <c r="M46" s="50"/>
      <c r="N46" s="17" t="s">
        <v>236</v>
      </c>
      <c r="O46" s="16" t="s">
        <v>2775</v>
      </c>
      <c r="P46" s="16"/>
      <c r="Q46" s="36"/>
      <c r="R46" s="37" t="s">
        <v>211</v>
      </c>
      <c r="S46" s="37" t="s">
        <v>1761</v>
      </c>
      <c r="T46" s="13" t="s">
        <v>2393</v>
      </c>
      <c r="U46" s="39"/>
      <c r="V46" s="36" t="str">
        <f t="shared" si="10"/>
        <v>Coexistence</v>
      </c>
      <c r="W46" s="53" t="str">
        <f t="shared" si="11"/>
        <v>Coexistence</v>
      </c>
      <c r="X46" s="16"/>
      <c r="Y46" s="16"/>
      <c r="Z46" s="16" t="s">
        <v>162</v>
      </c>
      <c r="AA46" s="18"/>
      <c r="AB46" s="32"/>
    </row>
    <row r="47" spans="1:28" s="14" customFormat="1" ht="102">
      <c r="A47" s="32">
        <v>1750</v>
      </c>
      <c r="B47" s="32" t="s">
        <v>1595</v>
      </c>
      <c r="C47" s="33" t="s">
        <v>335</v>
      </c>
      <c r="D47" s="33" t="s">
        <v>1687</v>
      </c>
      <c r="E47" s="33" t="s">
        <v>1174</v>
      </c>
      <c r="F47" s="34"/>
      <c r="G47" s="34" t="s">
        <v>930</v>
      </c>
      <c r="H47" s="46">
        <v>129</v>
      </c>
      <c r="I47" s="46">
        <v>27</v>
      </c>
      <c r="J47" s="35" t="str">
        <f t="shared" si="9"/>
        <v>STA CCA sensing 40/20MHz BSS</v>
      </c>
      <c r="K47" s="49" t="s">
        <v>335</v>
      </c>
      <c r="L47" s="50" t="s">
        <v>2769</v>
      </c>
      <c r="M47" s="50"/>
      <c r="N47" s="17" t="s">
        <v>236</v>
      </c>
      <c r="O47" s="16" t="s">
        <v>2775</v>
      </c>
      <c r="P47" s="16"/>
      <c r="Q47" s="36"/>
      <c r="R47" s="37" t="s">
        <v>1790</v>
      </c>
      <c r="S47" s="37" t="s">
        <v>1791</v>
      </c>
      <c r="T47" s="13" t="s">
        <v>2393</v>
      </c>
      <c r="U47" s="39"/>
      <c r="V47" s="36" t="str">
        <f t="shared" si="10"/>
        <v>Coexistence</v>
      </c>
      <c r="W47" s="53" t="str">
        <f t="shared" si="11"/>
        <v>Coexistence</v>
      </c>
      <c r="X47" s="16"/>
      <c r="Y47" s="16"/>
      <c r="Z47" s="16" t="s">
        <v>162</v>
      </c>
      <c r="AA47" s="18"/>
      <c r="AB47" s="32"/>
    </row>
    <row r="48" spans="1:28" s="14" customFormat="1" ht="63.75">
      <c r="A48" s="32">
        <v>2737</v>
      </c>
      <c r="B48" s="32" t="s">
        <v>1629</v>
      </c>
      <c r="C48" s="33" t="s">
        <v>335</v>
      </c>
      <c r="D48" s="33">
        <v>129</v>
      </c>
      <c r="E48" s="33">
        <v>27</v>
      </c>
      <c r="F48" s="34"/>
      <c r="G48" s="34" t="s">
        <v>930</v>
      </c>
      <c r="H48" s="46">
        <v>129</v>
      </c>
      <c r="I48" s="46">
        <v>27</v>
      </c>
      <c r="J48" s="35" t="str">
        <f t="shared" si="9"/>
        <v>STA CCA sensing 40/20MHz BSS</v>
      </c>
      <c r="K48" s="49" t="s">
        <v>335</v>
      </c>
      <c r="L48" s="50" t="s">
        <v>1167</v>
      </c>
      <c r="M48" s="50"/>
      <c r="N48" s="17" t="s">
        <v>236</v>
      </c>
      <c r="O48" s="16" t="s">
        <v>2775</v>
      </c>
      <c r="P48" s="16"/>
      <c r="Q48" s="36"/>
      <c r="R48" s="37" t="s">
        <v>11</v>
      </c>
      <c r="S48" s="37" t="s">
        <v>12</v>
      </c>
      <c r="T48" s="13" t="s">
        <v>2393</v>
      </c>
      <c r="U48" s="39"/>
      <c r="V48" s="36" t="str">
        <f t="shared" si="10"/>
        <v>Coexistence</v>
      </c>
      <c r="W48" s="53" t="str">
        <f t="shared" si="11"/>
        <v>Coexistence</v>
      </c>
      <c r="X48" s="16"/>
      <c r="Y48" s="16"/>
      <c r="Z48" s="16" t="s">
        <v>162</v>
      </c>
      <c r="AA48" s="18"/>
      <c r="AB48" s="32"/>
    </row>
    <row r="49" spans="1:28" s="14" customFormat="1" ht="51">
      <c r="A49" s="32">
        <v>4640</v>
      </c>
      <c r="B49" s="32" t="s">
        <v>587</v>
      </c>
      <c r="C49" s="33" t="s">
        <v>335</v>
      </c>
      <c r="D49" s="33" t="s">
        <v>1687</v>
      </c>
      <c r="E49" s="33" t="s">
        <v>1688</v>
      </c>
      <c r="F49" s="34"/>
      <c r="G49" s="34" t="s">
        <v>930</v>
      </c>
      <c r="H49" s="46">
        <v>129</v>
      </c>
      <c r="I49" s="46">
        <v>27</v>
      </c>
      <c r="J49" s="35" t="str">
        <f t="shared" si="9"/>
        <v>STA CCA sensing 40/20MHz BSS</v>
      </c>
      <c r="K49" s="49" t="s">
        <v>335</v>
      </c>
      <c r="L49" s="50" t="s">
        <v>2769</v>
      </c>
      <c r="M49" s="50"/>
      <c r="N49" s="17" t="s">
        <v>236</v>
      </c>
      <c r="O49" s="16" t="s">
        <v>2775</v>
      </c>
      <c r="P49" s="16"/>
      <c r="Q49" s="36"/>
      <c r="R49" s="37" t="s">
        <v>591</v>
      </c>
      <c r="S49" s="37" t="s">
        <v>592</v>
      </c>
      <c r="T49" s="13" t="s">
        <v>2393</v>
      </c>
      <c r="U49" s="39"/>
      <c r="V49" s="36" t="str">
        <f t="shared" si="10"/>
        <v>Coexistence</v>
      </c>
      <c r="W49" s="53" t="str">
        <f t="shared" si="11"/>
        <v>Coexistence</v>
      </c>
      <c r="X49" s="16"/>
      <c r="Y49" s="16"/>
      <c r="Z49" s="16" t="s">
        <v>162</v>
      </c>
      <c r="AA49" s="18"/>
      <c r="AB49" s="32"/>
    </row>
    <row r="50" spans="1:28" s="14" customFormat="1" ht="51">
      <c r="A50" s="32">
        <v>6813</v>
      </c>
      <c r="B50" s="32" t="s">
        <v>289</v>
      </c>
      <c r="C50" s="33" t="s">
        <v>335</v>
      </c>
      <c r="D50" s="33" t="s">
        <v>1687</v>
      </c>
      <c r="E50" s="33" t="s">
        <v>1174</v>
      </c>
      <c r="F50" s="34"/>
      <c r="G50" s="34" t="s">
        <v>930</v>
      </c>
      <c r="H50" s="46">
        <v>129</v>
      </c>
      <c r="I50" s="46">
        <v>27</v>
      </c>
      <c r="J50" s="35" t="str">
        <f t="shared" si="9"/>
        <v>STA CCA sensing 40/20MHz BSS</v>
      </c>
      <c r="K50" s="49" t="s">
        <v>335</v>
      </c>
      <c r="L50" s="50" t="s">
        <v>2769</v>
      </c>
      <c r="M50" s="50"/>
      <c r="N50" s="17" t="s">
        <v>236</v>
      </c>
      <c r="O50" s="16" t="s">
        <v>2775</v>
      </c>
      <c r="P50" s="16"/>
      <c r="Q50" s="36"/>
      <c r="R50" s="37" t="s">
        <v>290</v>
      </c>
      <c r="S50" s="37" t="s">
        <v>291</v>
      </c>
      <c r="T50" s="13" t="s">
        <v>2393</v>
      </c>
      <c r="U50" s="39" t="s">
        <v>578</v>
      </c>
      <c r="V50" s="36" t="str">
        <f t="shared" si="10"/>
        <v>Coexistence</v>
      </c>
      <c r="W50" s="53" t="str">
        <f t="shared" si="11"/>
        <v>Coexistence</v>
      </c>
      <c r="X50" s="16"/>
      <c r="Y50" s="16"/>
      <c r="Z50" s="16" t="s">
        <v>162</v>
      </c>
      <c r="AA50" s="18"/>
      <c r="AB50" s="32"/>
    </row>
    <row r="51" spans="1:28" s="14" customFormat="1" ht="63.75">
      <c r="A51" s="32">
        <v>6938</v>
      </c>
      <c r="B51" s="32" t="s">
        <v>16</v>
      </c>
      <c r="C51" s="33" t="s">
        <v>335</v>
      </c>
      <c r="D51" s="33" t="s">
        <v>1687</v>
      </c>
      <c r="E51" s="33" t="s">
        <v>1174</v>
      </c>
      <c r="F51" s="34"/>
      <c r="G51" s="34" t="s">
        <v>930</v>
      </c>
      <c r="H51" s="46">
        <v>129</v>
      </c>
      <c r="I51" s="46">
        <v>27</v>
      </c>
      <c r="J51" s="35" t="str">
        <f t="shared" si="9"/>
        <v>STA CCA sensing 40/20MHz BSS</v>
      </c>
      <c r="K51" s="49" t="s">
        <v>335</v>
      </c>
      <c r="L51" s="50" t="s">
        <v>2769</v>
      </c>
      <c r="M51" s="50"/>
      <c r="N51" s="17" t="s">
        <v>236</v>
      </c>
      <c r="O51" s="16" t="s">
        <v>2775</v>
      </c>
      <c r="P51" s="16"/>
      <c r="Q51" s="36"/>
      <c r="R51" s="37" t="s">
        <v>1642</v>
      </c>
      <c r="S51" s="37" t="s">
        <v>1643</v>
      </c>
      <c r="T51" s="13" t="s">
        <v>2393</v>
      </c>
      <c r="U51" s="39"/>
      <c r="V51" s="36" t="str">
        <f t="shared" si="10"/>
        <v>Coexistence</v>
      </c>
      <c r="W51" s="53" t="str">
        <f t="shared" si="11"/>
        <v>Coexistence</v>
      </c>
      <c r="X51" s="16"/>
      <c r="Y51" s="16"/>
      <c r="Z51" s="16" t="s">
        <v>162</v>
      </c>
      <c r="AA51" s="18"/>
      <c r="AB51" s="32"/>
    </row>
    <row r="52" spans="1:28" s="14" customFormat="1" ht="114.75">
      <c r="A52" s="32">
        <v>7178</v>
      </c>
      <c r="B52" s="32" t="s">
        <v>261</v>
      </c>
      <c r="C52" s="33" t="s">
        <v>335</v>
      </c>
      <c r="D52" s="33" t="s">
        <v>1687</v>
      </c>
      <c r="E52" s="33" t="s">
        <v>1174</v>
      </c>
      <c r="F52" s="34"/>
      <c r="G52" s="34" t="s">
        <v>930</v>
      </c>
      <c r="H52" s="46">
        <v>129</v>
      </c>
      <c r="I52" s="46">
        <v>27</v>
      </c>
      <c r="J52" s="35" t="str">
        <f t="shared" si="9"/>
        <v>STA CCA sensing 40/20MHz BSS</v>
      </c>
      <c r="K52" s="49" t="s">
        <v>335</v>
      </c>
      <c r="L52" s="50" t="s">
        <v>2769</v>
      </c>
      <c r="M52" s="50"/>
      <c r="N52" s="17" t="s">
        <v>236</v>
      </c>
      <c r="O52" s="16" t="s">
        <v>2775</v>
      </c>
      <c r="P52" s="16"/>
      <c r="Q52" s="36"/>
      <c r="R52" s="37" t="s">
        <v>290</v>
      </c>
      <c r="S52" s="37" t="s">
        <v>862</v>
      </c>
      <c r="T52" s="13" t="s">
        <v>2393</v>
      </c>
      <c r="U52" s="39"/>
      <c r="V52" s="36" t="str">
        <f t="shared" si="10"/>
        <v>Coexistence</v>
      </c>
      <c r="W52" s="53" t="str">
        <f t="shared" si="11"/>
        <v>Coexistence</v>
      </c>
      <c r="X52" s="16"/>
      <c r="Y52" s="16"/>
      <c r="Z52" s="16" t="s">
        <v>162</v>
      </c>
      <c r="AA52" s="18"/>
      <c r="AB52" s="32"/>
    </row>
    <row r="53" spans="1:28" s="14" customFormat="1" ht="38.25">
      <c r="A53" s="32">
        <v>7319</v>
      </c>
      <c r="B53" s="32" t="s">
        <v>1612</v>
      </c>
      <c r="C53" s="33" t="s">
        <v>335</v>
      </c>
      <c r="D53" s="33" t="s">
        <v>1687</v>
      </c>
      <c r="E53" s="33" t="s">
        <v>1174</v>
      </c>
      <c r="F53" s="34"/>
      <c r="G53" s="34" t="s">
        <v>930</v>
      </c>
      <c r="H53" s="46">
        <v>129</v>
      </c>
      <c r="I53" s="46">
        <v>27</v>
      </c>
      <c r="J53" s="35" t="str">
        <f t="shared" si="9"/>
        <v>STA CCA sensing 40/20MHz BSS</v>
      </c>
      <c r="K53" s="49" t="s">
        <v>335</v>
      </c>
      <c r="L53" s="50" t="s">
        <v>2768</v>
      </c>
      <c r="M53" s="50"/>
      <c r="N53" s="17" t="s">
        <v>236</v>
      </c>
      <c r="O53" s="16" t="s">
        <v>2775</v>
      </c>
      <c r="P53" s="16"/>
      <c r="Q53" s="36"/>
      <c r="R53" s="37" t="s">
        <v>1613</v>
      </c>
      <c r="S53" s="37" t="s">
        <v>1614</v>
      </c>
      <c r="T53" s="13" t="s">
        <v>2393</v>
      </c>
      <c r="U53" s="39"/>
      <c r="V53" s="36" t="str">
        <f t="shared" si="10"/>
        <v>Coexistence</v>
      </c>
      <c r="W53" s="53" t="str">
        <f t="shared" si="11"/>
        <v>Coexistence</v>
      </c>
      <c r="X53" s="16"/>
      <c r="Y53" s="16"/>
      <c r="Z53" s="16" t="s">
        <v>162</v>
      </c>
      <c r="AA53" s="18"/>
      <c r="AB53" s="32"/>
    </row>
    <row r="54" spans="1:28" s="14" customFormat="1" ht="38.25">
      <c r="A54" s="32">
        <v>7767</v>
      </c>
      <c r="B54" s="32" t="s">
        <v>1030</v>
      </c>
      <c r="C54" s="33" t="s">
        <v>335</v>
      </c>
      <c r="D54" s="33" t="s">
        <v>1687</v>
      </c>
      <c r="E54" s="33" t="s">
        <v>1688</v>
      </c>
      <c r="F54" s="34"/>
      <c r="G54" s="34" t="s">
        <v>930</v>
      </c>
      <c r="H54" s="46">
        <v>129</v>
      </c>
      <c r="I54" s="46">
        <v>27</v>
      </c>
      <c r="J54" s="35" t="str">
        <f t="shared" si="9"/>
        <v>STA CCA sensing 40/20MHz BSS</v>
      </c>
      <c r="K54" s="49" t="s">
        <v>335</v>
      </c>
      <c r="L54" s="50" t="s">
        <v>2769</v>
      </c>
      <c r="M54" s="50"/>
      <c r="N54" s="17" t="s">
        <v>236</v>
      </c>
      <c r="O54" s="16" t="s">
        <v>2775</v>
      </c>
      <c r="P54" s="16"/>
      <c r="Q54" s="36"/>
      <c r="R54" s="37" t="s">
        <v>1031</v>
      </c>
      <c r="S54" s="37" t="s">
        <v>1032</v>
      </c>
      <c r="T54" s="13" t="s">
        <v>2393</v>
      </c>
      <c r="U54" s="39"/>
      <c r="V54" s="36" t="str">
        <f t="shared" si="10"/>
        <v>Coexistence</v>
      </c>
      <c r="W54" s="53" t="str">
        <f t="shared" si="11"/>
        <v>Coexistence</v>
      </c>
      <c r="X54" s="16"/>
      <c r="Y54" s="16"/>
      <c r="Z54" s="16" t="s">
        <v>162</v>
      </c>
      <c r="AA54" s="18"/>
      <c r="AB54" s="32"/>
    </row>
    <row r="55" spans="1:28" s="14" customFormat="1" ht="38.25">
      <c r="A55" s="32">
        <v>7839</v>
      </c>
      <c r="B55" s="32" t="s">
        <v>2605</v>
      </c>
      <c r="C55" s="33" t="s">
        <v>335</v>
      </c>
      <c r="D55" s="33" t="s">
        <v>1687</v>
      </c>
      <c r="E55" s="33" t="s">
        <v>1688</v>
      </c>
      <c r="F55" s="34"/>
      <c r="G55" s="34" t="s">
        <v>930</v>
      </c>
      <c r="H55" s="46">
        <v>129</v>
      </c>
      <c r="I55" s="46">
        <v>27</v>
      </c>
      <c r="J55" s="35" t="str">
        <f t="shared" si="9"/>
        <v>STA CCA sensing 40/20MHz BSS</v>
      </c>
      <c r="K55" s="49" t="s">
        <v>335</v>
      </c>
      <c r="L55" s="50" t="s">
        <v>2769</v>
      </c>
      <c r="M55" s="50"/>
      <c r="N55" s="17" t="s">
        <v>236</v>
      </c>
      <c r="O55" s="16" t="s">
        <v>2775</v>
      </c>
      <c r="P55" s="16"/>
      <c r="Q55" s="36"/>
      <c r="R55" s="37" t="s">
        <v>799</v>
      </c>
      <c r="S55" s="37" t="s">
        <v>800</v>
      </c>
      <c r="T55" s="13" t="s">
        <v>2393</v>
      </c>
      <c r="U55" s="39"/>
      <c r="V55" s="36" t="str">
        <f t="shared" si="10"/>
        <v>Coexistence</v>
      </c>
      <c r="W55" s="53" t="str">
        <f t="shared" si="11"/>
        <v>Coexistence</v>
      </c>
      <c r="X55" s="16"/>
      <c r="Y55" s="16"/>
      <c r="Z55" s="16" t="s">
        <v>162</v>
      </c>
      <c r="AA55" s="18"/>
      <c r="AB55" s="32"/>
    </row>
    <row r="56" spans="1:28" s="14" customFormat="1" ht="51">
      <c r="A56" s="32">
        <v>7893</v>
      </c>
      <c r="B56" s="32" t="s">
        <v>165</v>
      </c>
      <c r="C56" s="33" t="s">
        <v>335</v>
      </c>
      <c r="D56" s="33" t="s">
        <v>1687</v>
      </c>
      <c r="E56" s="33" t="s">
        <v>1174</v>
      </c>
      <c r="F56" s="34"/>
      <c r="G56" s="34" t="s">
        <v>930</v>
      </c>
      <c r="H56" s="46">
        <v>129</v>
      </c>
      <c r="I56" s="46">
        <v>27</v>
      </c>
      <c r="J56" s="35" t="str">
        <f t="shared" si="9"/>
        <v>STA CCA sensing 40/20MHz BSS</v>
      </c>
      <c r="K56" s="49" t="s">
        <v>335</v>
      </c>
      <c r="L56" s="50" t="s">
        <v>2769</v>
      </c>
      <c r="M56" s="50"/>
      <c r="N56" s="17" t="s">
        <v>236</v>
      </c>
      <c r="O56" s="16" t="s">
        <v>2775</v>
      </c>
      <c r="P56" s="16"/>
      <c r="Q56" s="36"/>
      <c r="R56" s="37" t="s">
        <v>903</v>
      </c>
      <c r="S56" s="37" t="s">
        <v>904</v>
      </c>
      <c r="T56" s="13" t="s">
        <v>2393</v>
      </c>
      <c r="U56" s="39"/>
      <c r="V56" s="36" t="str">
        <f t="shared" si="10"/>
        <v>Coexistence</v>
      </c>
      <c r="W56" s="53" t="str">
        <f t="shared" si="11"/>
        <v>Coexistence</v>
      </c>
      <c r="X56" s="16"/>
      <c r="Y56" s="16"/>
      <c r="Z56" s="16" t="s">
        <v>162</v>
      </c>
      <c r="AA56" s="18"/>
      <c r="AB56" s="32"/>
    </row>
    <row r="57" spans="1:28" s="14" customFormat="1" ht="165.75">
      <c r="A57" s="32">
        <v>7894</v>
      </c>
      <c r="B57" s="32" t="s">
        <v>165</v>
      </c>
      <c r="C57" s="33" t="s">
        <v>335</v>
      </c>
      <c r="D57" s="33" t="s">
        <v>1687</v>
      </c>
      <c r="E57" s="33" t="s">
        <v>1174</v>
      </c>
      <c r="F57" s="34"/>
      <c r="G57" s="34" t="s">
        <v>930</v>
      </c>
      <c r="H57" s="46">
        <v>129</v>
      </c>
      <c r="I57" s="46">
        <v>27</v>
      </c>
      <c r="J57" s="35" t="str">
        <f t="shared" si="9"/>
        <v>STA CCA sensing 40/20MHz BSS</v>
      </c>
      <c r="K57" s="49" t="s">
        <v>335</v>
      </c>
      <c r="L57" s="50" t="s">
        <v>2768</v>
      </c>
      <c r="M57" s="50"/>
      <c r="N57" s="17" t="s">
        <v>236</v>
      </c>
      <c r="O57" s="16" t="s">
        <v>2775</v>
      </c>
      <c r="P57" s="16"/>
      <c r="Q57" s="36"/>
      <c r="R57" s="37" t="s">
        <v>2722</v>
      </c>
      <c r="S57" s="37" t="s">
        <v>2723</v>
      </c>
      <c r="T57" s="13" t="s">
        <v>2393</v>
      </c>
      <c r="U57" s="39"/>
      <c r="V57" s="36" t="str">
        <f t="shared" si="10"/>
        <v>Coexistence</v>
      </c>
      <c r="W57" s="53" t="str">
        <f t="shared" si="11"/>
        <v>Coexistence</v>
      </c>
      <c r="X57" s="16"/>
      <c r="Y57" s="16"/>
      <c r="Z57" s="16" t="s">
        <v>162</v>
      </c>
      <c r="AA57" s="18"/>
      <c r="AB57" s="32"/>
    </row>
    <row r="58" spans="1:28" s="14" customFormat="1" ht="127.5">
      <c r="A58" s="32">
        <v>10016</v>
      </c>
      <c r="B58" s="32" t="s">
        <v>1759</v>
      </c>
      <c r="C58" s="33" t="s">
        <v>335</v>
      </c>
      <c r="D58" s="33" t="s">
        <v>1687</v>
      </c>
      <c r="E58" s="33" t="s">
        <v>1174</v>
      </c>
      <c r="F58" s="34"/>
      <c r="G58" s="34" t="s">
        <v>930</v>
      </c>
      <c r="H58" s="46">
        <v>129</v>
      </c>
      <c r="I58" s="46">
        <v>27</v>
      </c>
      <c r="J58" s="35" t="str">
        <f t="shared" si="9"/>
        <v>STA CCA sensing 40/20MHz BSS</v>
      </c>
      <c r="K58" s="49" t="s">
        <v>335</v>
      </c>
      <c r="L58" s="50" t="s">
        <v>2769</v>
      </c>
      <c r="M58" s="50"/>
      <c r="N58" s="17" t="s">
        <v>236</v>
      </c>
      <c r="O58" s="16" t="s">
        <v>2775</v>
      </c>
      <c r="P58" s="16"/>
      <c r="Q58" s="36"/>
      <c r="R58" s="37" t="s">
        <v>1730</v>
      </c>
      <c r="S58" s="37" t="s">
        <v>2466</v>
      </c>
      <c r="T58" s="13" t="s">
        <v>2393</v>
      </c>
      <c r="U58" s="39"/>
      <c r="V58" s="36" t="str">
        <f t="shared" si="10"/>
        <v>Coexistence</v>
      </c>
      <c r="W58" s="53" t="str">
        <f t="shared" si="11"/>
        <v>Coexistence</v>
      </c>
      <c r="X58" s="16"/>
      <c r="Y58" s="16"/>
      <c r="Z58" s="16" t="s">
        <v>162</v>
      </c>
      <c r="AA58" s="18"/>
      <c r="AB58" s="32"/>
    </row>
    <row r="59" spans="1:28" s="14" customFormat="1" ht="25.5">
      <c r="A59" s="32">
        <v>1655</v>
      </c>
      <c r="B59" s="32" t="s">
        <v>1056</v>
      </c>
      <c r="C59" s="33" t="s">
        <v>331</v>
      </c>
      <c r="D59" s="33" t="s">
        <v>1687</v>
      </c>
      <c r="E59" s="33" t="s">
        <v>391</v>
      </c>
      <c r="F59" s="34"/>
      <c r="G59" s="34" t="s">
        <v>930</v>
      </c>
      <c r="H59" s="46">
        <v>129</v>
      </c>
      <c r="I59" s="46">
        <v>28</v>
      </c>
      <c r="J59" s="35" t="str">
        <f t="shared" si="9"/>
        <v>40/20 Functional description</v>
      </c>
      <c r="K59" s="49" t="s">
        <v>331</v>
      </c>
      <c r="L59" s="50" t="s">
        <v>1167</v>
      </c>
      <c r="M59" s="50"/>
      <c r="N59" s="17" t="s">
        <v>236</v>
      </c>
      <c r="O59" s="16" t="s">
        <v>2775</v>
      </c>
      <c r="P59" s="16"/>
      <c r="Q59" s="36"/>
      <c r="R59" s="37" t="s">
        <v>2625</v>
      </c>
      <c r="S59" s="37" t="s">
        <v>2626</v>
      </c>
      <c r="T59" s="13" t="s">
        <v>2393</v>
      </c>
      <c r="U59" s="39"/>
      <c r="V59" s="36" t="str">
        <f t="shared" si="10"/>
        <v>Coexistence</v>
      </c>
      <c r="W59" s="53" t="str">
        <f t="shared" si="11"/>
        <v>Coexistence</v>
      </c>
      <c r="X59" s="16"/>
      <c r="Y59" s="16"/>
      <c r="Z59" s="16" t="s">
        <v>162</v>
      </c>
      <c r="AA59" s="18"/>
      <c r="AB59" s="32"/>
    </row>
    <row r="60" spans="1:28" s="14" customFormat="1" ht="76.5">
      <c r="A60" s="32">
        <v>106</v>
      </c>
      <c r="B60" s="32" t="s">
        <v>2126</v>
      </c>
      <c r="C60" s="33" t="s">
        <v>335</v>
      </c>
      <c r="D60" s="33" t="s">
        <v>1687</v>
      </c>
      <c r="E60" s="33" t="s">
        <v>391</v>
      </c>
      <c r="F60" s="34"/>
      <c r="G60" s="34" t="s">
        <v>930</v>
      </c>
      <c r="H60" s="46">
        <v>129</v>
      </c>
      <c r="I60" s="46">
        <v>28</v>
      </c>
      <c r="J60" s="35" t="str">
        <f t="shared" si="9"/>
        <v>STA CCA sensing 40/20MHz BSS</v>
      </c>
      <c r="K60" s="49" t="s">
        <v>335</v>
      </c>
      <c r="L60" s="50" t="s">
        <v>2769</v>
      </c>
      <c r="M60" s="50"/>
      <c r="N60" s="17" t="s">
        <v>236</v>
      </c>
      <c r="O60" s="16" t="s">
        <v>2775</v>
      </c>
      <c r="P60" s="16"/>
      <c r="Q60" s="36"/>
      <c r="R60" s="37" t="s">
        <v>2320</v>
      </c>
      <c r="S60" s="37" t="s">
        <v>2321</v>
      </c>
      <c r="T60" s="13" t="s">
        <v>2393</v>
      </c>
      <c r="U60" s="39"/>
      <c r="V60" s="36" t="str">
        <f t="shared" si="10"/>
        <v>Coexistence</v>
      </c>
      <c r="W60" s="53" t="str">
        <f t="shared" si="11"/>
        <v>Coexistence</v>
      </c>
      <c r="X60" s="16"/>
      <c r="Y60" s="16"/>
      <c r="Z60" s="16" t="s">
        <v>162</v>
      </c>
      <c r="AA60" s="18"/>
      <c r="AB60" s="32"/>
    </row>
    <row r="61" spans="1:28" s="14" customFormat="1" ht="178.5">
      <c r="A61" s="32">
        <v>291</v>
      </c>
      <c r="B61" s="32" t="s">
        <v>181</v>
      </c>
      <c r="C61" s="33" t="s">
        <v>335</v>
      </c>
      <c r="D61" s="33" t="s">
        <v>1687</v>
      </c>
      <c r="E61" s="33" t="s">
        <v>391</v>
      </c>
      <c r="F61" s="34"/>
      <c r="G61" s="34" t="s">
        <v>930</v>
      </c>
      <c r="H61" s="46">
        <v>129</v>
      </c>
      <c r="I61" s="46">
        <v>28</v>
      </c>
      <c r="J61" s="35" t="str">
        <f t="shared" si="9"/>
        <v>STA CCA sensing 40/20MHz BSS</v>
      </c>
      <c r="K61" s="49" t="s">
        <v>335</v>
      </c>
      <c r="L61" s="50" t="s">
        <v>2769</v>
      </c>
      <c r="M61" s="50"/>
      <c r="N61" s="17" t="s">
        <v>236</v>
      </c>
      <c r="O61" s="16" t="s">
        <v>2775</v>
      </c>
      <c r="P61" s="16"/>
      <c r="Q61" s="36"/>
      <c r="R61" s="37" t="s">
        <v>19</v>
      </c>
      <c r="S61" s="37" t="s">
        <v>20</v>
      </c>
      <c r="T61" s="13" t="s">
        <v>2393</v>
      </c>
      <c r="U61" s="39"/>
      <c r="V61" s="36" t="str">
        <f t="shared" si="10"/>
        <v>Coexistence</v>
      </c>
      <c r="W61" s="53" t="str">
        <f t="shared" si="11"/>
        <v>Coexistence</v>
      </c>
      <c r="X61" s="16"/>
      <c r="Y61" s="16"/>
      <c r="Z61" s="16" t="s">
        <v>162</v>
      </c>
      <c r="AA61" s="18"/>
      <c r="AB61" s="32"/>
    </row>
    <row r="62" spans="1:28" s="14" customFormat="1" ht="114.75">
      <c r="A62" s="32">
        <v>712</v>
      </c>
      <c r="B62" s="32" t="s">
        <v>1888</v>
      </c>
      <c r="C62" s="33" t="s">
        <v>335</v>
      </c>
      <c r="D62" s="33" t="s">
        <v>1687</v>
      </c>
      <c r="E62" s="33" t="s">
        <v>391</v>
      </c>
      <c r="F62" s="34"/>
      <c r="G62" s="34" t="s">
        <v>930</v>
      </c>
      <c r="H62" s="46">
        <v>129</v>
      </c>
      <c r="I62" s="46">
        <v>28</v>
      </c>
      <c r="J62" s="35" t="str">
        <f t="shared" si="9"/>
        <v>STA CCA sensing 40/20MHz BSS</v>
      </c>
      <c r="K62" s="49" t="s">
        <v>335</v>
      </c>
      <c r="L62" s="50" t="s">
        <v>2769</v>
      </c>
      <c r="M62" s="50"/>
      <c r="N62" s="17" t="s">
        <v>236</v>
      </c>
      <c r="O62" s="16" t="s">
        <v>2775</v>
      </c>
      <c r="P62" s="16"/>
      <c r="Q62" s="36"/>
      <c r="R62" s="37" t="s">
        <v>1078</v>
      </c>
      <c r="S62" s="37" t="s">
        <v>1079</v>
      </c>
      <c r="T62" s="13" t="s">
        <v>2393</v>
      </c>
      <c r="U62" s="39"/>
      <c r="V62" s="36" t="str">
        <f t="shared" si="10"/>
        <v>Coexistence</v>
      </c>
      <c r="W62" s="53" t="str">
        <f t="shared" si="11"/>
        <v>Coexistence</v>
      </c>
      <c r="X62" s="16"/>
      <c r="Y62" s="16"/>
      <c r="Z62" s="16" t="s">
        <v>162</v>
      </c>
      <c r="AA62" s="18"/>
      <c r="AB62" s="32"/>
    </row>
    <row r="63" spans="1:28" s="14" customFormat="1" ht="89.25">
      <c r="A63" s="32">
        <v>1503</v>
      </c>
      <c r="B63" s="32" t="s">
        <v>1825</v>
      </c>
      <c r="C63" s="33" t="s">
        <v>335</v>
      </c>
      <c r="D63" s="33" t="s">
        <v>1687</v>
      </c>
      <c r="E63" s="33" t="s">
        <v>391</v>
      </c>
      <c r="F63" s="34"/>
      <c r="G63" s="34" t="s">
        <v>930</v>
      </c>
      <c r="H63" s="46">
        <v>129</v>
      </c>
      <c r="I63" s="46">
        <v>28</v>
      </c>
      <c r="J63" s="35" t="str">
        <f t="shared" si="9"/>
        <v>STA CCA sensing 40/20MHz BSS</v>
      </c>
      <c r="K63" s="49" t="s">
        <v>335</v>
      </c>
      <c r="L63" s="50" t="s">
        <v>2769</v>
      </c>
      <c r="M63" s="50"/>
      <c r="N63" s="17" t="s">
        <v>236</v>
      </c>
      <c r="O63" s="16" t="s">
        <v>2775</v>
      </c>
      <c r="P63" s="16"/>
      <c r="Q63" s="36"/>
      <c r="R63" s="37" t="s">
        <v>509</v>
      </c>
      <c r="S63" s="37" t="s">
        <v>974</v>
      </c>
      <c r="T63" s="13" t="s">
        <v>2393</v>
      </c>
      <c r="U63" s="39"/>
      <c r="V63" s="36" t="str">
        <f t="shared" si="10"/>
        <v>Coexistence</v>
      </c>
      <c r="W63" s="53" t="str">
        <f t="shared" si="11"/>
        <v>Coexistence</v>
      </c>
      <c r="X63" s="16"/>
      <c r="Y63" s="16"/>
      <c r="Z63" s="16" t="s">
        <v>162</v>
      </c>
      <c r="AA63" s="18"/>
      <c r="AB63" s="32"/>
    </row>
    <row r="64" spans="1:28" s="14" customFormat="1" ht="51">
      <c r="A64" s="32">
        <v>1517</v>
      </c>
      <c r="B64" s="32" t="s">
        <v>292</v>
      </c>
      <c r="C64" s="33" t="s">
        <v>335</v>
      </c>
      <c r="D64" s="33" t="s">
        <v>1687</v>
      </c>
      <c r="E64" s="33" t="s">
        <v>391</v>
      </c>
      <c r="F64" s="34"/>
      <c r="G64" s="34" t="s">
        <v>930</v>
      </c>
      <c r="H64" s="46">
        <v>129</v>
      </c>
      <c r="I64" s="46">
        <v>28</v>
      </c>
      <c r="J64" s="35" t="str">
        <f t="shared" si="9"/>
        <v>STA CCA sensing 40/20MHz BSS</v>
      </c>
      <c r="K64" s="49" t="s">
        <v>335</v>
      </c>
      <c r="L64" s="50" t="s">
        <v>2769</v>
      </c>
      <c r="M64" s="50"/>
      <c r="N64" s="17" t="s">
        <v>236</v>
      </c>
      <c r="O64" s="16" t="s">
        <v>2775</v>
      </c>
      <c r="P64" s="16"/>
      <c r="Q64" s="36"/>
      <c r="R64" s="37" t="s">
        <v>1209</v>
      </c>
      <c r="S64" s="37" t="s">
        <v>1210</v>
      </c>
      <c r="T64" s="13" t="s">
        <v>2393</v>
      </c>
      <c r="U64" s="39"/>
      <c r="V64" s="36" t="str">
        <f t="shared" si="10"/>
        <v>Coexistence</v>
      </c>
      <c r="W64" s="53" t="str">
        <f t="shared" si="11"/>
        <v>Coexistence</v>
      </c>
      <c r="X64" s="16"/>
      <c r="Y64" s="16"/>
      <c r="Z64" s="16" t="s">
        <v>162</v>
      </c>
      <c r="AA64" s="18"/>
      <c r="AB64" s="32"/>
    </row>
    <row r="65" spans="1:28" s="14" customFormat="1" ht="51">
      <c r="A65" s="32">
        <v>1559</v>
      </c>
      <c r="B65" s="32" t="s">
        <v>2534</v>
      </c>
      <c r="C65" s="33" t="s">
        <v>335</v>
      </c>
      <c r="D65" s="33" t="s">
        <v>1687</v>
      </c>
      <c r="E65" s="33" t="s">
        <v>391</v>
      </c>
      <c r="F65" s="34"/>
      <c r="G65" s="34" t="s">
        <v>930</v>
      </c>
      <c r="H65" s="46">
        <v>129</v>
      </c>
      <c r="I65" s="46">
        <v>28</v>
      </c>
      <c r="J65" s="35" t="str">
        <f t="shared" si="9"/>
        <v>STA CCA sensing 40/20MHz BSS</v>
      </c>
      <c r="K65" s="49" t="s">
        <v>335</v>
      </c>
      <c r="L65" s="50" t="s">
        <v>2769</v>
      </c>
      <c r="M65" s="50"/>
      <c r="N65" s="17" t="s">
        <v>236</v>
      </c>
      <c r="O65" s="16" t="s">
        <v>2775</v>
      </c>
      <c r="P65" s="16"/>
      <c r="Q65" s="36"/>
      <c r="R65" s="37" t="s">
        <v>2535</v>
      </c>
      <c r="S65" s="37" t="s">
        <v>1851</v>
      </c>
      <c r="T65" s="13" t="s">
        <v>2393</v>
      </c>
      <c r="U65" s="39"/>
      <c r="V65" s="36" t="str">
        <f t="shared" si="10"/>
        <v>Coexistence</v>
      </c>
      <c r="W65" s="53" t="str">
        <f t="shared" si="11"/>
        <v>Coexistence</v>
      </c>
      <c r="X65" s="16"/>
      <c r="Y65" s="16"/>
      <c r="Z65" s="16" t="s">
        <v>162</v>
      </c>
      <c r="AA65" s="18"/>
      <c r="AB65" s="32"/>
    </row>
    <row r="66" spans="1:28" s="14" customFormat="1" ht="76.5">
      <c r="A66" s="32">
        <v>1625</v>
      </c>
      <c r="B66" s="32" t="s">
        <v>588</v>
      </c>
      <c r="C66" s="33" t="s">
        <v>335</v>
      </c>
      <c r="D66" s="33" t="s">
        <v>1687</v>
      </c>
      <c r="E66" s="33" t="s">
        <v>391</v>
      </c>
      <c r="F66" s="34"/>
      <c r="G66" s="34" t="s">
        <v>930</v>
      </c>
      <c r="H66" s="46">
        <v>129</v>
      </c>
      <c r="I66" s="46">
        <v>28</v>
      </c>
      <c r="J66" s="35" t="str">
        <f t="shared" si="9"/>
        <v>STA CCA sensing 40/20MHz BSS</v>
      </c>
      <c r="K66" s="49" t="s">
        <v>335</v>
      </c>
      <c r="L66" s="50" t="s">
        <v>2769</v>
      </c>
      <c r="M66" s="50"/>
      <c r="N66" s="17" t="s">
        <v>236</v>
      </c>
      <c r="O66" s="16" t="s">
        <v>2775</v>
      </c>
      <c r="P66" s="16"/>
      <c r="Q66" s="36"/>
      <c r="R66" s="37" t="s">
        <v>589</v>
      </c>
      <c r="S66" s="37" t="s">
        <v>590</v>
      </c>
      <c r="T66" s="13" t="s">
        <v>2393</v>
      </c>
      <c r="U66" s="39"/>
      <c r="V66" s="36" t="str">
        <f t="shared" si="10"/>
        <v>Coexistence</v>
      </c>
      <c r="W66" s="53" t="str">
        <f t="shared" si="11"/>
        <v>Coexistence</v>
      </c>
      <c r="X66" s="16"/>
      <c r="Y66" s="16"/>
      <c r="Z66" s="16" t="s">
        <v>162</v>
      </c>
      <c r="AA66" s="18"/>
      <c r="AB66" s="32"/>
    </row>
    <row r="67" spans="1:28" s="14" customFormat="1" ht="89.25">
      <c r="A67" s="32">
        <v>1635</v>
      </c>
      <c r="B67" s="32" t="s">
        <v>1025</v>
      </c>
      <c r="C67" s="33" t="s">
        <v>335</v>
      </c>
      <c r="D67" s="33" t="s">
        <v>1687</v>
      </c>
      <c r="E67" s="33" t="s">
        <v>391</v>
      </c>
      <c r="F67" s="34"/>
      <c r="G67" s="34" t="s">
        <v>930</v>
      </c>
      <c r="H67" s="46">
        <v>129</v>
      </c>
      <c r="I67" s="46">
        <v>28</v>
      </c>
      <c r="J67" s="35" t="str">
        <f t="shared" si="9"/>
        <v>STA CCA sensing 40/20MHz BSS</v>
      </c>
      <c r="K67" s="49" t="s">
        <v>335</v>
      </c>
      <c r="L67" s="50" t="s">
        <v>2769</v>
      </c>
      <c r="M67" s="50"/>
      <c r="N67" s="17" t="s">
        <v>236</v>
      </c>
      <c r="O67" s="16" t="s">
        <v>2775</v>
      </c>
      <c r="P67" s="16"/>
      <c r="Q67" s="36"/>
      <c r="R67" s="37" t="s">
        <v>1026</v>
      </c>
      <c r="S67" s="37" t="s">
        <v>2248</v>
      </c>
      <c r="T67" s="13" t="s">
        <v>2393</v>
      </c>
      <c r="U67" s="39"/>
      <c r="V67" s="36" t="str">
        <f t="shared" si="10"/>
        <v>Coexistence</v>
      </c>
      <c r="W67" s="53" t="str">
        <f t="shared" si="11"/>
        <v>Coexistence</v>
      </c>
      <c r="X67" s="16"/>
      <c r="Y67" s="16"/>
      <c r="Z67" s="16" t="s">
        <v>162</v>
      </c>
      <c r="AA67" s="18"/>
      <c r="AB67" s="32"/>
    </row>
    <row r="68" spans="1:28" s="14" customFormat="1" ht="114.75">
      <c r="A68" s="32">
        <v>1657</v>
      </c>
      <c r="B68" s="32" t="s">
        <v>1056</v>
      </c>
      <c r="C68" s="33" t="s">
        <v>335</v>
      </c>
      <c r="D68" s="33" t="s">
        <v>1687</v>
      </c>
      <c r="E68" s="33" t="s">
        <v>391</v>
      </c>
      <c r="F68" s="34"/>
      <c r="G68" s="34" t="s">
        <v>930</v>
      </c>
      <c r="H68" s="46">
        <v>129</v>
      </c>
      <c r="I68" s="46">
        <v>28</v>
      </c>
      <c r="J68" s="35" t="str">
        <f t="shared" si="9"/>
        <v>STA CCA sensing 40/20MHz BSS</v>
      </c>
      <c r="K68" s="49" t="s">
        <v>335</v>
      </c>
      <c r="L68" s="50" t="s">
        <v>2769</v>
      </c>
      <c r="M68" s="50"/>
      <c r="N68" s="17" t="s">
        <v>236</v>
      </c>
      <c r="O68" s="16" t="s">
        <v>2775</v>
      </c>
      <c r="P68" s="16"/>
      <c r="Q68" s="36"/>
      <c r="R68" s="37" t="s">
        <v>1155</v>
      </c>
      <c r="S68" s="37" t="s">
        <v>1156</v>
      </c>
      <c r="T68" s="13" t="s">
        <v>2393</v>
      </c>
      <c r="U68" s="39"/>
      <c r="V68" s="36" t="str">
        <f t="shared" si="10"/>
        <v>Coexistence</v>
      </c>
      <c r="W68" s="53" t="str">
        <f t="shared" si="11"/>
        <v>Coexistence</v>
      </c>
      <c r="X68" s="16"/>
      <c r="Y68" s="16"/>
      <c r="Z68" s="16" t="s">
        <v>162</v>
      </c>
      <c r="AA68" s="18"/>
      <c r="AB68" s="32"/>
    </row>
    <row r="69" spans="1:28" s="14" customFormat="1" ht="51">
      <c r="A69" s="32">
        <v>2738</v>
      </c>
      <c r="B69" s="32" t="s">
        <v>1629</v>
      </c>
      <c r="C69" s="33" t="s">
        <v>335</v>
      </c>
      <c r="D69" s="33" t="s">
        <v>1687</v>
      </c>
      <c r="E69" s="33" t="s">
        <v>391</v>
      </c>
      <c r="F69" s="34"/>
      <c r="G69" s="34" t="s">
        <v>930</v>
      </c>
      <c r="H69" s="46">
        <v>129</v>
      </c>
      <c r="I69" s="46">
        <v>28</v>
      </c>
      <c r="J69" s="35" t="str">
        <f t="shared" si="9"/>
        <v>STA CCA sensing 40/20MHz BSS</v>
      </c>
      <c r="K69" s="49" t="s">
        <v>335</v>
      </c>
      <c r="L69" s="50" t="s">
        <v>2769</v>
      </c>
      <c r="M69" s="50"/>
      <c r="N69" s="17" t="s">
        <v>236</v>
      </c>
      <c r="O69" s="16" t="s">
        <v>2775</v>
      </c>
      <c r="P69" s="16"/>
      <c r="Q69" s="36"/>
      <c r="R69" s="37" t="s">
        <v>375</v>
      </c>
      <c r="S69" s="37" t="s">
        <v>1873</v>
      </c>
      <c r="T69" s="13" t="s">
        <v>2393</v>
      </c>
      <c r="U69" s="39"/>
      <c r="V69" s="36" t="str">
        <f t="shared" si="10"/>
        <v>Coexistence</v>
      </c>
      <c r="W69" s="53" t="str">
        <f t="shared" si="11"/>
        <v>Coexistence</v>
      </c>
      <c r="X69" s="16"/>
      <c r="Y69" s="16"/>
      <c r="Z69" s="16" t="s">
        <v>162</v>
      </c>
      <c r="AA69" s="18"/>
      <c r="AB69" s="32"/>
    </row>
    <row r="70" spans="1:28" s="14" customFormat="1" ht="127.5">
      <c r="A70" s="32">
        <v>3882</v>
      </c>
      <c r="B70" s="32" t="s">
        <v>720</v>
      </c>
      <c r="C70" s="33" t="s">
        <v>335</v>
      </c>
      <c r="D70" s="33">
        <v>129</v>
      </c>
      <c r="E70" s="33">
        <v>28</v>
      </c>
      <c r="F70" s="34"/>
      <c r="G70" s="34" t="s">
        <v>930</v>
      </c>
      <c r="H70" s="46">
        <v>129</v>
      </c>
      <c r="I70" s="46">
        <v>28</v>
      </c>
      <c r="J70" s="35" t="str">
        <f t="shared" si="9"/>
        <v>STA CCA sensing 40/20MHz BSS</v>
      </c>
      <c r="K70" s="49" t="s">
        <v>335</v>
      </c>
      <c r="L70" s="50" t="s">
        <v>2769</v>
      </c>
      <c r="M70" s="50"/>
      <c r="N70" s="17" t="s">
        <v>236</v>
      </c>
      <c r="O70" s="16" t="s">
        <v>2775</v>
      </c>
      <c r="P70" s="16"/>
      <c r="Q70" s="36"/>
      <c r="R70" s="37" t="s">
        <v>1374</v>
      </c>
      <c r="S70" s="37" t="s">
        <v>1375</v>
      </c>
      <c r="T70" s="13" t="s">
        <v>2393</v>
      </c>
      <c r="U70" s="39"/>
      <c r="V70" s="36" t="str">
        <f t="shared" si="10"/>
        <v>Coexistence</v>
      </c>
      <c r="W70" s="53" t="str">
        <f t="shared" si="11"/>
        <v>Coexistence</v>
      </c>
      <c r="X70" s="16"/>
      <c r="Y70" s="16"/>
      <c r="Z70" s="16" t="s">
        <v>162</v>
      </c>
      <c r="AA70" s="18"/>
      <c r="AB70" s="32"/>
    </row>
    <row r="71" spans="1:28" s="14" customFormat="1" ht="63.75">
      <c r="A71" s="32">
        <v>4084</v>
      </c>
      <c r="B71" s="32" t="s">
        <v>717</v>
      </c>
      <c r="C71" s="33" t="s">
        <v>335</v>
      </c>
      <c r="D71" s="33" t="s">
        <v>1687</v>
      </c>
      <c r="E71" s="33" t="s">
        <v>391</v>
      </c>
      <c r="F71" s="34"/>
      <c r="G71" s="34" t="s">
        <v>930</v>
      </c>
      <c r="H71" s="46">
        <v>129</v>
      </c>
      <c r="I71" s="46">
        <v>28</v>
      </c>
      <c r="J71" s="35" t="str">
        <f t="shared" si="9"/>
        <v>STA CCA sensing 40/20MHz BSS</v>
      </c>
      <c r="K71" s="49" t="s">
        <v>335</v>
      </c>
      <c r="L71" s="50" t="s">
        <v>2769</v>
      </c>
      <c r="M71" s="50"/>
      <c r="N71" s="17" t="s">
        <v>236</v>
      </c>
      <c r="O71" s="16" t="s">
        <v>2775</v>
      </c>
      <c r="P71" s="16"/>
      <c r="Q71" s="36"/>
      <c r="R71" s="37" t="s">
        <v>1674</v>
      </c>
      <c r="S71" s="37" t="s">
        <v>1675</v>
      </c>
      <c r="T71" s="13" t="s">
        <v>2393</v>
      </c>
      <c r="U71" s="39"/>
      <c r="V71" s="36" t="str">
        <f t="shared" si="10"/>
        <v>Coexistence</v>
      </c>
      <c r="W71" s="53" t="str">
        <f t="shared" si="11"/>
        <v>Coexistence</v>
      </c>
      <c r="X71" s="16"/>
      <c r="Y71" s="16"/>
      <c r="Z71" s="16" t="s">
        <v>162</v>
      </c>
      <c r="AA71" s="18"/>
      <c r="AB71" s="32"/>
    </row>
    <row r="72" spans="1:28" s="14" customFormat="1" ht="25.5">
      <c r="A72" s="32">
        <v>4188</v>
      </c>
      <c r="B72" s="32" t="s">
        <v>1707</v>
      </c>
      <c r="C72" s="33" t="s">
        <v>335</v>
      </c>
      <c r="D72" s="33" t="s">
        <v>1687</v>
      </c>
      <c r="E72" s="33" t="s">
        <v>391</v>
      </c>
      <c r="F72" s="34"/>
      <c r="G72" s="34" t="s">
        <v>930</v>
      </c>
      <c r="H72" s="46">
        <v>129</v>
      </c>
      <c r="I72" s="46">
        <v>28</v>
      </c>
      <c r="J72" s="35" t="str">
        <f t="shared" si="9"/>
        <v>STA CCA sensing 40/20MHz BSS</v>
      </c>
      <c r="K72" s="49" t="s">
        <v>335</v>
      </c>
      <c r="L72" s="50" t="s">
        <v>2769</v>
      </c>
      <c r="M72" s="50"/>
      <c r="N72" s="17" t="s">
        <v>236</v>
      </c>
      <c r="O72" s="16" t="s">
        <v>2775</v>
      </c>
      <c r="P72" s="16"/>
      <c r="Q72" s="36"/>
      <c r="R72" s="37" t="s">
        <v>1820</v>
      </c>
      <c r="S72" s="37" t="s">
        <v>288</v>
      </c>
      <c r="T72" s="13" t="s">
        <v>2393</v>
      </c>
      <c r="U72" s="39"/>
      <c r="V72" s="36" t="str">
        <f t="shared" si="10"/>
        <v>Coexistence</v>
      </c>
      <c r="W72" s="53" t="str">
        <f t="shared" si="11"/>
        <v>Coexistence</v>
      </c>
      <c r="X72" s="16"/>
      <c r="Y72" s="16"/>
      <c r="Z72" s="16" t="s">
        <v>162</v>
      </c>
      <c r="AA72" s="18"/>
      <c r="AB72" s="32"/>
    </row>
    <row r="73" spans="1:28" s="14" customFormat="1" ht="51">
      <c r="A73" s="32">
        <v>4574</v>
      </c>
      <c r="B73" s="32" t="s">
        <v>1389</v>
      </c>
      <c r="C73" s="33" t="s">
        <v>335</v>
      </c>
      <c r="D73" s="33" t="s">
        <v>1687</v>
      </c>
      <c r="E73" s="33" t="s">
        <v>391</v>
      </c>
      <c r="F73" s="34"/>
      <c r="G73" s="34" t="s">
        <v>930</v>
      </c>
      <c r="H73" s="46">
        <v>129</v>
      </c>
      <c r="I73" s="46">
        <v>28</v>
      </c>
      <c r="J73" s="35" t="str">
        <f t="shared" si="9"/>
        <v>STA CCA sensing 40/20MHz BSS</v>
      </c>
      <c r="K73" s="49" t="s">
        <v>335</v>
      </c>
      <c r="L73" s="50" t="s">
        <v>2769</v>
      </c>
      <c r="M73" s="50"/>
      <c r="N73" s="17" t="s">
        <v>236</v>
      </c>
      <c r="O73" s="16" t="s">
        <v>2775</v>
      </c>
      <c r="P73" s="16"/>
      <c r="Q73" s="36"/>
      <c r="R73" s="37" t="s">
        <v>2281</v>
      </c>
      <c r="S73" s="37" t="s">
        <v>1150</v>
      </c>
      <c r="T73" s="13" t="s">
        <v>2393</v>
      </c>
      <c r="U73" s="39"/>
      <c r="V73" s="36" t="str">
        <f t="shared" si="10"/>
        <v>Coexistence</v>
      </c>
      <c r="W73" s="53" t="str">
        <f t="shared" si="11"/>
        <v>Coexistence</v>
      </c>
      <c r="X73" s="16"/>
      <c r="Y73" s="16"/>
      <c r="Z73" s="16" t="s">
        <v>162</v>
      </c>
      <c r="AA73" s="18"/>
      <c r="AB73" s="32"/>
    </row>
    <row r="74" spans="1:28" s="14" customFormat="1" ht="178.5">
      <c r="A74" s="32">
        <v>6769</v>
      </c>
      <c r="B74" s="32" t="s">
        <v>2712</v>
      </c>
      <c r="C74" s="33" t="s">
        <v>335</v>
      </c>
      <c r="D74" s="33" t="s">
        <v>1687</v>
      </c>
      <c r="E74" s="33" t="s">
        <v>391</v>
      </c>
      <c r="F74" s="34"/>
      <c r="G74" s="34" t="s">
        <v>930</v>
      </c>
      <c r="H74" s="46">
        <v>129</v>
      </c>
      <c r="I74" s="46">
        <v>28</v>
      </c>
      <c r="J74" s="35" t="str">
        <f t="shared" si="9"/>
        <v>STA CCA sensing 40/20MHz BSS</v>
      </c>
      <c r="K74" s="49" t="s">
        <v>335</v>
      </c>
      <c r="L74" s="50" t="s">
        <v>2769</v>
      </c>
      <c r="M74" s="50"/>
      <c r="N74" s="17" t="s">
        <v>236</v>
      </c>
      <c r="O74" s="16" t="s">
        <v>2775</v>
      </c>
      <c r="P74" s="16"/>
      <c r="Q74" s="36"/>
      <c r="R74" s="37" t="s">
        <v>2127</v>
      </c>
      <c r="S74" s="37" t="s">
        <v>2655</v>
      </c>
      <c r="T74" s="13" t="s">
        <v>2393</v>
      </c>
      <c r="U74" s="39"/>
      <c r="V74" s="36" t="str">
        <f t="shared" si="10"/>
        <v>Coexistence</v>
      </c>
      <c r="W74" s="53" t="str">
        <f t="shared" si="11"/>
        <v>Coexistence</v>
      </c>
      <c r="X74" s="16"/>
      <c r="Y74" s="16"/>
      <c r="Z74" s="16" t="s">
        <v>162</v>
      </c>
      <c r="AA74" s="18"/>
      <c r="AB74" s="32"/>
    </row>
    <row r="75" spans="1:28" s="14" customFormat="1" ht="76.5">
      <c r="A75" s="32">
        <v>7012</v>
      </c>
      <c r="B75" s="32" t="s">
        <v>1198</v>
      </c>
      <c r="C75" s="33" t="s">
        <v>335</v>
      </c>
      <c r="D75" s="33" t="s">
        <v>1687</v>
      </c>
      <c r="E75" s="33" t="s">
        <v>391</v>
      </c>
      <c r="F75" s="34"/>
      <c r="G75" s="34" t="s">
        <v>930</v>
      </c>
      <c r="H75" s="46">
        <v>129</v>
      </c>
      <c r="I75" s="46">
        <v>28</v>
      </c>
      <c r="J75" s="35" t="str">
        <f t="shared" si="9"/>
        <v>STA CCA sensing 40/20MHz BSS</v>
      </c>
      <c r="K75" s="49" t="s">
        <v>335</v>
      </c>
      <c r="L75" s="50" t="s">
        <v>2769</v>
      </c>
      <c r="M75" s="50"/>
      <c r="N75" s="17" t="s">
        <v>236</v>
      </c>
      <c r="O75" s="16" t="s">
        <v>2775</v>
      </c>
      <c r="P75" s="16"/>
      <c r="Q75" s="36"/>
      <c r="R75" s="37" t="s">
        <v>2003</v>
      </c>
      <c r="S75" s="37" t="s">
        <v>2004</v>
      </c>
      <c r="T75" s="13" t="s">
        <v>2393</v>
      </c>
      <c r="U75" s="39"/>
      <c r="V75" s="36" t="str">
        <f t="shared" si="10"/>
        <v>Coexistence</v>
      </c>
      <c r="W75" s="53" t="str">
        <f t="shared" si="11"/>
        <v>Coexistence</v>
      </c>
      <c r="X75" s="16"/>
      <c r="Y75" s="16"/>
      <c r="Z75" s="16" t="s">
        <v>162</v>
      </c>
      <c r="AA75" s="18"/>
      <c r="AB75" s="32"/>
    </row>
    <row r="76" spans="1:28" s="14" customFormat="1" ht="216.75">
      <c r="A76" s="32">
        <v>7282</v>
      </c>
      <c r="B76" s="32" t="s">
        <v>2584</v>
      </c>
      <c r="C76" s="33" t="s">
        <v>335</v>
      </c>
      <c r="D76" s="33" t="s">
        <v>1687</v>
      </c>
      <c r="E76" s="33" t="s">
        <v>391</v>
      </c>
      <c r="F76" s="34"/>
      <c r="G76" s="34" t="s">
        <v>930</v>
      </c>
      <c r="H76" s="46">
        <v>129</v>
      </c>
      <c r="I76" s="46">
        <v>28</v>
      </c>
      <c r="J76" s="35" t="str">
        <f t="shared" si="9"/>
        <v>STA CCA sensing 40/20MHz BSS</v>
      </c>
      <c r="K76" s="49" t="s">
        <v>335</v>
      </c>
      <c r="L76" s="50" t="s">
        <v>2769</v>
      </c>
      <c r="M76" s="50"/>
      <c r="N76" s="17" t="s">
        <v>236</v>
      </c>
      <c r="O76" s="16" t="s">
        <v>2775</v>
      </c>
      <c r="P76" s="16"/>
      <c r="Q76" s="36"/>
      <c r="R76" s="37" t="s">
        <v>833</v>
      </c>
      <c r="S76" s="37" t="s">
        <v>834</v>
      </c>
      <c r="T76" s="13" t="s">
        <v>2393</v>
      </c>
      <c r="U76" s="39"/>
      <c r="V76" s="36" t="str">
        <f t="shared" si="10"/>
        <v>Coexistence</v>
      </c>
      <c r="W76" s="53" t="str">
        <f t="shared" si="11"/>
        <v>Coexistence</v>
      </c>
      <c r="X76" s="16"/>
      <c r="Y76" s="16"/>
      <c r="Z76" s="16" t="s">
        <v>162</v>
      </c>
      <c r="AA76" s="18"/>
      <c r="AB76" s="32"/>
    </row>
    <row r="77" spans="1:28" s="14" customFormat="1" ht="63.75">
      <c r="A77" s="32">
        <v>7473</v>
      </c>
      <c r="B77" s="32" t="s">
        <v>1709</v>
      </c>
      <c r="C77" s="33" t="s">
        <v>335</v>
      </c>
      <c r="D77" s="33" t="s">
        <v>1687</v>
      </c>
      <c r="E77" s="33" t="s">
        <v>391</v>
      </c>
      <c r="F77" s="34"/>
      <c r="G77" s="34" t="s">
        <v>930</v>
      </c>
      <c r="H77" s="46">
        <v>129</v>
      </c>
      <c r="I77" s="46">
        <v>28</v>
      </c>
      <c r="J77" s="35" t="str">
        <f t="shared" si="9"/>
        <v>STA CCA sensing 40/20MHz BSS</v>
      </c>
      <c r="K77" s="49" t="s">
        <v>335</v>
      </c>
      <c r="L77" s="50" t="s">
        <v>2769</v>
      </c>
      <c r="M77" s="50"/>
      <c r="N77" s="17" t="s">
        <v>236</v>
      </c>
      <c r="O77" s="16" t="s">
        <v>2775</v>
      </c>
      <c r="P77" s="16"/>
      <c r="Q77" s="36"/>
      <c r="R77" s="37" t="s">
        <v>1674</v>
      </c>
      <c r="S77" s="37" t="s">
        <v>1798</v>
      </c>
      <c r="T77" s="13" t="s">
        <v>2393</v>
      </c>
      <c r="U77" s="39"/>
      <c r="V77" s="36" t="str">
        <f t="shared" si="10"/>
        <v>Coexistence</v>
      </c>
      <c r="W77" s="53" t="str">
        <f t="shared" si="11"/>
        <v>Coexistence</v>
      </c>
      <c r="X77" s="16"/>
      <c r="Y77" s="16"/>
      <c r="Z77" s="16" t="s">
        <v>162</v>
      </c>
      <c r="AA77" s="18"/>
      <c r="AB77" s="32"/>
    </row>
    <row r="78" spans="1:28" s="14" customFormat="1" ht="127.5">
      <c r="A78" s="32">
        <v>7922</v>
      </c>
      <c r="B78" s="32" t="s">
        <v>17</v>
      </c>
      <c r="C78" s="33" t="s">
        <v>1882</v>
      </c>
      <c r="D78" s="33" t="s">
        <v>1687</v>
      </c>
      <c r="E78" s="33" t="s">
        <v>391</v>
      </c>
      <c r="F78" s="34"/>
      <c r="G78" s="34" t="s">
        <v>930</v>
      </c>
      <c r="H78" s="46">
        <v>129</v>
      </c>
      <c r="I78" s="46">
        <v>28</v>
      </c>
      <c r="J78" s="35" t="str">
        <f t="shared" si="9"/>
        <v>STA CCA sensing 40/20MHz BSS</v>
      </c>
      <c r="K78" s="49" t="s">
        <v>335</v>
      </c>
      <c r="L78" s="50" t="s">
        <v>2769</v>
      </c>
      <c r="M78" s="50"/>
      <c r="N78" s="17" t="s">
        <v>236</v>
      </c>
      <c r="O78" s="16" t="s">
        <v>2775</v>
      </c>
      <c r="P78" s="16"/>
      <c r="Q78" s="36"/>
      <c r="R78" s="37" t="s">
        <v>1883</v>
      </c>
      <c r="S78" s="37" t="s">
        <v>2022</v>
      </c>
      <c r="T78" s="13" t="s">
        <v>443</v>
      </c>
      <c r="U78" s="39"/>
      <c r="V78" s="36" t="str">
        <f t="shared" si="10"/>
        <v>Coexistence</v>
      </c>
      <c r="W78" s="53" t="str">
        <f t="shared" si="11"/>
        <v>Coexistence</v>
      </c>
      <c r="X78" s="16"/>
      <c r="Y78" s="16"/>
      <c r="Z78" s="16" t="s">
        <v>162</v>
      </c>
      <c r="AA78" s="18"/>
      <c r="AB78" s="32"/>
    </row>
    <row r="79" spans="1:28" s="14" customFormat="1" ht="89.25">
      <c r="A79" s="32">
        <v>8200</v>
      </c>
      <c r="B79" s="32" t="s">
        <v>1910</v>
      </c>
      <c r="C79" s="33" t="s">
        <v>335</v>
      </c>
      <c r="D79" s="33" t="s">
        <v>1687</v>
      </c>
      <c r="E79" s="33" t="s">
        <v>391</v>
      </c>
      <c r="F79" s="34"/>
      <c r="G79" s="34" t="s">
        <v>930</v>
      </c>
      <c r="H79" s="46">
        <v>129</v>
      </c>
      <c r="I79" s="46">
        <v>28</v>
      </c>
      <c r="J79" s="35" t="str">
        <f t="shared" si="9"/>
        <v>STA CCA sensing 40/20MHz BSS</v>
      </c>
      <c r="K79" s="49" t="s">
        <v>335</v>
      </c>
      <c r="L79" s="50" t="s">
        <v>2769</v>
      </c>
      <c r="M79" s="50"/>
      <c r="N79" s="17" t="s">
        <v>236</v>
      </c>
      <c r="O79" s="16" t="s">
        <v>2775</v>
      </c>
      <c r="P79" s="16"/>
      <c r="Q79" s="36"/>
      <c r="R79" s="37" t="s">
        <v>1823</v>
      </c>
      <c r="S79" s="37" t="s">
        <v>1824</v>
      </c>
      <c r="T79" s="13" t="s">
        <v>2393</v>
      </c>
      <c r="U79" s="39"/>
      <c r="V79" s="36" t="str">
        <f t="shared" si="10"/>
        <v>Coexistence</v>
      </c>
      <c r="W79" s="53" t="str">
        <f t="shared" si="11"/>
        <v>Coexistence</v>
      </c>
      <c r="X79" s="16"/>
      <c r="Y79" s="16"/>
      <c r="Z79" s="16" t="s">
        <v>162</v>
      </c>
      <c r="AA79" s="18"/>
      <c r="AB79" s="32"/>
    </row>
    <row r="80" spans="1:28" s="14" customFormat="1" ht="63.75">
      <c r="A80" s="32">
        <v>8284</v>
      </c>
      <c r="B80" s="32" t="s">
        <v>2403</v>
      </c>
      <c r="C80" s="33" t="s">
        <v>335</v>
      </c>
      <c r="D80" s="33" t="s">
        <v>1687</v>
      </c>
      <c r="E80" s="33" t="s">
        <v>391</v>
      </c>
      <c r="F80" s="34"/>
      <c r="G80" s="34" t="s">
        <v>930</v>
      </c>
      <c r="H80" s="46">
        <v>129</v>
      </c>
      <c r="I80" s="46">
        <v>28</v>
      </c>
      <c r="J80" s="35" t="str">
        <f t="shared" si="9"/>
        <v>STA CCA sensing 40/20MHz BSS</v>
      </c>
      <c r="K80" s="49" t="s">
        <v>335</v>
      </c>
      <c r="L80" s="50" t="s">
        <v>2769</v>
      </c>
      <c r="M80" s="50"/>
      <c r="N80" s="17" t="s">
        <v>236</v>
      </c>
      <c r="O80" s="16" t="s">
        <v>2775</v>
      </c>
      <c r="P80" s="16"/>
      <c r="Q80" s="36"/>
      <c r="R80" s="37" t="s">
        <v>1159</v>
      </c>
      <c r="S80" s="37" t="s">
        <v>1160</v>
      </c>
      <c r="T80" s="13" t="s">
        <v>2393</v>
      </c>
      <c r="U80" s="39"/>
      <c r="V80" s="36" t="str">
        <f t="shared" si="10"/>
        <v>Coexistence</v>
      </c>
      <c r="W80" s="53" t="str">
        <f t="shared" si="11"/>
        <v>Coexistence</v>
      </c>
      <c r="X80" s="16"/>
      <c r="Y80" s="16"/>
      <c r="Z80" s="16" t="s">
        <v>162</v>
      </c>
      <c r="AA80" s="18"/>
      <c r="AB80" s="32"/>
    </row>
    <row r="81" spans="1:28" s="14" customFormat="1" ht="51">
      <c r="A81" s="32">
        <v>10293</v>
      </c>
      <c r="B81" s="32" t="s">
        <v>1345</v>
      </c>
      <c r="C81" s="33" t="s">
        <v>335</v>
      </c>
      <c r="D81" s="33" t="s">
        <v>1687</v>
      </c>
      <c r="E81" s="33" t="s">
        <v>391</v>
      </c>
      <c r="F81" s="34"/>
      <c r="G81" s="34" t="s">
        <v>1879</v>
      </c>
      <c r="H81" s="46">
        <v>129</v>
      </c>
      <c r="I81" s="46">
        <v>28</v>
      </c>
      <c r="J81" s="35" t="str">
        <f t="shared" si="9"/>
        <v>STA CCA sensing 40/20MHz BSS</v>
      </c>
      <c r="K81" s="49" t="s">
        <v>335</v>
      </c>
      <c r="L81" s="50" t="s">
        <v>2769</v>
      </c>
      <c r="M81" s="50"/>
      <c r="N81" s="17" t="s">
        <v>236</v>
      </c>
      <c r="O81" s="16" t="s">
        <v>2775</v>
      </c>
      <c r="P81" s="16"/>
      <c r="Q81" s="36"/>
      <c r="R81" s="37" t="s">
        <v>2630</v>
      </c>
      <c r="S81" s="37" t="s">
        <v>2631</v>
      </c>
      <c r="T81" s="13" t="s">
        <v>2393</v>
      </c>
      <c r="U81" s="39"/>
      <c r="V81" s="36" t="str">
        <f t="shared" si="10"/>
        <v>Coexistence</v>
      </c>
      <c r="W81" s="53" t="str">
        <f t="shared" si="11"/>
        <v>Coexistence</v>
      </c>
      <c r="X81" s="16"/>
      <c r="Y81" s="16"/>
      <c r="Z81" s="16" t="s">
        <v>162</v>
      </c>
      <c r="AA81" s="18"/>
      <c r="AB81" s="32"/>
    </row>
    <row r="82" spans="1:28" s="14" customFormat="1" ht="89.25">
      <c r="A82" s="32">
        <v>10379</v>
      </c>
      <c r="B82" s="32" t="s">
        <v>863</v>
      </c>
      <c r="C82" s="33" t="s">
        <v>335</v>
      </c>
      <c r="D82" s="33" t="s">
        <v>1687</v>
      </c>
      <c r="E82" s="33" t="s">
        <v>391</v>
      </c>
      <c r="F82" s="34"/>
      <c r="G82" s="34" t="s">
        <v>930</v>
      </c>
      <c r="H82" s="46">
        <v>129</v>
      </c>
      <c r="I82" s="46">
        <v>28</v>
      </c>
      <c r="J82" s="35" t="str">
        <f t="shared" si="9"/>
        <v>STA CCA sensing 40/20MHz BSS</v>
      </c>
      <c r="K82" s="49" t="s">
        <v>335</v>
      </c>
      <c r="L82" s="50" t="s">
        <v>2769</v>
      </c>
      <c r="M82" s="50"/>
      <c r="N82" s="17" t="s">
        <v>236</v>
      </c>
      <c r="O82" s="16" t="s">
        <v>2775</v>
      </c>
      <c r="P82" s="16"/>
      <c r="Q82" s="36"/>
      <c r="R82" s="37" t="s">
        <v>1099</v>
      </c>
      <c r="S82" s="37" t="s">
        <v>24</v>
      </c>
      <c r="T82" s="13" t="s">
        <v>2393</v>
      </c>
      <c r="U82" s="39"/>
      <c r="V82" s="36" t="str">
        <f t="shared" si="10"/>
        <v>Coexistence</v>
      </c>
      <c r="W82" s="53" t="str">
        <f t="shared" si="11"/>
        <v>Coexistence</v>
      </c>
      <c r="X82" s="16"/>
      <c r="Y82" s="16"/>
      <c r="Z82" s="16" t="s">
        <v>162</v>
      </c>
      <c r="AA82" s="18"/>
      <c r="AB82" s="32"/>
    </row>
    <row r="83" spans="1:28" s="14" customFormat="1" ht="38.25">
      <c r="A83" s="32">
        <v>1449</v>
      </c>
      <c r="B83" s="32" t="s">
        <v>1609</v>
      </c>
      <c r="C83" s="33" t="s">
        <v>335</v>
      </c>
      <c r="D83" s="33" t="s">
        <v>1687</v>
      </c>
      <c r="E83" s="33" t="s">
        <v>1169</v>
      </c>
      <c r="F83" s="34"/>
      <c r="G83" s="34" t="s">
        <v>930</v>
      </c>
      <c r="H83" s="46">
        <v>129</v>
      </c>
      <c r="I83" s="46">
        <v>29</v>
      </c>
      <c r="J83" s="35" t="str">
        <f t="shared" si="9"/>
        <v>STA CCA sensing 40/20MHz BSS</v>
      </c>
      <c r="K83" s="49" t="s">
        <v>335</v>
      </c>
      <c r="L83" s="50" t="s">
        <v>1167</v>
      </c>
      <c r="M83" s="50"/>
      <c r="N83" s="17" t="s">
        <v>236</v>
      </c>
      <c r="O83" s="16" t="s">
        <v>2775</v>
      </c>
      <c r="P83" s="16"/>
      <c r="Q83" s="36"/>
      <c r="R83" s="37" t="s">
        <v>2720</v>
      </c>
      <c r="S83" s="37" t="s">
        <v>769</v>
      </c>
      <c r="T83" s="13" t="s">
        <v>2393</v>
      </c>
      <c r="U83" s="39"/>
      <c r="V83" s="36" t="str">
        <f t="shared" si="10"/>
        <v>Coexistence</v>
      </c>
      <c r="W83" s="53" t="str">
        <f t="shared" si="11"/>
        <v>Coexistence</v>
      </c>
      <c r="X83" s="16"/>
      <c r="Y83" s="16"/>
      <c r="Z83" s="16" t="s">
        <v>162</v>
      </c>
      <c r="AA83" s="18"/>
      <c r="AB83" s="32"/>
    </row>
    <row r="84" spans="1:28" s="14" customFormat="1" ht="127.5">
      <c r="A84" s="32">
        <v>1524</v>
      </c>
      <c r="B84" s="32" t="s">
        <v>2606</v>
      </c>
      <c r="C84" s="33" t="s">
        <v>335</v>
      </c>
      <c r="D84" s="33" t="s">
        <v>1687</v>
      </c>
      <c r="E84" s="33" t="s">
        <v>1169</v>
      </c>
      <c r="F84" s="34"/>
      <c r="G84" s="34" t="s">
        <v>930</v>
      </c>
      <c r="H84" s="46">
        <v>129</v>
      </c>
      <c r="I84" s="46">
        <v>29</v>
      </c>
      <c r="J84" s="35" t="str">
        <f t="shared" si="9"/>
        <v>STA CCA sensing 40/20MHz BSS</v>
      </c>
      <c r="K84" s="49" t="s">
        <v>335</v>
      </c>
      <c r="L84" s="50" t="s">
        <v>2769</v>
      </c>
      <c r="M84" s="50"/>
      <c r="N84" s="17" t="s">
        <v>236</v>
      </c>
      <c r="O84" s="16" t="s">
        <v>2775</v>
      </c>
      <c r="P84" s="16"/>
      <c r="Q84" s="36"/>
      <c r="R84" s="37" t="s">
        <v>2120</v>
      </c>
      <c r="S84" s="37" t="s">
        <v>2121</v>
      </c>
      <c r="T84" s="13" t="s">
        <v>2393</v>
      </c>
      <c r="U84" s="39"/>
      <c r="V84" s="36" t="str">
        <f t="shared" si="10"/>
        <v>Coexistence</v>
      </c>
      <c r="W84" s="53" t="str">
        <f t="shared" si="11"/>
        <v>Coexistence</v>
      </c>
      <c r="X84" s="16"/>
      <c r="Y84" s="16"/>
      <c r="Z84" s="16" t="s">
        <v>162</v>
      </c>
      <c r="AA84" s="18"/>
      <c r="AB84" s="32"/>
    </row>
    <row r="85" spans="1:28" s="14" customFormat="1" ht="38.25">
      <c r="A85" s="32">
        <v>4792</v>
      </c>
      <c r="B85" s="32" t="s">
        <v>2472</v>
      </c>
      <c r="C85" s="33" t="s">
        <v>335</v>
      </c>
      <c r="D85" s="33" t="s">
        <v>1687</v>
      </c>
      <c r="E85" s="33" t="s">
        <v>1169</v>
      </c>
      <c r="F85" s="34"/>
      <c r="G85" s="34" t="s">
        <v>930</v>
      </c>
      <c r="H85" s="46">
        <v>129</v>
      </c>
      <c r="I85" s="46">
        <v>29</v>
      </c>
      <c r="J85" s="35" t="str">
        <f t="shared" si="9"/>
        <v>STA CCA sensing 40/20MHz BSS</v>
      </c>
      <c r="K85" s="49" t="s">
        <v>335</v>
      </c>
      <c r="L85" s="50" t="s">
        <v>2769</v>
      </c>
      <c r="M85" s="50"/>
      <c r="N85" s="17" t="s">
        <v>236</v>
      </c>
      <c r="O85" s="16" t="s">
        <v>2775</v>
      </c>
      <c r="P85" s="16"/>
      <c r="Q85" s="36"/>
      <c r="R85" s="37" t="s">
        <v>1213</v>
      </c>
      <c r="S85" s="37" t="s">
        <v>1214</v>
      </c>
      <c r="T85" s="13" t="s">
        <v>2393</v>
      </c>
      <c r="U85" s="39"/>
      <c r="V85" s="36" t="str">
        <f t="shared" si="10"/>
        <v>Coexistence</v>
      </c>
      <c r="W85" s="53" t="str">
        <f t="shared" si="11"/>
        <v>Coexistence</v>
      </c>
      <c r="X85" s="16"/>
      <c r="Y85" s="16"/>
      <c r="Z85" s="16" t="s">
        <v>162</v>
      </c>
      <c r="AA85" s="18"/>
      <c r="AB85" s="32"/>
    </row>
    <row r="86" spans="1:28" s="14" customFormat="1" ht="242.25">
      <c r="A86" s="32">
        <v>12111</v>
      </c>
      <c r="B86" s="32" t="s">
        <v>1333</v>
      </c>
      <c r="C86" s="33" t="s">
        <v>335</v>
      </c>
      <c r="D86" s="33" t="s">
        <v>1687</v>
      </c>
      <c r="E86" s="33" t="s">
        <v>1169</v>
      </c>
      <c r="F86" s="34"/>
      <c r="G86" s="34" t="s">
        <v>930</v>
      </c>
      <c r="H86" s="46">
        <v>129</v>
      </c>
      <c r="I86" s="46">
        <v>29</v>
      </c>
      <c r="J86" s="35" t="str">
        <f t="shared" si="9"/>
        <v>STA CCA sensing 40/20MHz BSS</v>
      </c>
      <c r="K86" s="49" t="s">
        <v>335</v>
      </c>
      <c r="L86" s="50" t="s">
        <v>2769</v>
      </c>
      <c r="M86" s="50"/>
      <c r="N86" s="17" t="s">
        <v>236</v>
      </c>
      <c r="O86" s="16" t="s">
        <v>2775</v>
      </c>
      <c r="P86" s="16"/>
      <c r="Q86" s="36"/>
      <c r="R86" s="37" t="s">
        <v>353</v>
      </c>
      <c r="S86" s="37" t="s">
        <v>1753</v>
      </c>
      <c r="T86" s="13" t="s">
        <v>2393</v>
      </c>
      <c r="U86" s="39"/>
      <c r="V86" s="36" t="str">
        <f t="shared" si="10"/>
        <v>Coexistence</v>
      </c>
      <c r="W86" s="53" t="str">
        <f t="shared" si="11"/>
        <v>Coexistence</v>
      </c>
      <c r="X86" s="16"/>
      <c r="Y86" s="16"/>
      <c r="Z86" s="16" t="s">
        <v>162</v>
      </c>
      <c r="AA86" s="18"/>
      <c r="AB86" s="32"/>
    </row>
    <row r="87" spans="1:28" s="14" customFormat="1" ht="242.25">
      <c r="A87" s="32">
        <v>12245</v>
      </c>
      <c r="B87" s="32" t="s">
        <v>1334</v>
      </c>
      <c r="C87" s="33" t="s">
        <v>335</v>
      </c>
      <c r="D87" s="33" t="s">
        <v>1687</v>
      </c>
      <c r="E87" s="33" t="s">
        <v>1169</v>
      </c>
      <c r="F87" s="34"/>
      <c r="G87" s="34" t="s">
        <v>930</v>
      </c>
      <c r="H87" s="46">
        <v>129</v>
      </c>
      <c r="I87" s="46">
        <v>29</v>
      </c>
      <c r="J87" s="35" t="str">
        <f t="shared" si="9"/>
        <v>STA CCA sensing 40/20MHz BSS</v>
      </c>
      <c r="K87" s="49" t="s">
        <v>335</v>
      </c>
      <c r="L87" s="50" t="s">
        <v>2769</v>
      </c>
      <c r="M87" s="50"/>
      <c r="N87" s="17" t="s">
        <v>236</v>
      </c>
      <c r="O87" s="16" t="s">
        <v>2775</v>
      </c>
      <c r="P87" s="16"/>
      <c r="Q87" s="36"/>
      <c r="R87" s="37" t="s">
        <v>2574</v>
      </c>
      <c r="S87" s="37" t="s">
        <v>2435</v>
      </c>
      <c r="T87" s="13" t="s">
        <v>2393</v>
      </c>
      <c r="U87" s="39"/>
      <c r="V87" s="36" t="str">
        <f t="shared" si="10"/>
        <v>Coexistence</v>
      </c>
      <c r="W87" s="53" t="str">
        <f t="shared" si="11"/>
        <v>Coexistence</v>
      </c>
      <c r="X87" s="16"/>
      <c r="Y87" s="16"/>
      <c r="Z87" s="16" t="s">
        <v>162</v>
      </c>
      <c r="AA87" s="18"/>
      <c r="AB87" s="32"/>
    </row>
    <row r="88" spans="1:28" s="14" customFormat="1" ht="63.75">
      <c r="A88" s="32">
        <v>4793</v>
      </c>
      <c r="B88" s="32" t="s">
        <v>2472</v>
      </c>
      <c r="C88" s="33" t="s">
        <v>335</v>
      </c>
      <c r="D88" s="33" t="s">
        <v>1687</v>
      </c>
      <c r="E88" s="33" t="s">
        <v>1170</v>
      </c>
      <c r="F88" s="34"/>
      <c r="G88" s="34" t="s">
        <v>930</v>
      </c>
      <c r="H88" s="46">
        <v>129</v>
      </c>
      <c r="I88" s="46">
        <v>31</v>
      </c>
      <c r="J88" s="35" t="str">
        <f t="shared" si="9"/>
        <v>STA CCA sensing 40/20MHz BSS</v>
      </c>
      <c r="K88" s="49" t="s">
        <v>335</v>
      </c>
      <c r="L88" s="50" t="s">
        <v>2769</v>
      </c>
      <c r="M88" s="50"/>
      <c r="N88" s="17" t="s">
        <v>1167</v>
      </c>
      <c r="O88" s="16"/>
      <c r="P88" s="16"/>
      <c r="Q88" s="36"/>
      <c r="R88" s="37" t="s">
        <v>1676</v>
      </c>
      <c r="S88" s="37" t="s">
        <v>1677</v>
      </c>
      <c r="T88" s="13" t="s">
        <v>970</v>
      </c>
      <c r="U88" s="39"/>
      <c r="V88" s="36" t="str">
        <f t="shared" si="10"/>
        <v>Coexistence</v>
      </c>
      <c r="W88" s="53" t="s">
        <v>1006</v>
      </c>
      <c r="X88" s="16"/>
      <c r="Y88" s="16"/>
      <c r="Z88" s="16" t="s">
        <v>162</v>
      </c>
      <c r="AA88" s="18"/>
      <c r="AB88" s="32"/>
    </row>
    <row r="89" spans="1:28" s="14" customFormat="1" ht="102">
      <c r="A89" s="32">
        <v>7923</v>
      </c>
      <c r="B89" s="32" t="s">
        <v>17</v>
      </c>
      <c r="C89" s="33" t="s">
        <v>1882</v>
      </c>
      <c r="D89" s="33" t="s">
        <v>1687</v>
      </c>
      <c r="E89" s="33" t="s">
        <v>1170</v>
      </c>
      <c r="F89" s="34"/>
      <c r="G89" s="34" t="s">
        <v>930</v>
      </c>
      <c r="H89" s="46">
        <v>129</v>
      </c>
      <c r="I89" s="46">
        <v>31</v>
      </c>
      <c r="J89" s="35" t="str">
        <f t="shared" si="9"/>
        <v>STA CCA sensing 40/20MHz BSS</v>
      </c>
      <c r="K89" s="49" t="s">
        <v>335</v>
      </c>
      <c r="L89" s="50" t="s">
        <v>2769</v>
      </c>
      <c r="M89" s="50"/>
      <c r="N89" s="17" t="s">
        <v>236</v>
      </c>
      <c r="O89" s="16" t="s">
        <v>2775</v>
      </c>
      <c r="P89" s="16"/>
      <c r="Q89" s="36"/>
      <c r="R89" s="37" t="s">
        <v>2023</v>
      </c>
      <c r="S89" s="37" t="s">
        <v>103</v>
      </c>
      <c r="T89" s="13" t="s">
        <v>443</v>
      </c>
      <c r="U89" s="39"/>
      <c r="V89" s="36" t="str">
        <f t="shared" si="10"/>
        <v>Coexistence</v>
      </c>
      <c r="W89" s="53" t="str">
        <f t="shared" si="11"/>
        <v>Coexistence</v>
      </c>
      <c r="X89" s="16"/>
      <c r="Y89" s="16"/>
      <c r="Z89" s="16" t="s">
        <v>162</v>
      </c>
      <c r="AA89" s="18"/>
      <c r="AB89" s="32"/>
    </row>
    <row r="90" spans="1:28" s="14" customFormat="1" ht="51">
      <c r="A90" s="32">
        <v>11730</v>
      </c>
      <c r="B90" s="32" t="s">
        <v>1620</v>
      </c>
      <c r="C90" s="33" t="s">
        <v>335</v>
      </c>
      <c r="D90" s="33" t="s">
        <v>1687</v>
      </c>
      <c r="E90" s="33" t="s">
        <v>1170</v>
      </c>
      <c r="F90" s="34"/>
      <c r="G90" s="34" t="s">
        <v>930</v>
      </c>
      <c r="H90" s="46">
        <v>129</v>
      </c>
      <c r="I90" s="46">
        <v>31</v>
      </c>
      <c r="J90" s="35" t="str">
        <f t="shared" si="9"/>
        <v>STA CCA sensing 40/20MHz BSS</v>
      </c>
      <c r="K90" s="49" t="s">
        <v>335</v>
      </c>
      <c r="L90" s="50" t="s">
        <v>2769</v>
      </c>
      <c r="M90" s="50"/>
      <c r="N90" s="17" t="s">
        <v>236</v>
      </c>
      <c r="O90" s="16" t="s">
        <v>2775</v>
      </c>
      <c r="P90" s="16"/>
      <c r="Q90" s="36"/>
      <c r="R90" s="37" t="s">
        <v>263</v>
      </c>
      <c r="S90" s="37" t="s">
        <v>264</v>
      </c>
      <c r="T90" s="13" t="s">
        <v>2393</v>
      </c>
      <c r="U90" s="39"/>
      <c r="V90" s="36" t="str">
        <f t="shared" si="10"/>
        <v>Coexistence</v>
      </c>
      <c r="W90" s="53" t="str">
        <f t="shared" si="11"/>
        <v>Coexistence</v>
      </c>
      <c r="X90" s="16"/>
      <c r="Y90" s="16"/>
      <c r="Z90" s="16" t="s">
        <v>162</v>
      </c>
      <c r="AA90" s="18"/>
      <c r="AB90" s="32"/>
    </row>
    <row r="91" spans="1:28" s="14" customFormat="1" ht="25.5">
      <c r="A91" s="32">
        <v>1450</v>
      </c>
      <c r="B91" s="32" t="s">
        <v>1609</v>
      </c>
      <c r="C91" s="33" t="s">
        <v>335</v>
      </c>
      <c r="D91" s="33" t="s">
        <v>1687</v>
      </c>
      <c r="E91" s="33" t="s">
        <v>1641</v>
      </c>
      <c r="F91" s="34"/>
      <c r="G91" s="34" t="s">
        <v>930</v>
      </c>
      <c r="H91" s="46">
        <v>129</v>
      </c>
      <c r="I91" s="46">
        <v>33</v>
      </c>
      <c r="J91" s="35" t="str">
        <f t="shared" si="9"/>
        <v>STA CCA sensing 40/20MHz BSS</v>
      </c>
      <c r="K91" s="49" t="s">
        <v>335</v>
      </c>
      <c r="L91" s="50" t="s">
        <v>1167</v>
      </c>
      <c r="M91" s="50"/>
      <c r="N91" s="17" t="s">
        <v>236</v>
      </c>
      <c r="O91" s="16" t="s">
        <v>2775</v>
      </c>
      <c r="P91" s="16"/>
      <c r="Q91" s="36"/>
      <c r="R91" s="37" t="s">
        <v>770</v>
      </c>
      <c r="S91" s="37" t="s">
        <v>771</v>
      </c>
      <c r="T91" s="13" t="s">
        <v>2393</v>
      </c>
      <c r="U91" s="39"/>
      <c r="V91" s="36" t="str">
        <f t="shared" si="10"/>
        <v>Coexistence</v>
      </c>
      <c r="W91" s="53" t="str">
        <f t="shared" si="11"/>
        <v>Coexistence</v>
      </c>
      <c r="X91" s="16"/>
      <c r="Y91" s="16"/>
      <c r="Z91" s="16" t="s">
        <v>162</v>
      </c>
      <c r="AA91" s="18"/>
      <c r="AB91" s="32"/>
    </row>
    <row r="92" spans="1:28" s="14" customFormat="1" ht="102">
      <c r="A92" s="32">
        <v>1495</v>
      </c>
      <c r="B92" s="32" t="s">
        <v>368</v>
      </c>
      <c r="C92" s="33" t="s">
        <v>335</v>
      </c>
      <c r="D92" s="33"/>
      <c r="E92" s="33"/>
      <c r="F92" s="34"/>
      <c r="G92" s="34" t="s">
        <v>930</v>
      </c>
      <c r="H92" s="46">
        <v>129</v>
      </c>
      <c r="I92" s="46"/>
      <c r="J92" s="35" t="str">
        <f t="shared" si="9"/>
        <v>STA CCA sensing 40/20MHz BSS</v>
      </c>
      <c r="K92" s="49" t="s">
        <v>335</v>
      </c>
      <c r="L92" s="50" t="s">
        <v>2769</v>
      </c>
      <c r="M92" s="50"/>
      <c r="N92" s="17" t="s">
        <v>236</v>
      </c>
      <c r="O92" s="16" t="s">
        <v>2775</v>
      </c>
      <c r="P92" s="16"/>
      <c r="Q92" s="36"/>
      <c r="R92" s="37" t="s">
        <v>369</v>
      </c>
      <c r="S92" s="37" t="s">
        <v>370</v>
      </c>
      <c r="T92" s="13" t="s">
        <v>2393</v>
      </c>
      <c r="U92" s="39"/>
      <c r="V92" s="36" t="str">
        <f t="shared" si="10"/>
        <v>Coexistence</v>
      </c>
      <c r="W92" s="53" t="str">
        <f t="shared" si="11"/>
        <v>Coexistence</v>
      </c>
      <c r="X92" s="16"/>
      <c r="Y92" s="16"/>
      <c r="Z92" s="16" t="s">
        <v>162</v>
      </c>
      <c r="AA92" s="18"/>
      <c r="AB92" s="32"/>
    </row>
    <row r="93" spans="1:28" s="14" customFormat="1" ht="38.25">
      <c r="A93" s="32">
        <v>3513</v>
      </c>
      <c r="B93" s="32" t="s">
        <v>677</v>
      </c>
      <c r="C93" s="33" t="s">
        <v>335</v>
      </c>
      <c r="D93" s="33"/>
      <c r="E93" s="33"/>
      <c r="F93" s="34"/>
      <c r="G93" s="34" t="s">
        <v>930</v>
      </c>
      <c r="H93" s="46">
        <v>129</v>
      </c>
      <c r="I93" s="46"/>
      <c r="J93" s="35" t="str">
        <f t="shared" si="9"/>
        <v>STA CCA sensing 40/20MHz BSS</v>
      </c>
      <c r="K93" s="49" t="s">
        <v>335</v>
      </c>
      <c r="L93" s="50" t="s">
        <v>2769</v>
      </c>
      <c r="M93" s="50"/>
      <c r="N93" s="17" t="s">
        <v>236</v>
      </c>
      <c r="O93" s="16" t="s">
        <v>2775</v>
      </c>
      <c r="P93" s="16"/>
      <c r="Q93" s="36"/>
      <c r="R93" s="37" t="s">
        <v>1607</v>
      </c>
      <c r="S93" s="37" t="s">
        <v>1608</v>
      </c>
      <c r="T93" s="13" t="s">
        <v>2393</v>
      </c>
      <c r="U93" s="39"/>
      <c r="V93" s="36" t="str">
        <f t="shared" si="10"/>
        <v>Coexistence</v>
      </c>
      <c r="W93" s="53" t="str">
        <f t="shared" si="11"/>
        <v>Coexistence</v>
      </c>
      <c r="X93" s="16"/>
      <c r="Y93" s="16"/>
      <c r="Z93" s="16" t="s">
        <v>162</v>
      </c>
      <c r="AA93" s="18"/>
      <c r="AB93" s="32"/>
    </row>
    <row r="94" spans="1:28" s="14" customFormat="1" ht="89.25">
      <c r="A94" s="32">
        <v>3514</v>
      </c>
      <c r="B94" s="32" t="s">
        <v>677</v>
      </c>
      <c r="C94" s="33" t="s">
        <v>335</v>
      </c>
      <c r="D94" s="33"/>
      <c r="E94" s="33"/>
      <c r="F94" s="34"/>
      <c r="G94" s="34" t="s">
        <v>930</v>
      </c>
      <c r="H94" s="46">
        <v>129</v>
      </c>
      <c r="I94" s="46"/>
      <c r="J94" s="35" t="str">
        <f t="shared" si="9"/>
        <v>STA CCA sensing 40/20MHz BSS</v>
      </c>
      <c r="K94" s="49" t="s">
        <v>335</v>
      </c>
      <c r="L94" s="50" t="s">
        <v>2769</v>
      </c>
      <c r="M94" s="50"/>
      <c r="N94" s="17" t="s">
        <v>236</v>
      </c>
      <c r="O94" s="16" t="s">
        <v>2775</v>
      </c>
      <c r="P94" s="16"/>
      <c r="Q94" s="36"/>
      <c r="R94" s="37" t="s">
        <v>324</v>
      </c>
      <c r="S94" s="37" t="s">
        <v>325</v>
      </c>
      <c r="T94" s="13" t="s">
        <v>2393</v>
      </c>
      <c r="U94" s="39"/>
      <c r="V94" s="36" t="str">
        <f t="shared" si="10"/>
        <v>Coexistence</v>
      </c>
      <c r="W94" s="53" t="str">
        <f t="shared" si="11"/>
        <v>Coexistence</v>
      </c>
      <c r="X94" s="16"/>
      <c r="Y94" s="16"/>
      <c r="Z94" s="16" t="s">
        <v>162</v>
      </c>
      <c r="AA94" s="18"/>
      <c r="AB94" s="32"/>
    </row>
    <row r="95" spans="1:28" s="14" customFormat="1" ht="127.5">
      <c r="A95" s="32">
        <v>3515</v>
      </c>
      <c r="B95" s="32" t="s">
        <v>677</v>
      </c>
      <c r="C95" s="33" t="s">
        <v>335</v>
      </c>
      <c r="D95" s="33"/>
      <c r="E95" s="33"/>
      <c r="F95" s="34"/>
      <c r="G95" s="34" t="s">
        <v>930</v>
      </c>
      <c r="H95" s="46">
        <v>129</v>
      </c>
      <c r="I95" s="46"/>
      <c r="J95" s="35" t="str">
        <f t="shared" si="9"/>
        <v>STA CCA sensing 40/20MHz BSS</v>
      </c>
      <c r="K95" s="49" t="s">
        <v>335</v>
      </c>
      <c r="L95" s="50" t="s">
        <v>2769</v>
      </c>
      <c r="M95" s="50"/>
      <c r="N95" s="17" t="s">
        <v>236</v>
      </c>
      <c r="O95" s="16" t="s">
        <v>2775</v>
      </c>
      <c r="P95" s="16"/>
      <c r="Q95" s="36"/>
      <c r="R95" s="37" t="s">
        <v>326</v>
      </c>
      <c r="S95" s="37" t="s">
        <v>325</v>
      </c>
      <c r="T95" s="13" t="s">
        <v>2393</v>
      </c>
      <c r="U95" s="39"/>
      <c r="V95" s="36" t="str">
        <f t="shared" si="10"/>
        <v>Coexistence</v>
      </c>
      <c r="W95" s="53" t="str">
        <f t="shared" si="11"/>
        <v>Coexistence</v>
      </c>
      <c r="X95" s="16"/>
      <c r="Y95" s="16"/>
      <c r="Z95" s="16" t="s">
        <v>162</v>
      </c>
      <c r="AA95" s="18"/>
      <c r="AB95" s="32"/>
    </row>
    <row r="96" spans="1:28" s="14" customFormat="1" ht="38.25">
      <c r="A96" s="32">
        <v>4804</v>
      </c>
      <c r="B96" s="32" t="s">
        <v>725</v>
      </c>
      <c r="C96" s="33" t="s">
        <v>335</v>
      </c>
      <c r="D96" s="33" t="s">
        <v>1687</v>
      </c>
      <c r="E96" s="33"/>
      <c r="F96" s="34"/>
      <c r="G96" s="34" t="s">
        <v>930</v>
      </c>
      <c r="H96" s="46">
        <v>129</v>
      </c>
      <c r="I96" s="46"/>
      <c r="J96" s="35" t="str">
        <f t="shared" si="9"/>
        <v>STA CCA sensing 40/20MHz BSS</v>
      </c>
      <c r="K96" s="49" t="s">
        <v>335</v>
      </c>
      <c r="L96" s="50" t="s">
        <v>2769</v>
      </c>
      <c r="M96" s="50"/>
      <c r="N96" s="17" t="s">
        <v>236</v>
      </c>
      <c r="O96" s="16" t="s">
        <v>2775</v>
      </c>
      <c r="P96" s="16"/>
      <c r="Q96" s="36"/>
      <c r="R96" s="37" t="s">
        <v>697</v>
      </c>
      <c r="S96" s="37" t="s">
        <v>698</v>
      </c>
      <c r="T96" s="13" t="s">
        <v>2393</v>
      </c>
      <c r="U96" s="39"/>
      <c r="V96" s="36" t="str">
        <f t="shared" si="10"/>
        <v>Coexistence</v>
      </c>
      <c r="W96" s="53" t="str">
        <f t="shared" si="11"/>
        <v>Coexistence</v>
      </c>
      <c r="X96" s="16"/>
      <c r="Y96" s="16"/>
      <c r="Z96" s="16" t="s">
        <v>162</v>
      </c>
      <c r="AA96" s="18"/>
      <c r="AB96" s="32"/>
    </row>
    <row r="97" spans="1:28" s="14" customFormat="1" ht="25.5">
      <c r="A97" s="32">
        <v>7372</v>
      </c>
      <c r="B97" s="32" t="s">
        <v>976</v>
      </c>
      <c r="C97" s="33" t="s">
        <v>100</v>
      </c>
      <c r="D97" s="33" t="s">
        <v>101</v>
      </c>
      <c r="E97" s="33"/>
      <c r="F97" s="34"/>
      <c r="G97" s="34" t="s">
        <v>930</v>
      </c>
      <c r="H97" s="46">
        <v>129</v>
      </c>
      <c r="I97" s="46"/>
      <c r="J97" s="35" t="str">
        <f t="shared" si="9"/>
        <v>STA CCA sensing 40/20MHz BSS</v>
      </c>
      <c r="K97" s="49" t="s">
        <v>335</v>
      </c>
      <c r="L97" s="50" t="s">
        <v>1167</v>
      </c>
      <c r="M97" s="50"/>
      <c r="N97" s="17" t="s">
        <v>236</v>
      </c>
      <c r="O97" s="16" t="s">
        <v>2775</v>
      </c>
      <c r="P97" s="16"/>
      <c r="Q97" s="36"/>
      <c r="R97" s="37" t="s">
        <v>102</v>
      </c>
      <c r="S97" s="37"/>
      <c r="T97" s="13" t="s">
        <v>2393</v>
      </c>
      <c r="U97" s="39"/>
      <c r="V97" s="36" t="str">
        <f t="shared" si="10"/>
        <v>Coexistence</v>
      </c>
      <c r="W97" s="53" t="str">
        <f t="shared" si="11"/>
        <v>Coexistence</v>
      </c>
      <c r="X97" s="16"/>
      <c r="Y97" s="16"/>
      <c r="Z97" s="16" t="s">
        <v>162</v>
      </c>
      <c r="AA97" s="18"/>
      <c r="AB97" s="32"/>
    </row>
    <row r="98" spans="1:28" s="14" customFormat="1" ht="38.25">
      <c r="A98" s="32">
        <v>7673</v>
      </c>
      <c r="B98" s="32" t="s">
        <v>2405</v>
      </c>
      <c r="C98" s="33" t="s">
        <v>335</v>
      </c>
      <c r="D98" s="33"/>
      <c r="E98" s="33"/>
      <c r="F98" s="34"/>
      <c r="G98" s="34" t="s">
        <v>1879</v>
      </c>
      <c r="H98" s="46">
        <v>129</v>
      </c>
      <c r="I98" s="46"/>
      <c r="J98" s="35" t="str">
        <f t="shared" si="9"/>
        <v>STA CCA sensing 40/20MHz BSS</v>
      </c>
      <c r="K98" s="49" t="s">
        <v>335</v>
      </c>
      <c r="L98" s="50" t="s">
        <v>2769</v>
      </c>
      <c r="M98" s="50"/>
      <c r="N98" s="17" t="s">
        <v>236</v>
      </c>
      <c r="O98" s="16" t="s">
        <v>2775</v>
      </c>
      <c r="P98" s="16"/>
      <c r="Q98" s="36"/>
      <c r="R98" s="37" t="s">
        <v>1692</v>
      </c>
      <c r="S98" s="37"/>
      <c r="T98" s="13" t="s">
        <v>2393</v>
      </c>
      <c r="U98" s="39"/>
      <c r="V98" s="36" t="str">
        <f t="shared" si="10"/>
        <v>Coexistence</v>
      </c>
      <c r="W98" s="53" t="str">
        <f t="shared" si="11"/>
        <v>Coexistence</v>
      </c>
      <c r="X98" s="16"/>
      <c r="Y98" s="16"/>
      <c r="Z98" s="16" t="s">
        <v>162</v>
      </c>
      <c r="AA98" s="18"/>
      <c r="AB98" s="32"/>
    </row>
    <row r="99" spans="1:28" s="14" customFormat="1" ht="38.25">
      <c r="A99" s="32">
        <v>7926</v>
      </c>
      <c r="B99" s="32" t="s">
        <v>635</v>
      </c>
      <c r="C99" s="33" t="s">
        <v>335</v>
      </c>
      <c r="D99" s="33" t="s">
        <v>1687</v>
      </c>
      <c r="E99" s="33"/>
      <c r="F99" s="34"/>
      <c r="G99" s="34" t="s">
        <v>930</v>
      </c>
      <c r="H99" s="46">
        <v>129</v>
      </c>
      <c r="I99" s="46"/>
      <c r="J99" s="35" t="str">
        <f t="shared" si="9"/>
        <v>STA CCA sensing 40/20MHz BSS</v>
      </c>
      <c r="K99" s="49" t="s">
        <v>335</v>
      </c>
      <c r="L99" s="50" t="s">
        <v>2769</v>
      </c>
      <c r="M99" s="50"/>
      <c r="N99" s="17" t="s">
        <v>236</v>
      </c>
      <c r="O99" s="16" t="s">
        <v>2775</v>
      </c>
      <c r="P99" s="16"/>
      <c r="Q99" s="36"/>
      <c r="R99" s="37" t="s">
        <v>2859</v>
      </c>
      <c r="S99" s="37" t="s">
        <v>2536</v>
      </c>
      <c r="T99" s="13" t="s">
        <v>2393</v>
      </c>
      <c r="U99" s="39"/>
      <c r="V99" s="36" t="str">
        <f t="shared" si="10"/>
        <v>Coexistence</v>
      </c>
      <c r="W99" s="53" t="str">
        <f t="shared" si="11"/>
        <v>Coexistence</v>
      </c>
      <c r="X99" s="16"/>
      <c r="Y99" s="16"/>
      <c r="Z99" s="16" t="s">
        <v>162</v>
      </c>
      <c r="AA99" s="18"/>
      <c r="AB99" s="32"/>
    </row>
    <row r="100" spans="1:28" s="14" customFormat="1" ht="38.25">
      <c r="A100" s="32">
        <v>10017</v>
      </c>
      <c r="B100" s="32" t="s">
        <v>1759</v>
      </c>
      <c r="C100" s="33" t="s">
        <v>335</v>
      </c>
      <c r="D100" s="33" t="s">
        <v>1687</v>
      </c>
      <c r="E100" s="33"/>
      <c r="F100" s="34"/>
      <c r="G100" s="34" t="s">
        <v>930</v>
      </c>
      <c r="H100" s="46">
        <v>129</v>
      </c>
      <c r="I100" s="46"/>
      <c r="J100" s="35" t="str">
        <f t="shared" si="9"/>
        <v>STA CCA sensing 40/20MHz BSS</v>
      </c>
      <c r="K100" s="49" t="s">
        <v>335</v>
      </c>
      <c r="L100" s="50" t="s">
        <v>1167</v>
      </c>
      <c r="M100" s="50"/>
      <c r="N100" s="17" t="s">
        <v>236</v>
      </c>
      <c r="O100" s="16" t="s">
        <v>2775</v>
      </c>
      <c r="P100" s="16"/>
      <c r="Q100" s="36"/>
      <c r="R100" s="37" t="s">
        <v>2075</v>
      </c>
      <c r="S100" s="37" t="s">
        <v>2076</v>
      </c>
      <c r="T100" s="13" t="s">
        <v>2393</v>
      </c>
      <c r="U100" s="39"/>
      <c r="V100" s="36" t="str">
        <f t="shared" si="10"/>
        <v>Coexistence</v>
      </c>
      <c r="W100" s="53" t="str">
        <f t="shared" si="11"/>
        <v>Coexistence</v>
      </c>
      <c r="X100" s="16"/>
      <c r="Y100" s="16"/>
      <c r="Z100" s="16" t="s">
        <v>162</v>
      </c>
      <c r="AA100" s="18"/>
      <c r="AB100" s="32"/>
    </row>
    <row r="101" spans="1:28" s="14" customFormat="1" ht="51">
      <c r="A101" s="32">
        <v>10018</v>
      </c>
      <c r="B101" s="32" t="s">
        <v>1759</v>
      </c>
      <c r="C101" s="33" t="s">
        <v>335</v>
      </c>
      <c r="D101" s="33" t="s">
        <v>1687</v>
      </c>
      <c r="E101" s="33"/>
      <c r="F101" s="34"/>
      <c r="G101" s="34" t="s">
        <v>930</v>
      </c>
      <c r="H101" s="46">
        <v>129</v>
      </c>
      <c r="I101" s="46"/>
      <c r="J101" s="35" t="str">
        <f t="shared" si="9"/>
        <v>STA CCA sensing 40/20MHz BSS</v>
      </c>
      <c r="K101" s="49" t="s">
        <v>335</v>
      </c>
      <c r="L101" s="50" t="s">
        <v>1167</v>
      </c>
      <c r="M101" s="50"/>
      <c r="N101" s="17" t="s">
        <v>236</v>
      </c>
      <c r="O101" s="16" t="s">
        <v>2775</v>
      </c>
      <c r="P101" s="16"/>
      <c r="Q101" s="36"/>
      <c r="R101" s="37" t="s">
        <v>2077</v>
      </c>
      <c r="S101" s="37" t="s">
        <v>2078</v>
      </c>
      <c r="T101" s="13" t="s">
        <v>2393</v>
      </c>
      <c r="U101" s="39"/>
      <c r="V101" s="36" t="str">
        <f t="shared" si="10"/>
        <v>Coexistence</v>
      </c>
      <c r="W101" s="53" t="str">
        <f t="shared" si="11"/>
        <v>Coexistence</v>
      </c>
      <c r="X101" s="16"/>
      <c r="Y101" s="16"/>
      <c r="Z101" s="16" t="s">
        <v>162</v>
      </c>
      <c r="AA101" s="18"/>
      <c r="AB101" s="32"/>
    </row>
    <row r="102" spans="1:28" s="14" customFormat="1" ht="127.5">
      <c r="A102" s="32">
        <v>7320</v>
      </c>
      <c r="B102" s="32" t="s">
        <v>1612</v>
      </c>
      <c r="C102" s="33" t="s">
        <v>339</v>
      </c>
      <c r="D102" s="33" t="s">
        <v>1644</v>
      </c>
      <c r="E102" s="33" t="s">
        <v>1014</v>
      </c>
      <c r="F102" s="34"/>
      <c r="G102" s="34" t="s">
        <v>930</v>
      </c>
      <c r="H102" s="46">
        <v>130</v>
      </c>
      <c r="I102" s="46">
        <v>6</v>
      </c>
      <c r="J102" s="35" t="str">
        <f t="shared" si="9"/>
        <v>NAV assertion in 40/20Mhz BSS</v>
      </c>
      <c r="K102" s="49" t="s">
        <v>339</v>
      </c>
      <c r="L102" s="50" t="s">
        <v>2769</v>
      </c>
      <c r="M102" s="50"/>
      <c r="N102" s="17" t="s">
        <v>236</v>
      </c>
      <c r="O102" s="16" t="s">
        <v>2775</v>
      </c>
      <c r="P102" s="16"/>
      <c r="Q102" s="36"/>
      <c r="R102" s="37" t="s">
        <v>1615</v>
      </c>
      <c r="S102" s="37" t="s">
        <v>1616</v>
      </c>
      <c r="T102" s="13" t="s">
        <v>2393</v>
      </c>
      <c r="U102" s="39"/>
      <c r="V102" s="36" t="str">
        <f t="shared" si="10"/>
        <v>Coexistence</v>
      </c>
      <c r="W102" s="53" t="str">
        <f t="shared" si="11"/>
        <v>Coexistence</v>
      </c>
      <c r="X102" s="16"/>
      <c r="Y102" s="16"/>
      <c r="Z102" s="16" t="s">
        <v>162</v>
      </c>
      <c r="AA102" s="18" t="s">
        <v>2580</v>
      </c>
      <c r="AB102" s="32"/>
    </row>
    <row r="103" spans="1:28" s="14" customFormat="1" ht="63.75">
      <c r="A103" s="151">
        <v>7840</v>
      </c>
      <c r="B103" s="32" t="s">
        <v>2605</v>
      </c>
      <c r="C103" s="33" t="s">
        <v>339</v>
      </c>
      <c r="D103" s="33" t="s">
        <v>1644</v>
      </c>
      <c r="E103" s="33" t="s">
        <v>2404</v>
      </c>
      <c r="F103" s="34"/>
      <c r="G103" s="34" t="s">
        <v>930</v>
      </c>
      <c r="H103" s="46">
        <v>130</v>
      </c>
      <c r="I103" s="46">
        <v>6</v>
      </c>
      <c r="J103" s="35" t="str">
        <f t="shared" si="9"/>
        <v>NAV assertion in 40/20Mhz BSS</v>
      </c>
      <c r="K103" s="49" t="s">
        <v>339</v>
      </c>
      <c r="L103" s="50" t="s">
        <v>2769</v>
      </c>
      <c r="M103" s="50"/>
      <c r="N103" s="17" t="s">
        <v>236</v>
      </c>
      <c r="O103" s="16" t="s">
        <v>2775</v>
      </c>
      <c r="P103" s="16"/>
      <c r="Q103" s="36"/>
      <c r="R103" s="37" t="s">
        <v>32</v>
      </c>
      <c r="S103" s="37" t="s">
        <v>33</v>
      </c>
      <c r="T103" s="13" t="s">
        <v>2393</v>
      </c>
      <c r="U103" s="39"/>
      <c r="V103" s="36" t="str">
        <f t="shared" si="10"/>
        <v>Coexistence</v>
      </c>
      <c r="W103" s="53" t="str">
        <f t="shared" si="11"/>
        <v>Coexistence</v>
      </c>
      <c r="X103" s="16"/>
      <c r="Y103" s="16"/>
      <c r="Z103" s="16"/>
      <c r="AA103" s="152" t="s">
        <v>111</v>
      </c>
      <c r="AB103" s="32"/>
    </row>
    <row r="104" spans="1:28" s="14" customFormat="1" ht="63.75">
      <c r="A104" s="32">
        <v>10388</v>
      </c>
      <c r="B104" s="32" t="s">
        <v>1729</v>
      </c>
      <c r="C104" s="33" t="s">
        <v>1819</v>
      </c>
      <c r="D104" s="33" t="s">
        <v>1644</v>
      </c>
      <c r="E104" s="33" t="s">
        <v>1831</v>
      </c>
      <c r="F104" s="34"/>
      <c r="G104" s="34" t="s">
        <v>1879</v>
      </c>
      <c r="H104" s="46">
        <v>130</v>
      </c>
      <c r="I104" s="46">
        <v>8</v>
      </c>
      <c r="J104" s="35" t="str">
        <f t="shared" si="9"/>
        <v>NAV assertion in 40/20Mhz BSS</v>
      </c>
      <c r="K104" s="49" t="s">
        <v>339</v>
      </c>
      <c r="L104" s="50" t="s">
        <v>2769</v>
      </c>
      <c r="M104" s="50"/>
      <c r="N104" s="17" t="s">
        <v>236</v>
      </c>
      <c r="O104" s="16" t="s">
        <v>2775</v>
      </c>
      <c r="P104" s="16"/>
      <c r="Q104" s="36"/>
      <c r="R104" s="37" t="s">
        <v>1599</v>
      </c>
      <c r="S104" s="37" t="s">
        <v>1600</v>
      </c>
      <c r="T104" s="13" t="s">
        <v>2393</v>
      </c>
      <c r="U104" s="39"/>
      <c r="V104" s="36" t="str">
        <f t="shared" si="10"/>
        <v>Coexistence</v>
      </c>
      <c r="W104" s="53" t="str">
        <f t="shared" si="11"/>
        <v>Coexistence</v>
      </c>
      <c r="X104" s="16"/>
      <c r="Y104" s="16"/>
      <c r="Z104" s="16"/>
      <c r="AA104" s="152" t="s">
        <v>111</v>
      </c>
      <c r="AB104" s="32"/>
    </row>
    <row r="105" spans="1:28" s="14" customFormat="1" ht="25.5">
      <c r="A105" s="32">
        <v>7897</v>
      </c>
      <c r="B105" s="32" t="s">
        <v>165</v>
      </c>
      <c r="C105" s="33" t="s">
        <v>1974</v>
      </c>
      <c r="D105" s="33" t="s">
        <v>1644</v>
      </c>
      <c r="E105" s="33" t="s">
        <v>1108</v>
      </c>
      <c r="F105" s="34"/>
      <c r="G105" s="34" t="s">
        <v>930</v>
      </c>
      <c r="H105" s="46">
        <v>130</v>
      </c>
      <c r="I105" s="46">
        <v>9</v>
      </c>
      <c r="J105" s="35" t="str">
        <f t="shared" si="9"/>
        <v>Frame transmission in 40/20Mhz BSS</v>
      </c>
      <c r="K105" s="49" t="s">
        <v>1974</v>
      </c>
      <c r="L105" s="50" t="s">
        <v>2768</v>
      </c>
      <c r="M105" s="50"/>
      <c r="N105" s="17" t="s">
        <v>236</v>
      </c>
      <c r="O105" s="16" t="s">
        <v>2775</v>
      </c>
      <c r="P105" s="16"/>
      <c r="Q105" s="36"/>
      <c r="R105" s="37" t="s">
        <v>2128</v>
      </c>
      <c r="S105" s="37" t="s">
        <v>367</v>
      </c>
      <c r="T105" s="13" t="s">
        <v>2393</v>
      </c>
      <c r="U105" s="39"/>
      <c r="V105" s="36" t="str">
        <f t="shared" si="10"/>
        <v>Coexistence</v>
      </c>
      <c r="W105" s="53" t="str">
        <f t="shared" si="11"/>
        <v>Coexistence</v>
      </c>
      <c r="X105" s="16"/>
      <c r="Y105" s="16"/>
      <c r="Z105" s="16" t="s">
        <v>162</v>
      </c>
      <c r="AA105" s="18"/>
      <c r="AB105" s="32"/>
    </row>
    <row r="106" spans="1:28" s="14" customFormat="1" ht="51">
      <c r="A106" s="32">
        <v>3884</v>
      </c>
      <c r="B106" s="32" t="s">
        <v>720</v>
      </c>
      <c r="C106" s="33" t="s">
        <v>1974</v>
      </c>
      <c r="D106" s="33">
        <v>130</v>
      </c>
      <c r="E106" s="33">
        <v>15</v>
      </c>
      <c r="F106" s="34"/>
      <c r="G106" s="34" t="s">
        <v>930</v>
      </c>
      <c r="H106" s="46">
        <v>130</v>
      </c>
      <c r="I106" s="46">
        <v>15</v>
      </c>
      <c r="J106" s="35" t="str">
        <f t="shared" si="9"/>
        <v>Frame transmission in 40/20Mhz BSS</v>
      </c>
      <c r="K106" s="49" t="s">
        <v>1974</v>
      </c>
      <c r="L106" s="50" t="s">
        <v>2769</v>
      </c>
      <c r="M106" s="50"/>
      <c r="N106" s="17" t="s">
        <v>236</v>
      </c>
      <c r="O106" s="16" t="s">
        <v>2132</v>
      </c>
      <c r="P106" s="16"/>
      <c r="Q106" s="36"/>
      <c r="R106" s="37" t="s">
        <v>2721</v>
      </c>
      <c r="S106" s="37" t="s">
        <v>2413</v>
      </c>
      <c r="T106" s="13" t="s">
        <v>2393</v>
      </c>
      <c r="U106" s="39"/>
      <c r="V106" s="36" t="str">
        <f t="shared" si="10"/>
        <v>Coexistence</v>
      </c>
      <c r="W106" s="53" t="str">
        <f t="shared" si="11"/>
        <v>Coexistence</v>
      </c>
      <c r="X106" s="16"/>
      <c r="Y106" s="16"/>
      <c r="Z106" s="16" t="s">
        <v>162</v>
      </c>
      <c r="AA106" s="18" t="s">
        <v>112</v>
      </c>
      <c r="AB106" s="32"/>
    </row>
    <row r="107" spans="1:28" s="14" customFormat="1" ht="216.75">
      <c r="A107" s="32">
        <v>69</v>
      </c>
      <c r="B107" s="32" t="s">
        <v>237</v>
      </c>
      <c r="C107" s="33" t="s">
        <v>1976</v>
      </c>
      <c r="D107" s="33" t="s">
        <v>1644</v>
      </c>
      <c r="E107" s="33" t="s">
        <v>1907</v>
      </c>
      <c r="F107" s="34"/>
      <c r="G107" s="34" t="s">
        <v>930</v>
      </c>
      <c r="H107" s="46">
        <v>130</v>
      </c>
      <c r="I107" s="46">
        <v>16</v>
      </c>
      <c r="J107" s="35" t="str">
        <f>IF(ISERROR(VLOOKUP(K107,HeadingsLookup,2,FALSE)),"",VLOOKUP(K107,HeadingsLookup,2,FALSE))</f>
        <v>Protection in 40/20MHz BSS</v>
      </c>
      <c r="K107" s="49" t="s">
        <v>1976</v>
      </c>
      <c r="L107" s="50" t="s">
        <v>2769</v>
      </c>
      <c r="M107" s="50"/>
      <c r="N107" s="17" t="s">
        <v>236</v>
      </c>
      <c r="O107" s="16" t="s">
        <v>2775</v>
      </c>
      <c r="P107" s="16"/>
      <c r="Q107" s="36"/>
      <c r="R107" s="37" t="s">
        <v>494</v>
      </c>
      <c r="S107" s="37" t="s">
        <v>495</v>
      </c>
      <c r="T107" s="13" t="s">
        <v>2393</v>
      </c>
      <c r="U107" s="39"/>
      <c r="V107" s="36" t="str">
        <f>IF(ISBLANK(M107),IF(ISERROR(VLOOKUP(K107,HeadingsLookup,4,FALSE)),"",VLOOKUP(K107,HeadingsLookup,4,FALSE)),"Duplicate")</f>
        <v>Coexistence</v>
      </c>
      <c r="W107" s="53" t="str">
        <f t="shared" si="11"/>
        <v>Coexistence</v>
      </c>
      <c r="X107" s="16"/>
      <c r="Y107" s="16"/>
      <c r="Z107" s="16" t="s">
        <v>162</v>
      </c>
      <c r="AA107" s="18"/>
      <c r="AB107" s="32"/>
    </row>
    <row r="108" spans="1:28" s="14" customFormat="1" ht="114.75">
      <c r="A108" s="32">
        <v>12265</v>
      </c>
      <c r="B108" s="32" t="s">
        <v>200</v>
      </c>
      <c r="C108" s="33" t="s">
        <v>1976</v>
      </c>
      <c r="D108" s="33" t="s">
        <v>1644</v>
      </c>
      <c r="E108" s="33" t="s">
        <v>1907</v>
      </c>
      <c r="F108" s="34"/>
      <c r="G108" s="34" t="s">
        <v>930</v>
      </c>
      <c r="H108" s="46">
        <v>130</v>
      </c>
      <c r="I108" s="46">
        <v>16</v>
      </c>
      <c r="J108" s="35" t="str">
        <f>IF(ISERROR(VLOOKUP(K108,HeadingsLookup,2,FALSE)),"",VLOOKUP(K108,HeadingsLookup,2,FALSE))</f>
        <v>Protection in 40/20MHz BSS</v>
      </c>
      <c r="K108" s="49" t="s">
        <v>1976</v>
      </c>
      <c r="L108" s="50" t="s">
        <v>2768</v>
      </c>
      <c r="M108" s="50"/>
      <c r="N108" s="17" t="s">
        <v>236</v>
      </c>
      <c r="O108" s="16" t="s">
        <v>2775</v>
      </c>
      <c r="P108" s="16"/>
      <c r="Q108" s="36"/>
      <c r="R108" s="37" t="s">
        <v>1019</v>
      </c>
      <c r="S108" s="37" t="s">
        <v>1020</v>
      </c>
      <c r="T108" s="13" t="s">
        <v>2393</v>
      </c>
      <c r="U108" s="39"/>
      <c r="V108" s="36" t="str">
        <f>IF(ISBLANK(M108),IF(ISERROR(VLOOKUP(K108,HeadingsLookup,4,FALSE)),"",VLOOKUP(K108,HeadingsLookup,4,FALSE)),"Duplicate")</f>
        <v>Coexistence</v>
      </c>
      <c r="W108" s="53" t="str">
        <f aca="true" t="shared" si="12" ref="W108:W115">IF(ISERROR(VLOOKUP(V108,TopicsLookup,2,FALSE)),"",VLOOKUP(V108,TopicsLookup,2,FALSE))</f>
        <v>Coexistence</v>
      </c>
      <c r="X108" s="16"/>
      <c r="Y108" s="16"/>
      <c r="Z108" s="16" t="s">
        <v>162</v>
      </c>
      <c r="AA108" s="18"/>
      <c r="AB108" s="32"/>
    </row>
    <row r="109" spans="1:28" s="14" customFormat="1" ht="25.5">
      <c r="A109" s="32">
        <v>11739</v>
      </c>
      <c r="B109" s="32" t="s">
        <v>1620</v>
      </c>
      <c r="C109" s="33" t="s">
        <v>1976</v>
      </c>
      <c r="D109" s="33">
        <v>130</v>
      </c>
      <c r="E109" s="33">
        <v>17</v>
      </c>
      <c r="F109" s="34"/>
      <c r="G109" s="34" t="s">
        <v>930</v>
      </c>
      <c r="H109" s="46">
        <v>130</v>
      </c>
      <c r="I109" s="46">
        <v>17</v>
      </c>
      <c r="J109" s="35" t="str">
        <f>IF(ISERROR(VLOOKUP(K109,HeadingsLookup,2,FALSE)),"",VLOOKUP(K109,HeadingsLookup,2,FALSE))</f>
        <v>Protection in 40/20MHz BSS</v>
      </c>
      <c r="K109" s="49" t="s">
        <v>1976</v>
      </c>
      <c r="L109" s="50" t="s">
        <v>1167</v>
      </c>
      <c r="M109" s="50"/>
      <c r="N109" s="17" t="s">
        <v>236</v>
      </c>
      <c r="O109" s="16" t="s">
        <v>2775</v>
      </c>
      <c r="P109" s="16"/>
      <c r="Q109" s="36"/>
      <c r="R109" s="37" t="s">
        <v>2727</v>
      </c>
      <c r="S109" s="37" t="s">
        <v>178</v>
      </c>
      <c r="T109" s="13" t="s">
        <v>2262</v>
      </c>
      <c r="U109" s="39"/>
      <c r="V109" s="36" t="str">
        <f>IF(ISBLANK(M109),IF(ISERROR(VLOOKUP(K109,HeadingsLookup,4,FALSE)),"",VLOOKUP(K109,HeadingsLookup,4,FALSE)),"Duplicate")</f>
        <v>Coexistence</v>
      </c>
      <c r="W109" s="53" t="str">
        <f t="shared" si="12"/>
        <v>Coexistence</v>
      </c>
      <c r="X109" s="16"/>
      <c r="Y109" s="16"/>
      <c r="Z109" s="16" t="s">
        <v>162</v>
      </c>
      <c r="AA109" s="13" t="s">
        <v>113</v>
      </c>
      <c r="AB109" s="32"/>
    </row>
    <row r="110" spans="1:28" s="14" customFormat="1" ht="140.25">
      <c r="A110" s="32">
        <v>3885</v>
      </c>
      <c r="B110" s="32" t="s">
        <v>720</v>
      </c>
      <c r="C110" s="33" t="s">
        <v>1976</v>
      </c>
      <c r="D110" s="33">
        <v>130</v>
      </c>
      <c r="E110" s="33">
        <v>20</v>
      </c>
      <c r="F110" s="34"/>
      <c r="G110" s="34" t="s">
        <v>930</v>
      </c>
      <c r="H110" s="46">
        <v>130</v>
      </c>
      <c r="I110" s="46">
        <v>20</v>
      </c>
      <c r="J110" s="35" t="str">
        <f>IF(ISERROR(VLOOKUP(K110,HeadingsLookup,2,FALSE)),"",VLOOKUP(K110,HeadingsLookup,2,FALSE))</f>
        <v>Protection in 40/20MHz BSS</v>
      </c>
      <c r="K110" s="49" t="s">
        <v>1976</v>
      </c>
      <c r="L110" s="50" t="s">
        <v>2769</v>
      </c>
      <c r="M110" s="50"/>
      <c r="N110" s="17" t="s">
        <v>236</v>
      </c>
      <c r="O110" s="16" t="s">
        <v>2775</v>
      </c>
      <c r="P110" s="16"/>
      <c r="Q110" s="36">
        <v>18</v>
      </c>
      <c r="R110" s="37" t="s">
        <v>327</v>
      </c>
      <c r="S110" s="37" t="s">
        <v>2413</v>
      </c>
      <c r="T110" s="13" t="s">
        <v>1077</v>
      </c>
      <c r="U110" s="39"/>
      <c r="V110" s="36" t="str">
        <f>IF(ISBLANK(M110),IF(ISERROR(VLOOKUP(K110,HeadingsLookup,4,FALSE)),"",VLOOKUP(K110,HeadingsLookup,4,FALSE)),"Duplicate")</f>
        <v>Coexistence</v>
      </c>
      <c r="W110" s="53" t="str">
        <f t="shared" si="12"/>
        <v>Coexistence</v>
      </c>
      <c r="X110" s="16"/>
      <c r="Y110" s="16"/>
      <c r="Z110" s="16" t="s">
        <v>162</v>
      </c>
      <c r="AA110" s="18"/>
      <c r="AB110" s="32"/>
    </row>
    <row r="111" spans="1:27" s="129" customFormat="1" ht="344.25">
      <c r="A111" s="129">
        <v>1519</v>
      </c>
      <c r="B111" s="129" t="s">
        <v>292</v>
      </c>
      <c r="C111" s="129" t="s">
        <v>1976</v>
      </c>
      <c r="D111" s="129" t="s">
        <v>1644</v>
      </c>
      <c r="E111" s="129" t="s">
        <v>1905</v>
      </c>
      <c r="F111" s="129" t="s">
        <v>1167</v>
      </c>
      <c r="G111" s="129" t="s">
        <v>1879</v>
      </c>
      <c r="H111" s="129">
        <v>130</v>
      </c>
      <c r="I111" s="129">
        <v>20</v>
      </c>
      <c r="J111" s="127"/>
      <c r="K111" s="129" t="s">
        <v>1976</v>
      </c>
      <c r="L111" s="129" t="s">
        <v>2768</v>
      </c>
      <c r="N111" s="129" t="s">
        <v>2719</v>
      </c>
      <c r="O111" s="129" t="s">
        <v>2775</v>
      </c>
      <c r="Q111" s="129" t="s">
        <v>2504</v>
      </c>
      <c r="R111" s="127" t="s">
        <v>1760</v>
      </c>
      <c r="S111" s="127" t="s">
        <v>1055</v>
      </c>
      <c r="T111" s="128" t="s">
        <v>1843</v>
      </c>
      <c r="W111" s="53" t="str">
        <f t="shared" si="12"/>
        <v>General</v>
      </c>
      <c r="AA111" s="129" t="s">
        <v>484</v>
      </c>
    </row>
    <row r="112" spans="1:28" s="14" customFormat="1" ht="25.5">
      <c r="A112" s="32">
        <v>6943</v>
      </c>
      <c r="B112" s="32" t="s">
        <v>16</v>
      </c>
      <c r="C112" s="33" t="s">
        <v>1976</v>
      </c>
      <c r="D112" s="33" t="s">
        <v>1644</v>
      </c>
      <c r="E112" s="33" t="s">
        <v>1175</v>
      </c>
      <c r="F112" s="34"/>
      <c r="G112" s="34" t="s">
        <v>1879</v>
      </c>
      <c r="H112" s="46">
        <v>130</v>
      </c>
      <c r="I112" s="46">
        <v>21</v>
      </c>
      <c r="J112" s="35" t="str">
        <f>IF(ISERROR(VLOOKUP(K112,HeadingsLookup,2,FALSE)),"",VLOOKUP(K112,HeadingsLookup,2,FALSE))</f>
        <v>Protection in 40/20MHz BSS</v>
      </c>
      <c r="K112" s="49" t="s">
        <v>1976</v>
      </c>
      <c r="L112" s="50" t="s">
        <v>2769</v>
      </c>
      <c r="M112" s="50"/>
      <c r="N112" s="17" t="s">
        <v>236</v>
      </c>
      <c r="O112" s="16" t="s">
        <v>2775</v>
      </c>
      <c r="P112" s="16"/>
      <c r="Q112" s="36">
        <v>18</v>
      </c>
      <c r="R112" s="37" t="s">
        <v>1645</v>
      </c>
      <c r="S112" s="37" t="s">
        <v>2735</v>
      </c>
      <c r="T112" s="13" t="s">
        <v>1077</v>
      </c>
      <c r="U112" s="39"/>
      <c r="V112" s="36" t="str">
        <f>IF(ISBLANK(M112),IF(ISERROR(VLOOKUP(K112,HeadingsLookup,4,FALSE)),"",VLOOKUP(K112,HeadingsLookup,4,FALSE)),"Duplicate")</f>
        <v>Coexistence</v>
      </c>
      <c r="W112" s="53" t="str">
        <f t="shared" si="12"/>
        <v>Coexistence</v>
      </c>
      <c r="X112" s="16"/>
      <c r="Y112" s="16"/>
      <c r="Z112" s="16" t="s">
        <v>162</v>
      </c>
      <c r="AA112" s="18"/>
      <c r="AB112" s="32"/>
    </row>
    <row r="113" spans="1:28" s="14" customFormat="1" ht="102">
      <c r="A113" s="32">
        <v>10020</v>
      </c>
      <c r="B113" s="32" t="s">
        <v>1759</v>
      </c>
      <c r="C113" s="33" t="s">
        <v>1974</v>
      </c>
      <c r="D113" s="33" t="s">
        <v>1644</v>
      </c>
      <c r="E113" s="33"/>
      <c r="F113" s="34"/>
      <c r="G113" s="34" t="s">
        <v>930</v>
      </c>
      <c r="H113" s="46">
        <v>130</v>
      </c>
      <c r="I113" s="46"/>
      <c r="J113" s="35" t="str">
        <f>IF(ISERROR(VLOOKUP(K113,HeadingsLookup,2,FALSE)),"",VLOOKUP(K113,HeadingsLookup,2,FALSE))</f>
        <v>Frame transmission in 40/20Mhz BSS</v>
      </c>
      <c r="K113" s="49" t="s">
        <v>1974</v>
      </c>
      <c r="L113" s="50" t="s">
        <v>2769</v>
      </c>
      <c r="M113" s="50"/>
      <c r="N113" s="17" t="s">
        <v>236</v>
      </c>
      <c r="O113" s="16" t="s">
        <v>1759</v>
      </c>
      <c r="P113" s="16"/>
      <c r="Q113" s="36"/>
      <c r="R113" s="37" t="s">
        <v>2467</v>
      </c>
      <c r="S113" s="37" t="s">
        <v>1054</v>
      </c>
      <c r="T113" s="13" t="s">
        <v>2393</v>
      </c>
      <c r="U113" s="39"/>
      <c r="V113" s="36" t="str">
        <f>IF(ISBLANK(M113),IF(ISERROR(VLOOKUP(K113,HeadingsLookup,4,FALSE)),"",VLOOKUP(K113,HeadingsLookup,4,FALSE)),"Duplicate")</f>
        <v>Coexistence</v>
      </c>
      <c r="W113" s="53" t="str">
        <f t="shared" si="12"/>
        <v>Coexistence</v>
      </c>
      <c r="X113" s="16"/>
      <c r="Y113" s="16"/>
      <c r="Z113" s="16" t="s">
        <v>162</v>
      </c>
      <c r="AA113" s="18"/>
      <c r="AB113" s="32"/>
    </row>
    <row r="114" spans="1:28" s="14" customFormat="1" ht="63.75">
      <c r="A114" s="32">
        <v>52</v>
      </c>
      <c r="B114" s="32" t="s">
        <v>1005</v>
      </c>
      <c r="C114" s="33" t="s">
        <v>1976</v>
      </c>
      <c r="D114" s="33" t="s">
        <v>1644</v>
      </c>
      <c r="E114" s="33"/>
      <c r="F114" s="34"/>
      <c r="G114" s="34" t="s">
        <v>930</v>
      </c>
      <c r="H114" s="46">
        <v>130</v>
      </c>
      <c r="I114" s="46"/>
      <c r="J114" s="35" t="str">
        <f>IF(ISERROR(VLOOKUP(K114,HeadingsLookup,2,FALSE)),"",VLOOKUP(K114,HeadingsLookup,2,FALSE))</f>
        <v>Protection in 40/20MHz BSS</v>
      </c>
      <c r="K114" s="49" t="s">
        <v>1976</v>
      </c>
      <c r="L114" s="50" t="s">
        <v>1167</v>
      </c>
      <c r="M114" s="50"/>
      <c r="N114" s="17" t="s">
        <v>236</v>
      </c>
      <c r="O114" s="16" t="s">
        <v>1071</v>
      </c>
      <c r="P114" s="16"/>
      <c r="Q114" s="36"/>
      <c r="R114" s="37" t="s">
        <v>1390</v>
      </c>
      <c r="S114" s="37" t="s">
        <v>1391</v>
      </c>
      <c r="T114" s="13" t="s">
        <v>669</v>
      </c>
      <c r="U114" s="39"/>
      <c r="V114" s="36" t="str">
        <f>IF(ISBLANK(M114),IF(ISERROR(VLOOKUP(K114,HeadingsLookup,4,FALSE)),"",VLOOKUP(K114,HeadingsLookup,4,FALSE)),"Duplicate")</f>
        <v>Coexistence</v>
      </c>
      <c r="W114" s="53" t="str">
        <f t="shared" si="12"/>
        <v>Coexistence</v>
      </c>
      <c r="X114" s="16"/>
      <c r="Y114" s="16"/>
      <c r="Z114" s="16" t="s">
        <v>162</v>
      </c>
      <c r="AA114" s="18"/>
      <c r="AB114" s="32"/>
    </row>
    <row r="115" spans="1:28" s="14" customFormat="1" ht="38.25">
      <c r="A115" s="32">
        <v>7898</v>
      </c>
      <c r="B115" s="32" t="s">
        <v>165</v>
      </c>
      <c r="C115" s="33" t="s">
        <v>1976</v>
      </c>
      <c r="D115" s="33" t="s">
        <v>1644</v>
      </c>
      <c r="E115" s="33"/>
      <c r="F115" s="34"/>
      <c r="G115" s="34" t="s">
        <v>930</v>
      </c>
      <c r="H115" s="46">
        <v>130</v>
      </c>
      <c r="I115" s="46"/>
      <c r="J115" s="35" t="str">
        <f>IF(ISERROR(VLOOKUP(K115,HeadingsLookup,2,FALSE)),"",VLOOKUP(K115,HeadingsLookup,2,FALSE))</f>
        <v>Protection in 40/20MHz BSS</v>
      </c>
      <c r="K115" s="49" t="s">
        <v>1976</v>
      </c>
      <c r="L115" s="50" t="s">
        <v>2768</v>
      </c>
      <c r="M115" s="50"/>
      <c r="N115" s="17" t="s">
        <v>236</v>
      </c>
      <c r="O115" s="16" t="s">
        <v>1071</v>
      </c>
      <c r="P115" s="16"/>
      <c r="Q115" s="36"/>
      <c r="R115" s="37" t="s">
        <v>2313</v>
      </c>
      <c r="S115" s="37" t="s">
        <v>367</v>
      </c>
      <c r="T115" s="13" t="s">
        <v>669</v>
      </c>
      <c r="U115" s="39"/>
      <c r="V115" s="36" t="str">
        <f>IF(ISBLANK(M115),IF(ISERROR(VLOOKUP(K115,HeadingsLookup,4,FALSE)),"",VLOOKUP(K115,HeadingsLookup,4,FALSE)),"Duplicate")</f>
        <v>Coexistence</v>
      </c>
      <c r="W115" s="53" t="str">
        <f t="shared" si="12"/>
        <v>Coexistence</v>
      </c>
      <c r="X115" s="16"/>
      <c r="Y115" s="16"/>
      <c r="Z115" s="16" t="s">
        <v>162</v>
      </c>
      <c r="AA115" s="18" t="s">
        <v>114</v>
      </c>
      <c r="AB115" s="32"/>
    </row>
    <row r="116" spans="1:27" s="129" customFormat="1" ht="127.5">
      <c r="A116" s="129">
        <v>53</v>
      </c>
      <c r="B116" s="129" t="s">
        <v>1005</v>
      </c>
      <c r="C116" s="129" t="s">
        <v>1978</v>
      </c>
      <c r="D116" s="129" t="s">
        <v>2736</v>
      </c>
      <c r="E116" s="129" t="s">
        <v>1392</v>
      </c>
      <c r="F116" s="129" t="s">
        <v>1167</v>
      </c>
      <c r="G116" s="129" t="s">
        <v>930</v>
      </c>
      <c r="H116" s="129">
        <v>131</v>
      </c>
      <c r="I116" s="129">
        <v>1</v>
      </c>
      <c r="J116" s="127"/>
      <c r="K116" s="129" t="s">
        <v>1978</v>
      </c>
      <c r="L116" s="129" t="s">
        <v>1167</v>
      </c>
      <c r="N116" s="129" t="s">
        <v>1549</v>
      </c>
      <c r="R116" s="127" t="s">
        <v>406</v>
      </c>
      <c r="S116" s="127" t="s">
        <v>407</v>
      </c>
      <c r="T116" s="157" t="s">
        <v>949</v>
      </c>
      <c r="V116" s="129" t="s">
        <v>2543</v>
      </c>
      <c r="W116" s="129" t="s">
        <v>2543</v>
      </c>
      <c r="Z116" s="129" t="s">
        <v>162</v>
      </c>
      <c r="AA116" s="129" t="s">
        <v>115</v>
      </c>
    </row>
    <row r="117" spans="1:28" s="14" customFormat="1" ht="38.25">
      <c r="A117" s="32">
        <v>1463</v>
      </c>
      <c r="B117" s="32" t="s">
        <v>1609</v>
      </c>
      <c r="C117" s="33" t="s">
        <v>448</v>
      </c>
      <c r="D117" s="33" t="s">
        <v>2736</v>
      </c>
      <c r="E117" s="33"/>
      <c r="F117" s="34"/>
      <c r="G117" s="34" t="s">
        <v>930</v>
      </c>
      <c r="H117" s="46">
        <v>131</v>
      </c>
      <c r="I117" s="46"/>
      <c r="J117" s="35" t="str">
        <f aca="true" t="shared" si="13" ref="J117:J180">IF(ISERROR(VLOOKUP(K117,HeadingsLookup,2,FALSE)),"",VLOOKUP(K117,HeadingsLookup,2,FALSE))</f>
        <v>ACK and BlockAck in non-HT duplicated mode</v>
      </c>
      <c r="K117" s="49" t="s">
        <v>448</v>
      </c>
      <c r="L117" s="50" t="s">
        <v>1167</v>
      </c>
      <c r="M117" s="50"/>
      <c r="N117" s="17" t="s">
        <v>1167</v>
      </c>
      <c r="O117" s="16"/>
      <c r="P117" s="16"/>
      <c r="Q117" s="36"/>
      <c r="R117" s="37" t="s">
        <v>1500</v>
      </c>
      <c r="S117" s="37" t="s">
        <v>1501</v>
      </c>
      <c r="T117" s="13" t="s">
        <v>971</v>
      </c>
      <c r="U117" s="39"/>
      <c r="V117" s="36" t="str">
        <f aca="true" t="shared" si="14" ref="V117:V180">IF(ISBLANK(M117),IF(ISERROR(VLOOKUP(K117,HeadingsLookup,4,FALSE)),"",VLOOKUP(K117,HeadingsLookup,4,FALSE)),"Duplicate")</f>
        <v>Coexistence</v>
      </c>
      <c r="W117" s="53" t="s">
        <v>2539</v>
      </c>
      <c r="X117" s="16"/>
      <c r="Y117" s="16"/>
      <c r="Z117" s="16" t="s">
        <v>162</v>
      </c>
      <c r="AA117" s="18"/>
      <c r="AB117" s="32"/>
    </row>
    <row r="118" spans="1:28" s="14" customFormat="1" ht="38.25">
      <c r="A118" s="32">
        <v>6799</v>
      </c>
      <c r="B118" s="32" t="s">
        <v>2737</v>
      </c>
      <c r="C118" s="33" t="s">
        <v>1976</v>
      </c>
      <c r="D118" s="33">
        <v>133</v>
      </c>
      <c r="E118" s="33">
        <v>27</v>
      </c>
      <c r="F118" s="34"/>
      <c r="G118" s="34" t="s">
        <v>930</v>
      </c>
      <c r="H118" s="46">
        <v>133</v>
      </c>
      <c r="I118" s="46">
        <v>27</v>
      </c>
      <c r="J118" s="35" t="str">
        <f t="shared" si="13"/>
        <v>Protection in 40/20MHz BSS</v>
      </c>
      <c r="K118" s="49" t="s">
        <v>1976</v>
      </c>
      <c r="L118" s="50" t="s">
        <v>2769</v>
      </c>
      <c r="M118" s="50"/>
      <c r="N118" s="17" t="s">
        <v>236</v>
      </c>
      <c r="O118" s="16" t="s">
        <v>2775</v>
      </c>
      <c r="P118" s="16"/>
      <c r="Q118" s="36"/>
      <c r="R118" s="37" t="s">
        <v>389</v>
      </c>
      <c r="S118" s="37" t="s">
        <v>390</v>
      </c>
      <c r="T118" s="13" t="s">
        <v>2393</v>
      </c>
      <c r="U118" s="39"/>
      <c r="V118" s="36" t="str">
        <f t="shared" si="14"/>
        <v>Coexistence</v>
      </c>
      <c r="W118" s="53" t="str">
        <f aca="true" t="shared" si="15" ref="W118:W181">IF(ISERROR(VLOOKUP(V118,TopicsLookup,2,FALSE)),"",VLOOKUP(V118,TopicsLookup,2,FALSE))</f>
        <v>Coexistence</v>
      </c>
      <c r="X118" s="16"/>
      <c r="Y118" s="16"/>
      <c r="Z118" s="16" t="s">
        <v>162</v>
      </c>
      <c r="AA118" s="18"/>
      <c r="AB118" s="32"/>
    </row>
    <row r="119" spans="1:28" s="14" customFormat="1" ht="165.75">
      <c r="A119" s="32">
        <v>3614</v>
      </c>
      <c r="B119" s="32" t="s">
        <v>720</v>
      </c>
      <c r="C119" s="33" t="s">
        <v>2212</v>
      </c>
      <c r="D119" s="33"/>
      <c r="E119" s="33"/>
      <c r="F119" s="34"/>
      <c r="G119" s="34" t="s">
        <v>930</v>
      </c>
      <c r="H119" s="46">
        <v>149</v>
      </c>
      <c r="I119" s="46"/>
      <c r="J119" s="35" t="str">
        <f t="shared" si="13"/>
        <v>Channel Selection Methods for 20/40 MHz Operation</v>
      </c>
      <c r="K119" s="49" t="s">
        <v>2212</v>
      </c>
      <c r="L119" s="50" t="s">
        <v>2769</v>
      </c>
      <c r="M119" s="50"/>
      <c r="N119" s="17" t="s">
        <v>236</v>
      </c>
      <c r="O119" s="16" t="s">
        <v>2775</v>
      </c>
      <c r="P119" s="16"/>
      <c r="Q119" s="36"/>
      <c r="R119" s="37" t="s">
        <v>2560</v>
      </c>
      <c r="S119" s="37" t="s">
        <v>307</v>
      </c>
      <c r="T119" s="13" t="s">
        <v>2068</v>
      </c>
      <c r="U119" s="39"/>
      <c r="V119" s="36" t="str">
        <f t="shared" si="14"/>
        <v>Coexistence</v>
      </c>
      <c r="W119" s="53" t="str">
        <f t="shared" si="15"/>
        <v>Coexistence</v>
      </c>
      <c r="X119" s="16"/>
      <c r="Y119" s="16"/>
      <c r="Z119" s="16" t="s">
        <v>162</v>
      </c>
      <c r="AA119" s="18"/>
      <c r="AB119" s="32" t="s">
        <v>341</v>
      </c>
    </row>
    <row r="120" spans="1:28" s="14" customFormat="1" ht="25.5">
      <c r="A120" s="32">
        <v>1061</v>
      </c>
      <c r="B120" s="32" t="s">
        <v>1609</v>
      </c>
      <c r="C120" s="33" t="s">
        <v>2214</v>
      </c>
      <c r="D120" s="33" t="s">
        <v>1997</v>
      </c>
      <c r="E120" s="33" t="s">
        <v>2225</v>
      </c>
      <c r="F120" s="34"/>
      <c r="G120" s="34" t="s">
        <v>930</v>
      </c>
      <c r="H120" s="46">
        <v>150</v>
      </c>
      <c r="I120" s="46">
        <v>2</v>
      </c>
      <c r="J120" s="35" t="str">
        <f t="shared" si="13"/>
        <v>Introduction</v>
      </c>
      <c r="K120" s="49" t="s">
        <v>2214</v>
      </c>
      <c r="L120" s="50" t="s">
        <v>1167</v>
      </c>
      <c r="M120" s="50"/>
      <c r="N120" s="17" t="s">
        <v>236</v>
      </c>
      <c r="O120" s="16" t="s">
        <v>1990</v>
      </c>
      <c r="P120" s="16"/>
      <c r="Q120" s="36"/>
      <c r="R120" s="37" t="s">
        <v>857</v>
      </c>
      <c r="S120" s="37" t="s">
        <v>858</v>
      </c>
      <c r="T120" s="13" t="s">
        <v>2390</v>
      </c>
      <c r="U120" s="39"/>
      <c r="V120" s="36" t="str">
        <f t="shared" si="14"/>
        <v>Coexistence</v>
      </c>
      <c r="W120" s="53" t="str">
        <f t="shared" si="15"/>
        <v>Coexistence</v>
      </c>
      <c r="X120" s="16"/>
      <c r="Y120" s="16"/>
      <c r="Z120" s="16"/>
      <c r="AA120" s="18"/>
      <c r="AB120" s="34" t="s">
        <v>1938</v>
      </c>
    </row>
    <row r="121" spans="1:28" s="14" customFormat="1" ht="89.25">
      <c r="A121" s="32">
        <v>12112</v>
      </c>
      <c r="B121" s="32" t="s">
        <v>1333</v>
      </c>
      <c r="C121" s="33" t="s">
        <v>2215</v>
      </c>
      <c r="D121" s="33" t="s">
        <v>1997</v>
      </c>
      <c r="E121" s="33" t="s">
        <v>1357</v>
      </c>
      <c r="F121" s="34"/>
      <c r="G121" s="34" t="s">
        <v>930</v>
      </c>
      <c r="H121" s="46">
        <v>150</v>
      </c>
      <c r="I121" s="46">
        <v>7</v>
      </c>
      <c r="J121" s="35" t="str">
        <f t="shared" si="13"/>
        <v>Rules</v>
      </c>
      <c r="K121" s="49" t="s">
        <v>2215</v>
      </c>
      <c r="L121" s="50" t="s">
        <v>2769</v>
      </c>
      <c r="M121" s="50"/>
      <c r="N121" s="17" t="s">
        <v>236</v>
      </c>
      <c r="O121" s="16" t="s">
        <v>1990</v>
      </c>
      <c r="P121" s="16"/>
      <c r="Q121" s="36"/>
      <c r="R121" s="37" t="s">
        <v>1754</v>
      </c>
      <c r="S121" s="37" t="s">
        <v>840</v>
      </c>
      <c r="T121" s="13" t="s">
        <v>2390</v>
      </c>
      <c r="U121" s="39"/>
      <c r="V121" s="36" t="str">
        <f t="shared" si="14"/>
        <v>Coexistence</v>
      </c>
      <c r="W121" s="53" t="str">
        <f t="shared" si="15"/>
        <v>Coexistence</v>
      </c>
      <c r="X121" s="16"/>
      <c r="Y121" s="16"/>
      <c r="Z121" s="16"/>
      <c r="AA121" s="18"/>
      <c r="AB121" s="34" t="s">
        <v>1939</v>
      </c>
    </row>
    <row r="122" spans="1:28" s="14" customFormat="1" ht="63.75">
      <c r="A122" s="32">
        <v>12246</v>
      </c>
      <c r="B122" s="32" t="s">
        <v>1334</v>
      </c>
      <c r="C122" s="33" t="s">
        <v>2215</v>
      </c>
      <c r="D122" s="33" t="s">
        <v>1997</v>
      </c>
      <c r="E122" s="33" t="s">
        <v>1357</v>
      </c>
      <c r="F122" s="34"/>
      <c r="G122" s="34" t="s">
        <v>930</v>
      </c>
      <c r="H122" s="46">
        <v>150</v>
      </c>
      <c r="I122" s="46">
        <v>7</v>
      </c>
      <c r="J122" s="35" t="str">
        <f t="shared" si="13"/>
        <v>Rules</v>
      </c>
      <c r="K122" s="49" t="s">
        <v>2215</v>
      </c>
      <c r="L122" s="50" t="s">
        <v>2769</v>
      </c>
      <c r="M122" s="50">
        <v>12112</v>
      </c>
      <c r="N122" s="17"/>
      <c r="O122" s="16"/>
      <c r="P122" s="16"/>
      <c r="Q122" s="36"/>
      <c r="R122" s="37" t="s">
        <v>1754</v>
      </c>
      <c r="S122" s="37" t="s">
        <v>2436</v>
      </c>
      <c r="T122" s="13" t="s">
        <v>864</v>
      </c>
      <c r="U122" s="39"/>
      <c r="V122" s="36" t="str">
        <f t="shared" si="14"/>
        <v>Duplicate</v>
      </c>
      <c r="W122" s="53" t="str">
        <f t="shared" si="15"/>
        <v>Duplicate</v>
      </c>
      <c r="X122" s="16"/>
      <c r="Y122" s="16"/>
      <c r="Z122" s="16"/>
      <c r="AA122" s="152" t="s">
        <v>116</v>
      </c>
      <c r="AB122" s="34" t="s">
        <v>1939</v>
      </c>
    </row>
    <row r="123" spans="1:28" s="14" customFormat="1" ht="63.75">
      <c r="A123" s="32">
        <v>1521</v>
      </c>
      <c r="B123" s="32" t="s">
        <v>2606</v>
      </c>
      <c r="C123" s="33" t="s">
        <v>2215</v>
      </c>
      <c r="D123" s="33" t="s">
        <v>1997</v>
      </c>
      <c r="E123" s="33" t="s">
        <v>1108</v>
      </c>
      <c r="F123" s="34"/>
      <c r="G123" s="34" t="s">
        <v>930</v>
      </c>
      <c r="H123" s="46">
        <v>150</v>
      </c>
      <c r="I123" s="46">
        <v>9</v>
      </c>
      <c r="J123" s="35" t="str">
        <f t="shared" si="13"/>
        <v>Rules</v>
      </c>
      <c r="K123" s="49" t="s">
        <v>2215</v>
      </c>
      <c r="L123" s="50" t="s">
        <v>2769</v>
      </c>
      <c r="M123" s="50"/>
      <c r="N123" s="17" t="s">
        <v>236</v>
      </c>
      <c r="O123" s="16" t="s">
        <v>1990</v>
      </c>
      <c r="P123" s="16"/>
      <c r="Q123" s="36"/>
      <c r="R123" s="37" t="s">
        <v>2122</v>
      </c>
      <c r="S123" s="37" t="s">
        <v>2121</v>
      </c>
      <c r="T123" s="13" t="s">
        <v>2390</v>
      </c>
      <c r="U123" s="39"/>
      <c r="V123" s="36" t="str">
        <f t="shared" si="14"/>
        <v>Coexistence</v>
      </c>
      <c r="W123" s="53" t="str">
        <f t="shared" si="15"/>
        <v>Coexistence</v>
      </c>
      <c r="X123" s="16"/>
      <c r="Y123" s="16"/>
      <c r="Z123" s="16"/>
      <c r="AA123" s="18"/>
      <c r="AB123" s="34" t="s">
        <v>1940</v>
      </c>
    </row>
    <row r="124" spans="1:28" s="14" customFormat="1" ht="63.75">
      <c r="A124" s="32">
        <v>12113</v>
      </c>
      <c r="B124" s="32" t="s">
        <v>1333</v>
      </c>
      <c r="C124" s="33" t="s">
        <v>2215</v>
      </c>
      <c r="D124" s="33" t="s">
        <v>1997</v>
      </c>
      <c r="E124" s="33" t="s">
        <v>1108</v>
      </c>
      <c r="F124" s="34"/>
      <c r="G124" s="34" t="s">
        <v>930</v>
      </c>
      <c r="H124" s="46">
        <v>150</v>
      </c>
      <c r="I124" s="46">
        <v>9</v>
      </c>
      <c r="J124" s="35" t="str">
        <f t="shared" si="13"/>
        <v>Rules</v>
      </c>
      <c r="K124" s="49" t="s">
        <v>2215</v>
      </c>
      <c r="L124" s="50" t="s">
        <v>2769</v>
      </c>
      <c r="M124" s="50">
        <v>1521</v>
      </c>
      <c r="N124" s="17"/>
      <c r="O124" s="16" t="s">
        <v>1990</v>
      </c>
      <c r="P124" s="16"/>
      <c r="Q124" s="36"/>
      <c r="R124" s="37" t="s">
        <v>2122</v>
      </c>
      <c r="S124" s="37" t="s">
        <v>841</v>
      </c>
      <c r="T124" s="13" t="s">
        <v>2390</v>
      </c>
      <c r="U124" s="39"/>
      <c r="V124" s="36" t="str">
        <f t="shared" si="14"/>
        <v>Duplicate</v>
      </c>
      <c r="W124" s="53" t="str">
        <f t="shared" si="15"/>
        <v>Duplicate</v>
      </c>
      <c r="X124" s="16"/>
      <c r="Y124" s="16"/>
      <c r="Z124" s="16"/>
      <c r="AA124" s="18" t="s">
        <v>117</v>
      </c>
      <c r="AB124" s="34" t="s">
        <v>1940</v>
      </c>
    </row>
    <row r="125" spans="1:28" s="14" customFormat="1" ht="63.75">
      <c r="A125" s="32">
        <v>12247</v>
      </c>
      <c r="B125" s="32" t="s">
        <v>1334</v>
      </c>
      <c r="C125" s="33" t="s">
        <v>2215</v>
      </c>
      <c r="D125" s="33" t="s">
        <v>1997</v>
      </c>
      <c r="E125" s="33" t="s">
        <v>1108</v>
      </c>
      <c r="F125" s="34"/>
      <c r="G125" s="34" t="s">
        <v>930</v>
      </c>
      <c r="H125" s="46">
        <v>150</v>
      </c>
      <c r="I125" s="46">
        <v>9</v>
      </c>
      <c r="J125" s="35" t="str">
        <f t="shared" si="13"/>
        <v>Rules</v>
      </c>
      <c r="K125" s="49" t="s">
        <v>2215</v>
      </c>
      <c r="L125" s="50" t="s">
        <v>2769</v>
      </c>
      <c r="M125" s="50">
        <v>1521</v>
      </c>
      <c r="N125" s="17"/>
      <c r="O125" s="16" t="s">
        <v>1990</v>
      </c>
      <c r="P125" s="16"/>
      <c r="Q125" s="36"/>
      <c r="R125" s="37" t="s">
        <v>2122</v>
      </c>
      <c r="S125" s="37" t="s">
        <v>2436</v>
      </c>
      <c r="T125" s="13" t="s">
        <v>2390</v>
      </c>
      <c r="U125" s="39"/>
      <c r="V125" s="36" t="str">
        <f t="shared" si="14"/>
        <v>Duplicate</v>
      </c>
      <c r="W125" s="53" t="str">
        <f t="shared" si="15"/>
        <v>Duplicate</v>
      </c>
      <c r="X125" s="16"/>
      <c r="Y125" s="16"/>
      <c r="Z125" s="16"/>
      <c r="AA125" s="18" t="s">
        <v>117</v>
      </c>
      <c r="AB125" s="34" t="s">
        <v>1940</v>
      </c>
    </row>
    <row r="126" spans="1:28" s="14" customFormat="1" ht="76.5">
      <c r="A126" s="32">
        <v>12114</v>
      </c>
      <c r="B126" s="32" t="s">
        <v>1333</v>
      </c>
      <c r="C126" s="33" t="s">
        <v>2215</v>
      </c>
      <c r="D126" s="33" t="s">
        <v>1997</v>
      </c>
      <c r="E126" s="33" t="s">
        <v>2219</v>
      </c>
      <c r="F126" s="34"/>
      <c r="G126" s="34" t="s">
        <v>930</v>
      </c>
      <c r="H126" s="46">
        <v>150</v>
      </c>
      <c r="I126" s="46">
        <v>12</v>
      </c>
      <c r="J126" s="35" t="str">
        <f t="shared" si="13"/>
        <v>Rules</v>
      </c>
      <c r="K126" s="49" t="s">
        <v>2215</v>
      </c>
      <c r="L126" s="50" t="s">
        <v>2769</v>
      </c>
      <c r="M126" s="50"/>
      <c r="N126" s="17" t="s">
        <v>236</v>
      </c>
      <c r="O126" s="16" t="s">
        <v>1990</v>
      </c>
      <c r="P126" s="16"/>
      <c r="Q126" s="36"/>
      <c r="R126" s="37" t="s">
        <v>842</v>
      </c>
      <c r="S126" s="37" t="s">
        <v>843</v>
      </c>
      <c r="T126" s="13" t="s">
        <v>2390</v>
      </c>
      <c r="U126" s="39"/>
      <c r="V126" s="36" t="str">
        <f t="shared" si="14"/>
        <v>Coexistence</v>
      </c>
      <c r="W126" s="53" t="str">
        <f t="shared" si="15"/>
        <v>Coexistence</v>
      </c>
      <c r="X126" s="16"/>
      <c r="Y126" s="16"/>
      <c r="Z126" s="16"/>
      <c r="AA126" s="18"/>
      <c r="AB126" s="34" t="s">
        <v>1941</v>
      </c>
    </row>
    <row r="127" spans="1:28" s="14" customFormat="1" ht="89.25">
      <c r="A127" s="32">
        <v>12248</v>
      </c>
      <c r="B127" s="32" t="s">
        <v>1334</v>
      </c>
      <c r="C127" s="33" t="s">
        <v>2215</v>
      </c>
      <c r="D127" s="33" t="s">
        <v>1997</v>
      </c>
      <c r="E127" s="33" t="s">
        <v>2219</v>
      </c>
      <c r="F127" s="34"/>
      <c r="G127" s="34" t="s">
        <v>930</v>
      </c>
      <c r="H127" s="46">
        <v>150</v>
      </c>
      <c r="I127" s="46">
        <v>12</v>
      </c>
      <c r="J127" s="35" t="str">
        <f t="shared" si="13"/>
        <v>Rules</v>
      </c>
      <c r="K127" s="49" t="s">
        <v>2215</v>
      </c>
      <c r="L127" s="50" t="s">
        <v>2769</v>
      </c>
      <c r="M127" s="50"/>
      <c r="N127" s="17" t="s">
        <v>236</v>
      </c>
      <c r="O127" s="16" t="s">
        <v>1990</v>
      </c>
      <c r="P127" s="16"/>
      <c r="Q127" s="36"/>
      <c r="R127" s="37" t="s">
        <v>196</v>
      </c>
      <c r="S127" s="37" t="s">
        <v>197</v>
      </c>
      <c r="T127" s="13" t="s">
        <v>2390</v>
      </c>
      <c r="U127" s="39"/>
      <c r="V127" s="36" t="str">
        <f t="shared" si="14"/>
        <v>Coexistence</v>
      </c>
      <c r="W127" s="53" t="str">
        <f t="shared" si="15"/>
        <v>Coexistence</v>
      </c>
      <c r="X127" s="16"/>
      <c r="Y127" s="16"/>
      <c r="Z127" s="16"/>
      <c r="AA127" s="152" t="s">
        <v>118</v>
      </c>
      <c r="AB127" s="34" t="s">
        <v>1941</v>
      </c>
    </row>
    <row r="128" spans="1:28" s="14" customFormat="1" ht="51">
      <c r="A128" s="32">
        <v>1062</v>
      </c>
      <c r="B128" s="32" t="s">
        <v>1609</v>
      </c>
      <c r="C128" s="33" t="s">
        <v>2215</v>
      </c>
      <c r="D128" s="33" t="s">
        <v>1997</v>
      </c>
      <c r="E128" s="33" t="s">
        <v>2417</v>
      </c>
      <c r="F128" s="34"/>
      <c r="G128" s="34" t="s">
        <v>930</v>
      </c>
      <c r="H128" s="46">
        <v>150</v>
      </c>
      <c r="I128" s="46">
        <v>14</v>
      </c>
      <c r="J128" s="35" t="str">
        <f t="shared" si="13"/>
        <v>Rules</v>
      </c>
      <c r="K128" s="49" t="s">
        <v>2215</v>
      </c>
      <c r="L128" s="50" t="s">
        <v>2768</v>
      </c>
      <c r="M128" s="50"/>
      <c r="N128" s="17" t="s">
        <v>236</v>
      </c>
      <c r="O128" s="16" t="s">
        <v>1990</v>
      </c>
      <c r="P128" s="16"/>
      <c r="Q128" s="36"/>
      <c r="R128" s="37" t="s">
        <v>859</v>
      </c>
      <c r="S128" s="37" t="s">
        <v>860</v>
      </c>
      <c r="T128" s="13" t="s">
        <v>2390</v>
      </c>
      <c r="U128" s="39"/>
      <c r="V128" s="36" t="str">
        <f t="shared" si="14"/>
        <v>Coexistence</v>
      </c>
      <c r="W128" s="53" t="str">
        <f t="shared" si="15"/>
        <v>Coexistence</v>
      </c>
      <c r="X128" s="16"/>
      <c r="Y128" s="16"/>
      <c r="Z128" s="16"/>
      <c r="AA128" s="18"/>
      <c r="AB128" s="34" t="s">
        <v>1942</v>
      </c>
    </row>
    <row r="129" spans="1:28" s="14" customFormat="1" ht="63.75">
      <c r="A129" s="32">
        <v>1065</v>
      </c>
      <c r="B129" s="32" t="s">
        <v>1609</v>
      </c>
      <c r="C129" s="33" t="s">
        <v>2217</v>
      </c>
      <c r="D129" s="33" t="s">
        <v>1997</v>
      </c>
      <c r="E129" s="33" t="s">
        <v>2227</v>
      </c>
      <c r="F129" s="34"/>
      <c r="G129" s="34" t="s">
        <v>930</v>
      </c>
      <c r="H129" s="46">
        <v>150</v>
      </c>
      <c r="I129" s="46">
        <v>20</v>
      </c>
      <c r="J129" s="35" t="str">
        <f t="shared" si="13"/>
        <v>Channel Management at the AP</v>
      </c>
      <c r="K129" s="49" t="s">
        <v>2217</v>
      </c>
      <c r="L129" s="50" t="s">
        <v>1167</v>
      </c>
      <c r="M129" s="50"/>
      <c r="N129" s="17" t="s">
        <v>236</v>
      </c>
      <c r="O129" s="16" t="s">
        <v>2513</v>
      </c>
      <c r="P129" s="16"/>
      <c r="Q129" s="36"/>
      <c r="R129" s="37" t="s">
        <v>861</v>
      </c>
      <c r="S129" s="37" t="s">
        <v>238</v>
      </c>
      <c r="T129" s="13" t="s">
        <v>2389</v>
      </c>
      <c r="U129" s="39"/>
      <c r="V129" s="36" t="str">
        <f t="shared" si="14"/>
        <v>Coexistence</v>
      </c>
      <c r="W129" s="53" t="str">
        <f t="shared" si="15"/>
        <v>Coexistence</v>
      </c>
      <c r="X129" s="16"/>
      <c r="Y129" s="16"/>
      <c r="Z129" s="16"/>
      <c r="AA129" s="18"/>
      <c r="AB129" s="34" t="s">
        <v>1943</v>
      </c>
    </row>
    <row r="130" spans="1:28" s="14" customFormat="1" ht="38.25">
      <c r="A130" s="32">
        <v>2820</v>
      </c>
      <c r="B130" s="32" t="s">
        <v>1629</v>
      </c>
      <c r="C130" s="33" t="s">
        <v>2217</v>
      </c>
      <c r="D130" s="33">
        <v>150</v>
      </c>
      <c r="E130" s="33">
        <v>20</v>
      </c>
      <c r="F130" s="34"/>
      <c r="G130" s="34" t="s">
        <v>930</v>
      </c>
      <c r="H130" s="46">
        <v>150</v>
      </c>
      <c r="I130" s="46">
        <v>20</v>
      </c>
      <c r="J130" s="35" t="str">
        <f t="shared" si="13"/>
        <v>Channel Management at the AP</v>
      </c>
      <c r="K130" s="49" t="s">
        <v>2217</v>
      </c>
      <c r="L130" s="50" t="s">
        <v>1167</v>
      </c>
      <c r="M130" s="50"/>
      <c r="N130" s="17" t="s">
        <v>236</v>
      </c>
      <c r="O130" s="16" t="s">
        <v>2513</v>
      </c>
      <c r="P130" s="16"/>
      <c r="Q130" s="36"/>
      <c r="R130" s="37" t="s">
        <v>1877</v>
      </c>
      <c r="S130" s="37" t="s">
        <v>1878</v>
      </c>
      <c r="T130" s="13" t="s">
        <v>2389</v>
      </c>
      <c r="U130" s="39"/>
      <c r="V130" s="36" t="str">
        <f t="shared" si="14"/>
        <v>Coexistence</v>
      </c>
      <c r="W130" s="53" t="str">
        <f t="shared" si="15"/>
        <v>Coexistence</v>
      </c>
      <c r="X130" s="16"/>
      <c r="Y130" s="16"/>
      <c r="Z130" s="16"/>
      <c r="AA130" s="18"/>
      <c r="AB130" s="34" t="s">
        <v>1943</v>
      </c>
    </row>
    <row r="131" spans="1:28" s="14" customFormat="1" ht="51">
      <c r="A131" s="32">
        <v>12115</v>
      </c>
      <c r="B131" s="32" t="s">
        <v>1333</v>
      </c>
      <c r="C131" s="33" t="s">
        <v>2217</v>
      </c>
      <c r="D131" s="33" t="s">
        <v>1997</v>
      </c>
      <c r="E131" s="33" t="s">
        <v>2227</v>
      </c>
      <c r="F131" s="34"/>
      <c r="G131" s="34" t="s">
        <v>930</v>
      </c>
      <c r="H131" s="46">
        <v>150</v>
      </c>
      <c r="I131" s="46">
        <v>20</v>
      </c>
      <c r="J131" s="35" t="str">
        <f t="shared" si="13"/>
        <v>Channel Management at the AP</v>
      </c>
      <c r="K131" s="49" t="s">
        <v>2217</v>
      </c>
      <c r="L131" s="50" t="s">
        <v>2769</v>
      </c>
      <c r="M131" s="50"/>
      <c r="N131" s="17" t="s">
        <v>236</v>
      </c>
      <c r="O131" s="16" t="s">
        <v>2513</v>
      </c>
      <c r="P131" s="16"/>
      <c r="Q131" s="36"/>
      <c r="R131" s="37" t="s">
        <v>2738</v>
      </c>
      <c r="S131" s="37" t="s">
        <v>841</v>
      </c>
      <c r="T131" s="13" t="s">
        <v>2389</v>
      </c>
      <c r="U131" s="39"/>
      <c r="V131" s="36" t="str">
        <f t="shared" si="14"/>
        <v>Coexistence</v>
      </c>
      <c r="W131" s="53" t="str">
        <f t="shared" si="15"/>
        <v>Coexistence</v>
      </c>
      <c r="X131" s="16"/>
      <c r="Y131" s="16"/>
      <c r="Z131" s="16"/>
      <c r="AA131" s="18"/>
      <c r="AB131" s="34" t="s">
        <v>1943</v>
      </c>
    </row>
    <row r="132" spans="1:28" s="14" customFormat="1" ht="38.25">
      <c r="A132" s="32">
        <v>6880</v>
      </c>
      <c r="B132" s="32" t="s">
        <v>16</v>
      </c>
      <c r="C132" s="33" t="s">
        <v>2217</v>
      </c>
      <c r="D132" s="33" t="s">
        <v>1997</v>
      </c>
      <c r="E132" s="33" t="s">
        <v>259</v>
      </c>
      <c r="F132" s="34"/>
      <c r="G132" s="34" t="s">
        <v>1879</v>
      </c>
      <c r="H132" s="46">
        <v>150</v>
      </c>
      <c r="I132" s="46">
        <v>22</v>
      </c>
      <c r="J132" s="35" t="str">
        <f t="shared" si="13"/>
        <v>Channel Management at the AP</v>
      </c>
      <c r="K132" s="49" t="s">
        <v>2217</v>
      </c>
      <c r="L132" s="50" t="s">
        <v>2769</v>
      </c>
      <c r="M132" s="50"/>
      <c r="N132" s="17" t="s">
        <v>236</v>
      </c>
      <c r="O132" s="16" t="s">
        <v>2513</v>
      </c>
      <c r="P132" s="16"/>
      <c r="Q132" s="36"/>
      <c r="R132" s="37" t="s">
        <v>1201</v>
      </c>
      <c r="S132" s="37" t="s">
        <v>2713</v>
      </c>
      <c r="T132" s="13" t="s">
        <v>2389</v>
      </c>
      <c r="U132" s="39"/>
      <c r="V132" s="36" t="str">
        <f t="shared" si="14"/>
        <v>Coexistence</v>
      </c>
      <c r="W132" s="53" t="str">
        <f t="shared" si="15"/>
        <v>Coexistence</v>
      </c>
      <c r="X132" s="16"/>
      <c r="Y132" s="16"/>
      <c r="Z132" s="16"/>
      <c r="AA132" s="18"/>
      <c r="AB132" s="34" t="s">
        <v>1944</v>
      </c>
    </row>
    <row r="133" spans="1:28" s="14" customFormat="1" ht="51">
      <c r="A133" s="32">
        <v>12116</v>
      </c>
      <c r="B133" s="32" t="s">
        <v>1333</v>
      </c>
      <c r="C133" s="33" t="s">
        <v>2217</v>
      </c>
      <c r="D133" s="33" t="s">
        <v>1997</v>
      </c>
      <c r="E133" s="33" t="s">
        <v>259</v>
      </c>
      <c r="F133" s="34"/>
      <c r="G133" s="34" t="s">
        <v>930</v>
      </c>
      <c r="H133" s="46">
        <v>150</v>
      </c>
      <c r="I133" s="46">
        <v>22</v>
      </c>
      <c r="J133" s="35" t="str">
        <f t="shared" si="13"/>
        <v>Channel Management at the AP</v>
      </c>
      <c r="K133" s="49" t="s">
        <v>2217</v>
      </c>
      <c r="L133" s="50" t="s">
        <v>2769</v>
      </c>
      <c r="M133" s="50">
        <v>12115</v>
      </c>
      <c r="N133" s="17"/>
      <c r="O133" s="16" t="s">
        <v>2513</v>
      </c>
      <c r="P133" s="16"/>
      <c r="Q133" s="36"/>
      <c r="R133" s="37" t="s">
        <v>2738</v>
      </c>
      <c r="S133" s="37" t="s">
        <v>841</v>
      </c>
      <c r="T133" s="13" t="s">
        <v>2389</v>
      </c>
      <c r="U133" s="39"/>
      <c r="V133" s="36" t="str">
        <f t="shared" si="14"/>
        <v>Duplicate</v>
      </c>
      <c r="W133" s="53" t="str">
        <f t="shared" si="15"/>
        <v>Duplicate</v>
      </c>
      <c r="X133" s="16"/>
      <c r="Y133" s="16"/>
      <c r="Z133" s="16"/>
      <c r="AA133" s="18" t="s">
        <v>119</v>
      </c>
      <c r="AB133" s="34" t="s">
        <v>1944</v>
      </c>
    </row>
    <row r="134" spans="1:28" s="14" customFormat="1" ht="38.25">
      <c r="A134" s="32">
        <v>1066</v>
      </c>
      <c r="B134" s="32" t="s">
        <v>1609</v>
      </c>
      <c r="C134" s="33" t="s">
        <v>2217</v>
      </c>
      <c r="D134" s="33" t="s">
        <v>1997</v>
      </c>
      <c r="E134" s="33" t="s">
        <v>1168</v>
      </c>
      <c r="F134" s="34"/>
      <c r="G134" s="34" t="s">
        <v>930</v>
      </c>
      <c r="H134" s="46">
        <v>150</v>
      </c>
      <c r="I134" s="46">
        <v>25</v>
      </c>
      <c r="J134" s="35" t="str">
        <f t="shared" si="13"/>
        <v>Channel Management at the AP</v>
      </c>
      <c r="K134" s="49" t="s">
        <v>2217</v>
      </c>
      <c r="L134" s="50" t="s">
        <v>1167</v>
      </c>
      <c r="M134" s="50"/>
      <c r="N134" s="17" t="s">
        <v>236</v>
      </c>
      <c r="O134" s="16" t="s">
        <v>2513</v>
      </c>
      <c r="P134" s="16"/>
      <c r="Q134" s="36"/>
      <c r="R134" s="37" t="s">
        <v>239</v>
      </c>
      <c r="S134" s="37" t="s">
        <v>240</v>
      </c>
      <c r="T134" s="13" t="s">
        <v>2389</v>
      </c>
      <c r="U134" s="39"/>
      <c r="V134" s="36" t="str">
        <f t="shared" si="14"/>
        <v>Coexistence</v>
      </c>
      <c r="W134" s="53" t="str">
        <f t="shared" si="15"/>
        <v>Coexistence</v>
      </c>
      <c r="X134" s="16"/>
      <c r="Y134" s="16"/>
      <c r="Z134" s="16"/>
      <c r="AA134" s="18"/>
      <c r="AB134" s="34" t="s">
        <v>1945</v>
      </c>
    </row>
    <row r="135" spans="1:28" s="14" customFormat="1" ht="38.25">
      <c r="A135" s="32">
        <v>4533</v>
      </c>
      <c r="B135" s="32" t="s">
        <v>2561</v>
      </c>
      <c r="C135" s="33" t="s">
        <v>2217</v>
      </c>
      <c r="D135" s="33" t="s">
        <v>1997</v>
      </c>
      <c r="E135" s="33" t="s">
        <v>1174</v>
      </c>
      <c r="F135" s="34"/>
      <c r="G135" s="34" t="s">
        <v>930</v>
      </c>
      <c r="H135" s="46">
        <v>150</v>
      </c>
      <c r="I135" s="46">
        <v>27</v>
      </c>
      <c r="J135" s="35" t="str">
        <f t="shared" si="13"/>
        <v>Channel Management at the AP</v>
      </c>
      <c r="K135" s="49" t="s">
        <v>2217</v>
      </c>
      <c r="L135" s="50" t="s">
        <v>2769</v>
      </c>
      <c r="M135" s="50"/>
      <c r="N135" s="17" t="s">
        <v>236</v>
      </c>
      <c r="O135" s="16" t="s">
        <v>2513</v>
      </c>
      <c r="P135" s="16"/>
      <c r="Q135" s="36"/>
      <c r="R135" s="37" t="s">
        <v>2562</v>
      </c>
      <c r="S135" s="37" t="s">
        <v>1203</v>
      </c>
      <c r="T135" s="13" t="s">
        <v>2389</v>
      </c>
      <c r="U135" s="39"/>
      <c r="V135" s="36" t="str">
        <f t="shared" si="14"/>
        <v>Coexistence</v>
      </c>
      <c r="W135" s="53" t="str">
        <f t="shared" si="15"/>
        <v>Coexistence</v>
      </c>
      <c r="X135" s="16"/>
      <c r="Y135" s="16"/>
      <c r="Z135" s="16"/>
      <c r="AA135" s="18"/>
      <c r="AB135" s="34" t="s">
        <v>1946</v>
      </c>
    </row>
    <row r="136" spans="1:28" s="14" customFormat="1" ht="38.25">
      <c r="A136" s="32">
        <v>6881</v>
      </c>
      <c r="B136" s="32" t="s">
        <v>16</v>
      </c>
      <c r="C136" s="33" t="s">
        <v>2217</v>
      </c>
      <c r="D136" s="33" t="s">
        <v>1997</v>
      </c>
      <c r="E136" s="33" t="s">
        <v>1174</v>
      </c>
      <c r="F136" s="34"/>
      <c r="G136" s="34" t="s">
        <v>1879</v>
      </c>
      <c r="H136" s="46">
        <v>150</v>
      </c>
      <c r="I136" s="46">
        <v>27</v>
      </c>
      <c r="J136" s="35" t="str">
        <f t="shared" si="13"/>
        <v>Channel Management at the AP</v>
      </c>
      <c r="K136" s="49" t="s">
        <v>2217</v>
      </c>
      <c r="L136" s="50" t="s">
        <v>2768</v>
      </c>
      <c r="M136" s="50">
        <v>4533</v>
      </c>
      <c r="N136" s="17"/>
      <c r="O136" s="16" t="s">
        <v>2513</v>
      </c>
      <c r="P136" s="16"/>
      <c r="Q136" s="36"/>
      <c r="R136" s="37" t="s">
        <v>1202</v>
      </c>
      <c r="S136" s="37" t="s">
        <v>1203</v>
      </c>
      <c r="T136" s="13" t="s">
        <v>2389</v>
      </c>
      <c r="U136" s="39"/>
      <c r="V136" s="36" t="str">
        <f t="shared" si="14"/>
        <v>Duplicate</v>
      </c>
      <c r="W136" s="53" t="str">
        <f t="shared" si="15"/>
        <v>Duplicate</v>
      </c>
      <c r="X136" s="16"/>
      <c r="Y136" s="16"/>
      <c r="Z136" s="16"/>
      <c r="AA136" s="152" t="s">
        <v>120</v>
      </c>
      <c r="AB136" s="34" t="s">
        <v>1946</v>
      </c>
    </row>
    <row r="137" spans="1:28" s="14" customFormat="1" ht="76.5">
      <c r="A137" s="32">
        <v>7511</v>
      </c>
      <c r="B137" s="32" t="s">
        <v>2405</v>
      </c>
      <c r="C137" s="33" t="s">
        <v>2217</v>
      </c>
      <c r="D137" s="33"/>
      <c r="E137" s="33"/>
      <c r="F137" s="34"/>
      <c r="G137" s="34" t="s">
        <v>1879</v>
      </c>
      <c r="H137" s="46">
        <v>150</v>
      </c>
      <c r="I137" s="46"/>
      <c r="J137" s="35" t="str">
        <f t="shared" si="13"/>
        <v>Channel Management at the AP</v>
      </c>
      <c r="K137" s="49" t="s">
        <v>2217</v>
      </c>
      <c r="L137" s="50" t="s">
        <v>2768</v>
      </c>
      <c r="M137" s="50"/>
      <c r="N137" s="17" t="s">
        <v>236</v>
      </c>
      <c r="O137" s="16" t="s">
        <v>2513</v>
      </c>
      <c r="P137" s="16"/>
      <c r="Q137" s="36"/>
      <c r="R137" s="37" t="s">
        <v>1814</v>
      </c>
      <c r="S137" s="37" t="s">
        <v>2465</v>
      </c>
      <c r="T137" s="13" t="s">
        <v>2389</v>
      </c>
      <c r="U137" s="39"/>
      <c r="V137" s="36" t="str">
        <f t="shared" si="14"/>
        <v>Coexistence</v>
      </c>
      <c r="W137" s="53" t="str">
        <f t="shared" si="15"/>
        <v>Coexistence</v>
      </c>
      <c r="X137" s="16"/>
      <c r="Y137" s="16"/>
      <c r="Z137" s="16"/>
      <c r="AA137" s="18"/>
      <c r="AB137" s="34" t="s">
        <v>1947</v>
      </c>
    </row>
    <row r="138" spans="1:28" s="14" customFormat="1" ht="127.5">
      <c r="A138" s="32">
        <v>7512</v>
      </c>
      <c r="B138" s="32" t="s">
        <v>2405</v>
      </c>
      <c r="C138" s="33" t="s">
        <v>2217</v>
      </c>
      <c r="D138" s="33"/>
      <c r="E138" s="33"/>
      <c r="F138" s="34"/>
      <c r="G138" s="34" t="s">
        <v>1879</v>
      </c>
      <c r="H138" s="46">
        <v>150</v>
      </c>
      <c r="I138" s="46"/>
      <c r="J138" s="35" t="str">
        <f t="shared" si="13"/>
        <v>Channel Management at the AP</v>
      </c>
      <c r="K138" s="49" t="s">
        <v>2217</v>
      </c>
      <c r="L138" s="50" t="s">
        <v>2769</v>
      </c>
      <c r="M138" s="50"/>
      <c r="N138" s="17" t="s">
        <v>236</v>
      </c>
      <c r="O138" s="16" t="s">
        <v>2513</v>
      </c>
      <c r="P138" s="16"/>
      <c r="Q138" s="36"/>
      <c r="R138" s="37" t="s">
        <v>388</v>
      </c>
      <c r="S138" s="37" t="s">
        <v>977</v>
      </c>
      <c r="T138" s="13" t="s">
        <v>2389</v>
      </c>
      <c r="U138" s="39"/>
      <c r="V138" s="36" t="str">
        <f t="shared" si="14"/>
        <v>Coexistence</v>
      </c>
      <c r="W138" s="53" t="str">
        <f t="shared" si="15"/>
        <v>Coexistence</v>
      </c>
      <c r="X138" s="16"/>
      <c r="Y138" s="16"/>
      <c r="Z138" s="16"/>
      <c r="AA138" s="18"/>
      <c r="AB138" s="34" t="s">
        <v>1947</v>
      </c>
    </row>
    <row r="139" spans="1:28" s="14" customFormat="1" ht="76.5">
      <c r="A139" s="32">
        <v>1049</v>
      </c>
      <c r="B139" s="32" t="s">
        <v>1609</v>
      </c>
      <c r="C139" s="33" t="s">
        <v>1570</v>
      </c>
      <c r="D139" s="33" t="s">
        <v>1393</v>
      </c>
      <c r="E139" s="33" t="s">
        <v>259</v>
      </c>
      <c r="F139" s="34"/>
      <c r="G139" s="34" t="s">
        <v>930</v>
      </c>
      <c r="H139" s="46">
        <v>151</v>
      </c>
      <c r="I139" s="46">
        <v>22</v>
      </c>
      <c r="J139" s="35" t="str">
        <f t="shared" si="13"/>
        <v>Basic functionality in BSS 40/20Mhz mode</v>
      </c>
      <c r="K139" s="49" t="s">
        <v>1570</v>
      </c>
      <c r="L139" s="50" t="s">
        <v>1167</v>
      </c>
      <c r="M139" s="50"/>
      <c r="N139" s="17" t="s">
        <v>236</v>
      </c>
      <c r="O139" s="16" t="s">
        <v>969</v>
      </c>
      <c r="P139" s="16"/>
      <c r="Q139" s="36"/>
      <c r="R139" s="37" t="s">
        <v>241</v>
      </c>
      <c r="S139" s="37" t="s">
        <v>242</v>
      </c>
      <c r="T139" s="13" t="s">
        <v>2391</v>
      </c>
      <c r="U139" s="39"/>
      <c r="V139" s="36" t="str">
        <f t="shared" si="14"/>
        <v>Coexistence</v>
      </c>
      <c r="W139" s="53" t="str">
        <f t="shared" si="15"/>
        <v>Coexistence</v>
      </c>
      <c r="X139" s="16"/>
      <c r="Y139" s="16"/>
      <c r="Z139" s="16"/>
      <c r="AA139" s="18"/>
      <c r="AB139" s="34" t="s">
        <v>1948</v>
      </c>
    </row>
    <row r="140" spans="1:28" s="14" customFormat="1" ht="51">
      <c r="A140" s="32">
        <v>1050</v>
      </c>
      <c r="B140" s="32" t="s">
        <v>1609</v>
      </c>
      <c r="C140" s="33" t="s">
        <v>1570</v>
      </c>
      <c r="D140" s="33" t="s">
        <v>1393</v>
      </c>
      <c r="E140" s="33" t="s">
        <v>1908</v>
      </c>
      <c r="F140" s="34"/>
      <c r="G140" s="34" t="s">
        <v>930</v>
      </c>
      <c r="H140" s="46">
        <v>151</v>
      </c>
      <c r="I140" s="46">
        <v>24</v>
      </c>
      <c r="J140" s="35" t="str">
        <f t="shared" si="13"/>
        <v>Basic functionality in BSS 40/20Mhz mode</v>
      </c>
      <c r="K140" s="49" t="s">
        <v>1570</v>
      </c>
      <c r="L140" s="50" t="s">
        <v>1167</v>
      </c>
      <c r="M140" s="50"/>
      <c r="N140" s="17" t="s">
        <v>236</v>
      </c>
      <c r="O140" s="16" t="s">
        <v>969</v>
      </c>
      <c r="P140" s="16"/>
      <c r="Q140" s="36"/>
      <c r="R140" s="37" t="s">
        <v>243</v>
      </c>
      <c r="S140" s="37" t="s">
        <v>1021</v>
      </c>
      <c r="T140" s="13" t="s">
        <v>2391</v>
      </c>
      <c r="U140" s="39"/>
      <c r="V140" s="36" t="str">
        <f t="shared" si="14"/>
        <v>Coexistence</v>
      </c>
      <c r="W140" s="53" t="str">
        <f t="shared" si="15"/>
        <v>Coexistence</v>
      </c>
      <c r="X140" s="16"/>
      <c r="Y140" s="16"/>
      <c r="Z140" s="16"/>
      <c r="AA140" s="18"/>
      <c r="AB140" s="34" t="s">
        <v>1950</v>
      </c>
    </row>
    <row r="141" spans="1:28" s="14" customFormat="1" ht="25.5">
      <c r="A141" s="32">
        <v>1051</v>
      </c>
      <c r="B141" s="32" t="s">
        <v>1609</v>
      </c>
      <c r="C141" s="33" t="s">
        <v>1570</v>
      </c>
      <c r="D141" s="33" t="s">
        <v>1393</v>
      </c>
      <c r="E141" s="33" t="s">
        <v>1168</v>
      </c>
      <c r="F141" s="34"/>
      <c r="G141" s="34" t="s">
        <v>930</v>
      </c>
      <c r="H141" s="46">
        <v>151</v>
      </c>
      <c r="I141" s="46">
        <v>25</v>
      </c>
      <c r="J141" s="35" t="str">
        <f t="shared" si="13"/>
        <v>Basic functionality in BSS 40/20Mhz mode</v>
      </c>
      <c r="K141" s="49" t="s">
        <v>1570</v>
      </c>
      <c r="L141" s="50" t="s">
        <v>1167</v>
      </c>
      <c r="M141" s="50"/>
      <c r="N141" s="17" t="s">
        <v>236</v>
      </c>
      <c r="O141" s="16" t="s">
        <v>969</v>
      </c>
      <c r="P141" s="16"/>
      <c r="Q141" s="36"/>
      <c r="R141" s="37" t="s">
        <v>2028</v>
      </c>
      <c r="S141" s="37" t="s">
        <v>1022</v>
      </c>
      <c r="T141" s="13" t="s">
        <v>2391</v>
      </c>
      <c r="U141" s="39"/>
      <c r="V141" s="36" t="str">
        <f t="shared" si="14"/>
        <v>Coexistence</v>
      </c>
      <c r="W141" s="53" t="str">
        <f t="shared" si="15"/>
        <v>Coexistence</v>
      </c>
      <c r="X141" s="16"/>
      <c r="Y141" s="16"/>
      <c r="Z141" s="16"/>
      <c r="AA141" s="18" t="s">
        <v>121</v>
      </c>
      <c r="AB141" s="34" t="s">
        <v>1949</v>
      </c>
    </row>
    <row r="142" spans="1:28" s="14" customFormat="1" ht="51">
      <c r="A142" s="32">
        <v>9887</v>
      </c>
      <c r="B142" s="32" t="s">
        <v>1759</v>
      </c>
      <c r="C142" s="33" t="s">
        <v>1570</v>
      </c>
      <c r="D142" s="33" t="s">
        <v>1393</v>
      </c>
      <c r="E142" s="33" t="s">
        <v>1168</v>
      </c>
      <c r="F142" s="34"/>
      <c r="G142" s="34" t="s">
        <v>930</v>
      </c>
      <c r="H142" s="46">
        <v>151</v>
      </c>
      <c r="I142" s="46">
        <v>25</v>
      </c>
      <c r="J142" s="35" t="str">
        <f t="shared" si="13"/>
        <v>Basic functionality in BSS 40/20Mhz mode</v>
      </c>
      <c r="K142" s="49" t="s">
        <v>1570</v>
      </c>
      <c r="L142" s="50" t="s">
        <v>2769</v>
      </c>
      <c r="M142" s="50"/>
      <c r="N142" s="17" t="s">
        <v>236</v>
      </c>
      <c r="O142" s="16" t="s">
        <v>969</v>
      </c>
      <c r="P142" s="16"/>
      <c r="Q142" s="36"/>
      <c r="R142" s="37" t="s">
        <v>1846</v>
      </c>
      <c r="S142" s="37" t="s">
        <v>1847</v>
      </c>
      <c r="T142" s="13" t="s">
        <v>2391</v>
      </c>
      <c r="U142" s="39"/>
      <c r="V142" s="36" t="str">
        <f t="shared" si="14"/>
        <v>Coexistence</v>
      </c>
      <c r="W142" s="53" t="str">
        <f t="shared" si="15"/>
        <v>Coexistence</v>
      </c>
      <c r="X142" s="16"/>
      <c r="Y142" s="16"/>
      <c r="Z142" s="16"/>
      <c r="AA142" s="18"/>
      <c r="AB142" s="34" t="s">
        <v>1949</v>
      </c>
    </row>
    <row r="143" spans="1:28" s="14" customFormat="1" ht="38.25">
      <c r="A143" s="32">
        <v>1728</v>
      </c>
      <c r="B143" s="32" t="s">
        <v>1595</v>
      </c>
      <c r="C143" s="33" t="s">
        <v>1570</v>
      </c>
      <c r="D143" s="33" t="s">
        <v>2518</v>
      </c>
      <c r="E143" s="33"/>
      <c r="F143" s="34"/>
      <c r="G143" s="34" t="s">
        <v>930</v>
      </c>
      <c r="H143" s="46">
        <v>151</v>
      </c>
      <c r="I143" s="46"/>
      <c r="J143" s="35" t="str">
        <f t="shared" si="13"/>
        <v>Basic functionality in BSS 40/20Mhz mode</v>
      </c>
      <c r="K143" s="49" t="s">
        <v>1570</v>
      </c>
      <c r="L143" s="50" t="s">
        <v>2769</v>
      </c>
      <c r="M143" s="50"/>
      <c r="N143" s="17" t="s">
        <v>236</v>
      </c>
      <c r="O143" s="16" t="s">
        <v>969</v>
      </c>
      <c r="P143" s="16"/>
      <c r="Q143" s="36"/>
      <c r="R143" s="37" t="s">
        <v>2423</v>
      </c>
      <c r="S143" s="37" t="s">
        <v>2424</v>
      </c>
      <c r="T143" s="13" t="s">
        <v>2391</v>
      </c>
      <c r="U143" s="39"/>
      <c r="V143" s="36" t="str">
        <f t="shared" si="14"/>
        <v>Coexistence</v>
      </c>
      <c r="W143" s="53" t="str">
        <f t="shared" si="15"/>
        <v>Coexistence</v>
      </c>
      <c r="X143" s="16"/>
      <c r="Y143" s="16"/>
      <c r="Z143" s="16"/>
      <c r="AA143" s="18" t="s">
        <v>122</v>
      </c>
      <c r="AB143" s="34" t="s">
        <v>1951</v>
      </c>
    </row>
    <row r="144" spans="1:28" s="14" customFormat="1" ht="38.25">
      <c r="A144" s="32">
        <v>7483</v>
      </c>
      <c r="B144" s="32" t="s">
        <v>2405</v>
      </c>
      <c r="C144" s="33" t="s">
        <v>1570</v>
      </c>
      <c r="D144" s="33"/>
      <c r="E144" s="33"/>
      <c r="F144" s="34"/>
      <c r="G144" s="34" t="s">
        <v>1879</v>
      </c>
      <c r="H144" s="46">
        <v>151</v>
      </c>
      <c r="I144" s="46"/>
      <c r="J144" s="35" t="str">
        <f t="shared" si="13"/>
        <v>Basic functionality in BSS 40/20Mhz mode</v>
      </c>
      <c r="K144" s="49" t="s">
        <v>1570</v>
      </c>
      <c r="L144" s="50" t="s">
        <v>1167</v>
      </c>
      <c r="M144" s="50"/>
      <c r="N144" s="17" t="s">
        <v>236</v>
      </c>
      <c r="O144" s="16" t="s">
        <v>969</v>
      </c>
      <c r="P144" s="16"/>
      <c r="Q144" s="36"/>
      <c r="R144" s="37" t="s">
        <v>2060</v>
      </c>
      <c r="S144" s="37" t="s">
        <v>977</v>
      </c>
      <c r="T144" s="13" t="s">
        <v>2391</v>
      </c>
      <c r="U144" s="39"/>
      <c r="V144" s="36" t="str">
        <f t="shared" si="14"/>
        <v>Coexistence</v>
      </c>
      <c r="W144" s="53" t="str">
        <f t="shared" si="15"/>
        <v>Coexistence</v>
      </c>
      <c r="X144" s="16"/>
      <c r="Y144" s="16"/>
      <c r="Z144" s="16"/>
      <c r="AA144" s="18"/>
      <c r="AB144" s="34" t="s">
        <v>1951</v>
      </c>
    </row>
    <row r="145" spans="1:28" s="14" customFormat="1" ht="114.75">
      <c r="A145" s="32">
        <v>7484</v>
      </c>
      <c r="B145" s="32" t="s">
        <v>2405</v>
      </c>
      <c r="C145" s="33" t="s">
        <v>1570</v>
      </c>
      <c r="D145" s="33"/>
      <c r="E145" s="33"/>
      <c r="F145" s="34"/>
      <c r="G145" s="34" t="s">
        <v>1879</v>
      </c>
      <c r="H145" s="46">
        <v>151</v>
      </c>
      <c r="I145" s="46"/>
      <c r="J145" s="35" t="str">
        <f t="shared" si="13"/>
        <v>Basic functionality in BSS 40/20Mhz mode</v>
      </c>
      <c r="K145" s="49" t="s">
        <v>1570</v>
      </c>
      <c r="L145" s="50" t="s">
        <v>1167</v>
      </c>
      <c r="M145" s="50"/>
      <c r="N145" s="17" t="s">
        <v>236</v>
      </c>
      <c r="O145" s="16" t="s">
        <v>969</v>
      </c>
      <c r="P145" s="16"/>
      <c r="Q145" s="36"/>
      <c r="R145" s="37" t="s">
        <v>2061</v>
      </c>
      <c r="S145" s="37" t="s">
        <v>1453</v>
      </c>
      <c r="T145" s="13" t="s">
        <v>2391</v>
      </c>
      <c r="U145" s="39"/>
      <c r="V145" s="36" t="str">
        <f t="shared" si="14"/>
        <v>Coexistence</v>
      </c>
      <c r="W145" s="53" t="str">
        <f t="shared" si="15"/>
        <v>Coexistence</v>
      </c>
      <c r="X145" s="16"/>
      <c r="Y145" s="16"/>
      <c r="Z145" s="16"/>
      <c r="AA145" s="18"/>
      <c r="AB145" s="34" t="s">
        <v>1951</v>
      </c>
    </row>
    <row r="146" spans="1:28" s="14" customFormat="1" ht="63.75">
      <c r="A146" s="32">
        <v>7485</v>
      </c>
      <c r="B146" s="32" t="s">
        <v>2405</v>
      </c>
      <c r="C146" s="33" t="s">
        <v>1570</v>
      </c>
      <c r="D146" s="33"/>
      <c r="E146" s="33"/>
      <c r="F146" s="34"/>
      <c r="G146" s="34" t="s">
        <v>1879</v>
      </c>
      <c r="H146" s="46">
        <v>151</v>
      </c>
      <c r="I146" s="46"/>
      <c r="J146" s="35" t="str">
        <f t="shared" si="13"/>
        <v>Basic functionality in BSS 40/20Mhz mode</v>
      </c>
      <c r="K146" s="49" t="s">
        <v>1570</v>
      </c>
      <c r="L146" s="50" t="s">
        <v>2769</v>
      </c>
      <c r="M146" s="50"/>
      <c r="N146" s="17" t="s">
        <v>236</v>
      </c>
      <c r="O146" s="16" t="s">
        <v>969</v>
      </c>
      <c r="P146" s="16"/>
      <c r="Q146" s="36"/>
      <c r="R146" s="37" t="s">
        <v>1454</v>
      </c>
      <c r="S146" s="37" t="s">
        <v>1455</v>
      </c>
      <c r="T146" s="13" t="s">
        <v>2391</v>
      </c>
      <c r="U146" s="39"/>
      <c r="V146" s="36" t="str">
        <f t="shared" si="14"/>
        <v>Coexistence</v>
      </c>
      <c r="W146" s="53" t="str">
        <f t="shared" si="15"/>
        <v>Coexistence</v>
      </c>
      <c r="X146" s="16"/>
      <c r="Y146" s="16"/>
      <c r="Z146" s="16"/>
      <c r="AA146" s="18"/>
      <c r="AB146" s="34" t="s">
        <v>1951</v>
      </c>
    </row>
    <row r="147" spans="1:28" s="14" customFormat="1" ht="38.25">
      <c r="A147" s="32">
        <v>7486</v>
      </c>
      <c r="B147" s="32" t="s">
        <v>2405</v>
      </c>
      <c r="C147" s="33" t="s">
        <v>1570</v>
      </c>
      <c r="D147" s="33"/>
      <c r="E147" s="33"/>
      <c r="F147" s="34"/>
      <c r="G147" s="34" t="s">
        <v>1879</v>
      </c>
      <c r="H147" s="46">
        <v>151</v>
      </c>
      <c r="I147" s="46"/>
      <c r="J147" s="35" t="str">
        <f t="shared" si="13"/>
        <v>Basic functionality in BSS 40/20Mhz mode</v>
      </c>
      <c r="K147" s="49" t="s">
        <v>1570</v>
      </c>
      <c r="L147" s="50" t="s">
        <v>2768</v>
      </c>
      <c r="M147" s="50"/>
      <c r="N147" s="17" t="s">
        <v>236</v>
      </c>
      <c r="O147" s="16" t="s">
        <v>969</v>
      </c>
      <c r="P147" s="16"/>
      <c r="Q147" s="36"/>
      <c r="R147" s="37" t="s">
        <v>1456</v>
      </c>
      <c r="S147" s="37" t="s">
        <v>1457</v>
      </c>
      <c r="T147" s="13" t="s">
        <v>2391</v>
      </c>
      <c r="U147" s="39"/>
      <c r="V147" s="36" t="str">
        <f t="shared" si="14"/>
        <v>Coexistence</v>
      </c>
      <c r="W147" s="53" t="str">
        <f t="shared" si="15"/>
        <v>Coexistence</v>
      </c>
      <c r="X147" s="16"/>
      <c r="Y147" s="16"/>
      <c r="Z147" s="16"/>
      <c r="AA147" s="18"/>
      <c r="AB147" s="34" t="s">
        <v>1951</v>
      </c>
    </row>
    <row r="148" spans="1:28" s="14" customFormat="1" ht="114.75">
      <c r="A148" s="32">
        <v>10296</v>
      </c>
      <c r="B148" s="32" t="s">
        <v>1345</v>
      </c>
      <c r="C148" s="33" t="s">
        <v>1570</v>
      </c>
      <c r="D148" s="33"/>
      <c r="E148" s="33"/>
      <c r="F148" s="34"/>
      <c r="G148" s="34" t="s">
        <v>1879</v>
      </c>
      <c r="H148" s="46">
        <v>151</v>
      </c>
      <c r="I148" s="46"/>
      <c r="J148" s="35" t="str">
        <f t="shared" si="13"/>
        <v>Basic functionality in BSS 40/20Mhz mode</v>
      </c>
      <c r="K148" s="49" t="s">
        <v>1570</v>
      </c>
      <c r="L148" s="50" t="s">
        <v>2768</v>
      </c>
      <c r="M148" s="50"/>
      <c r="N148" s="17" t="s">
        <v>236</v>
      </c>
      <c r="O148" s="16" t="s">
        <v>969</v>
      </c>
      <c r="P148" s="16"/>
      <c r="Q148" s="36"/>
      <c r="R148" s="37" t="s">
        <v>742</v>
      </c>
      <c r="S148" s="37" t="s">
        <v>743</v>
      </c>
      <c r="T148" s="13" t="s">
        <v>2391</v>
      </c>
      <c r="U148" s="39"/>
      <c r="V148" s="36" t="str">
        <f t="shared" si="14"/>
        <v>Coexistence</v>
      </c>
      <c r="W148" s="53" t="str">
        <f t="shared" si="15"/>
        <v>Coexistence</v>
      </c>
      <c r="X148" s="16"/>
      <c r="Y148" s="16"/>
      <c r="Z148" s="16"/>
      <c r="AA148" s="18"/>
      <c r="AB148" s="34" t="s">
        <v>1951</v>
      </c>
    </row>
    <row r="149" spans="1:28" s="14" customFormat="1" ht="127.5">
      <c r="A149" s="32">
        <v>1561</v>
      </c>
      <c r="B149" s="32" t="s">
        <v>501</v>
      </c>
      <c r="C149" s="33" t="s">
        <v>1572</v>
      </c>
      <c r="D149" s="33" t="s">
        <v>2407</v>
      </c>
      <c r="E149" s="33" t="s">
        <v>2833</v>
      </c>
      <c r="F149" s="34"/>
      <c r="G149" s="34" t="s">
        <v>930</v>
      </c>
      <c r="H149" s="46">
        <v>152</v>
      </c>
      <c r="I149" s="46">
        <v>3</v>
      </c>
      <c r="J149" s="35" t="str">
        <f t="shared" si="13"/>
        <v>Operating Modes (Informative)</v>
      </c>
      <c r="K149" s="49" t="s">
        <v>1572</v>
      </c>
      <c r="L149" s="50" t="s">
        <v>2769</v>
      </c>
      <c r="M149" s="50"/>
      <c r="N149" s="17" t="s">
        <v>236</v>
      </c>
      <c r="O149" s="16" t="s">
        <v>969</v>
      </c>
      <c r="P149" s="16"/>
      <c r="Q149" s="36"/>
      <c r="R149" s="37" t="s">
        <v>2264</v>
      </c>
      <c r="S149" s="37" t="s">
        <v>2265</v>
      </c>
      <c r="T149" s="13" t="s">
        <v>2391</v>
      </c>
      <c r="U149" s="39"/>
      <c r="V149" s="36" t="str">
        <f t="shared" si="14"/>
        <v>Coexistence</v>
      </c>
      <c r="W149" s="53" t="str">
        <f t="shared" si="15"/>
        <v>Coexistence</v>
      </c>
      <c r="X149" s="16"/>
      <c r="Y149" s="16"/>
      <c r="Z149" s="16"/>
      <c r="AA149" s="18"/>
      <c r="AB149" s="124"/>
    </row>
    <row r="150" spans="1:28" s="14" customFormat="1" ht="38.25">
      <c r="A150" s="32">
        <v>6866</v>
      </c>
      <c r="B150" s="32" t="s">
        <v>16</v>
      </c>
      <c r="C150" s="33" t="s">
        <v>1570</v>
      </c>
      <c r="D150" s="33" t="s">
        <v>2279</v>
      </c>
      <c r="E150" s="33" t="s">
        <v>2837</v>
      </c>
      <c r="F150" s="34"/>
      <c r="G150" s="34" t="s">
        <v>1879</v>
      </c>
      <c r="H150" s="46">
        <v>152</v>
      </c>
      <c r="I150" s="46">
        <v>5</v>
      </c>
      <c r="J150" s="35" t="str">
        <f t="shared" si="13"/>
        <v>Basic functionality in BSS 40/20Mhz mode</v>
      </c>
      <c r="K150" s="49" t="s">
        <v>1570</v>
      </c>
      <c r="L150" s="50" t="s">
        <v>2769</v>
      </c>
      <c r="M150" s="50"/>
      <c r="N150" s="17" t="s">
        <v>236</v>
      </c>
      <c r="O150" s="16" t="s">
        <v>969</v>
      </c>
      <c r="P150" s="16"/>
      <c r="Q150" s="36"/>
      <c r="R150" s="37" t="s">
        <v>1204</v>
      </c>
      <c r="S150" s="37" t="s">
        <v>1205</v>
      </c>
      <c r="T150" s="13" t="s">
        <v>2391</v>
      </c>
      <c r="U150" s="39"/>
      <c r="V150" s="36" t="str">
        <f t="shared" si="14"/>
        <v>Coexistence</v>
      </c>
      <c r="W150" s="53" t="str">
        <f t="shared" si="15"/>
        <v>Coexistence</v>
      </c>
      <c r="X150" s="16"/>
      <c r="Y150" s="16"/>
      <c r="Z150" s="16"/>
      <c r="AA150" s="18"/>
      <c r="AB150" s="34" t="s">
        <v>1951</v>
      </c>
    </row>
    <row r="151" spans="1:28" s="14" customFormat="1" ht="25.5">
      <c r="A151" s="32">
        <v>6867</v>
      </c>
      <c r="B151" s="32" t="s">
        <v>16</v>
      </c>
      <c r="C151" s="33" t="s">
        <v>1570</v>
      </c>
      <c r="D151" s="33" t="s">
        <v>2279</v>
      </c>
      <c r="E151" s="33" t="s">
        <v>2223</v>
      </c>
      <c r="F151" s="34"/>
      <c r="G151" s="34" t="s">
        <v>1879</v>
      </c>
      <c r="H151" s="46">
        <v>152</v>
      </c>
      <c r="I151" s="46">
        <v>13</v>
      </c>
      <c r="J151" s="35" t="str">
        <f t="shared" si="13"/>
        <v>Basic functionality in BSS 40/20Mhz mode</v>
      </c>
      <c r="K151" s="49" t="s">
        <v>1570</v>
      </c>
      <c r="L151" s="50" t="s">
        <v>1167</v>
      </c>
      <c r="M151" s="50"/>
      <c r="N151" s="17" t="s">
        <v>236</v>
      </c>
      <c r="O151" s="16" t="s">
        <v>969</v>
      </c>
      <c r="P151" s="16"/>
      <c r="Q151" s="36"/>
      <c r="R151" s="37" t="s">
        <v>1206</v>
      </c>
      <c r="S151" s="37" t="s">
        <v>2713</v>
      </c>
      <c r="T151" s="13" t="s">
        <v>2391</v>
      </c>
      <c r="U151" s="39"/>
      <c r="V151" s="36" t="str">
        <f t="shared" si="14"/>
        <v>Coexistence</v>
      </c>
      <c r="W151" s="53" t="str">
        <f t="shared" si="15"/>
        <v>Coexistence</v>
      </c>
      <c r="X151" s="16"/>
      <c r="Y151" s="16"/>
      <c r="Z151" s="16"/>
      <c r="AA151" s="18"/>
      <c r="AB151" s="34" t="s">
        <v>1951</v>
      </c>
    </row>
    <row r="152" spans="1:28" s="14" customFormat="1" ht="178.5">
      <c r="A152" s="32">
        <v>286</v>
      </c>
      <c r="B152" s="32" t="s">
        <v>181</v>
      </c>
      <c r="C152" s="33" t="s">
        <v>1570</v>
      </c>
      <c r="D152" s="33" t="s">
        <v>2279</v>
      </c>
      <c r="E152" s="33" t="s">
        <v>21</v>
      </c>
      <c r="F152" s="34"/>
      <c r="G152" s="34" t="s">
        <v>930</v>
      </c>
      <c r="H152" s="46">
        <v>152</v>
      </c>
      <c r="I152" s="46">
        <v>15</v>
      </c>
      <c r="J152" s="35" t="str">
        <f t="shared" si="13"/>
        <v>Basic functionality in BSS 40/20Mhz mode</v>
      </c>
      <c r="K152" s="49" t="s">
        <v>1570</v>
      </c>
      <c r="L152" s="50" t="s">
        <v>2769</v>
      </c>
      <c r="M152" s="50"/>
      <c r="N152" s="17" t="s">
        <v>236</v>
      </c>
      <c r="O152" s="16" t="s">
        <v>969</v>
      </c>
      <c r="P152" s="16"/>
      <c r="Q152" s="36"/>
      <c r="R152" s="37" t="s">
        <v>376</v>
      </c>
      <c r="S152" s="37" t="s">
        <v>316</v>
      </c>
      <c r="T152" s="13" t="s">
        <v>2391</v>
      </c>
      <c r="U152" s="39"/>
      <c r="V152" s="36" t="str">
        <f t="shared" si="14"/>
        <v>Coexistence</v>
      </c>
      <c r="W152" s="53" t="str">
        <f t="shared" si="15"/>
        <v>Coexistence</v>
      </c>
      <c r="X152" s="16"/>
      <c r="Y152" s="16"/>
      <c r="Z152" s="16"/>
      <c r="AA152" s="18" t="s">
        <v>123</v>
      </c>
      <c r="AB152" s="34" t="s">
        <v>1951</v>
      </c>
    </row>
    <row r="153" spans="1:28" s="14" customFormat="1" ht="178.5">
      <c r="A153" s="32">
        <v>430</v>
      </c>
      <c r="B153" s="32" t="s">
        <v>929</v>
      </c>
      <c r="C153" s="33" t="s">
        <v>1570</v>
      </c>
      <c r="D153" s="33" t="s">
        <v>2279</v>
      </c>
      <c r="E153" s="33" t="s">
        <v>21</v>
      </c>
      <c r="F153" s="34"/>
      <c r="G153" s="34" t="s">
        <v>930</v>
      </c>
      <c r="H153" s="46">
        <v>152</v>
      </c>
      <c r="I153" s="46">
        <v>15</v>
      </c>
      <c r="J153" s="35" t="str">
        <f t="shared" si="13"/>
        <v>Basic functionality in BSS 40/20Mhz mode</v>
      </c>
      <c r="K153" s="49" t="s">
        <v>1570</v>
      </c>
      <c r="L153" s="50" t="s">
        <v>2769</v>
      </c>
      <c r="M153" s="50">
        <v>286</v>
      </c>
      <c r="N153" s="17"/>
      <c r="O153" s="16" t="s">
        <v>969</v>
      </c>
      <c r="P153" s="16"/>
      <c r="Q153" s="36"/>
      <c r="R153" s="37" t="s">
        <v>1033</v>
      </c>
      <c r="S153" s="37" t="s">
        <v>316</v>
      </c>
      <c r="T153" s="13" t="s">
        <v>2391</v>
      </c>
      <c r="U153" s="39"/>
      <c r="V153" s="36" t="str">
        <f t="shared" si="14"/>
        <v>Duplicate</v>
      </c>
      <c r="W153" s="53" t="str">
        <f t="shared" si="15"/>
        <v>Duplicate</v>
      </c>
      <c r="X153" s="16"/>
      <c r="Y153" s="16"/>
      <c r="Z153" s="16"/>
      <c r="AA153" s="18" t="s">
        <v>124</v>
      </c>
      <c r="AB153" s="34" t="s">
        <v>1951</v>
      </c>
    </row>
    <row r="154" spans="1:29" s="18" customFormat="1" ht="25.5">
      <c r="A154" s="32">
        <v>439</v>
      </c>
      <c r="B154" s="32" t="s">
        <v>1524</v>
      </c>
      <c r="C154" s="33" t="s">
        <v>1570</v>
      </c>
      <c r="D154" s="33" t="s">
        <v>2279</v>
      </c>
      <c r="E154" s="33" t="s">
        <v>2506</v>
      </c>
      <c r="F154" s="34"/>
      <c r="G154" s="34" t="s">
        <v>930</v>
      </c>
      <c r="H154" s="46">
        <v>152</v>
      </c>
      <c r="I154" s="46">
        <v>15</v>
      </c>
      <c r="J154" s="35" t="str">
        <f t="shared" si="13"/>
        <v>Basic functionality in BSS 40/20Mhz mode</v>
      </c>
      <c r="K154" s="49" t="s">
        <v>1570</v>
      </c>
      <c r="L154" s="50" t="s">
        <v>1167</v>
      </c>
      <c r="M154" s="50"/>
      <c r="N154" s="17" t="s">
        <v>236</v>
      </c>
      <c r="O154" s="16" t="s">
        <v>969</v>
      </c>
      <c r="P154" s="16"/>
      <c r="Q154" s="36"/>
      <c r="R154" s="37" t="s">
        <v>2031</v>
      </c>
      <c r="S154" s="37" t="s">
        <v>2032</v>
      </c>
      <c r="T154" s="13" t="s">
        <v>2391</v>
      </c>
      <c r="U154" s="39"/>
      <c r="V154" s="36" t="str">
        <f t="shared" si="14"/>
        <v>Coexistence</v>
      </c>
      <c r="W154" s="53" t="str">
        <f t="shared" si="15"/>
        <v>Coexistence</v>
      </c>
      <c r="X154" s="16"/>
      <c r="Y154" s="16"/>
      <c r="Z154" s="16"/>
      <c r="AA154" s="18" t="s">
        <v>125</v>
      </c>
      <c r="AB154" s="34" t="s">
        <v>1951</v>
      </c>
      <c r="AC154" s="14"/>
    </row>
    <row r="155" spans="1:28" s="14" customFormat="1" ht="89.25">
      <c r="A155" s="32">
        <v>689</v>
      </c>
      <c r="B155" s="32" t="s">
        <v>186</v>
      </c>
      <c r="C155" s="33" t="s">
        <v>1570</v>
      </c>
      <c r="D155" s="33" t="s">
        <v>2279</v>
      </c>
      <c r="E155" s="33" t="s">
        <v>21</v>
      </c>
      <c r="F155" s="34"/>
      <c r="G155" s="34" t="s">
        <v>930</v>
      </c>
      <c r="H155" s="46">
        <v>152</v>
      </c>
      <c r="I155" s="46">
        <v>15</v>
      </c>
      <c r="J155" s="35" t="str">
        <f t="shared" si="13"/>
        <v>Basic functionality in BSS 40/20Mhz mode</v>
      </c>
      <c r="K155" s="49" t="s">
        <v>1570</v>
      </c>
      <c r="L155" s="50" t="s">
        <v>2769</v>
      </c>
      <c r="M155" s="50"/>
      <c r="N155" s="17" t="s">
        <v>236</v>
      </c>
      <c r="O155" s="16" t="s">
        <v>969</v>
      </c>
      <c r="P155" s="16"/>
      <c r="Q155" s="36"/>
      <c r="R155" s="37" t="s">
        <v>1793</v>
      </c>
      <c r="S155" s="37" t="s">
        <v>1926</v>
      </c>
      <c r="T155" s="13" t="s">
        <v>2391</v>
      </c>
      <c r="U155" s="39"/>
      <c r="V155" s="36" t="str">
        <f t="shared" si="14"/>
        <v>Coexistence</v>
      </c>
      <c r="W155" s="53" t="str">
        <f t="shared" si="15"/>
        <v>Coexistence</v>
      </c>
      <c r="X155" s="16"/>
      <c r="Y155" s="16"/>
      <c r="Z155" s="16"/>
      <c r="AA155" s="18" t="s">
        <v>122</v>
      </c>
      <c r="AB155" s="34" t="s">
        <v>1951</v>
      </c>
    </row>
    <row r="156" spans="1:28" s="14" customFormat="1" ht="89.25">
      <c r="A156" s="32">
        <v>705</v>
      </c>
      <c r="B156" s="32" t="s">
        <v>1888</v>
      </c>
      <c r="C156" s="33" t="s">
        <v>1570</v>
      </c>
      <c r="D156" s="33" t="s">
        <v>2279</v>
      </c>
      <c r="E156" s="33" t="s">
        <v>21</v>
      </c>
      <c r="F156" s="34"/>
      <c r="G156" s="34" t="s">
        <v>930</v>
      </c>
      <c r="H156" s="46">
        <v>152</v>
      </c>
      <c r="I156" s="46">
        <v>15</v>
      </c>
      <c r="J156" s="35" t="str">
        <f t="shared" si="13"/>
        <v>Basic functionality in BSS 40/20Mhz mode</v>
      </c>
      <c r="K156" s="49" t="s">
        <v>1570</v>
      </c>
      <c r="L156" s="50" t="s">
        <v>2769</v>
      </c>
      <c r="M156" s="50">
        <v>286</v>
      </c>
      <c r="N156" s="17"/>
      <c r="O156" s="16" t="s">
        <v>969</v>
      </c>
      <c r="P156" s="16"/>
      <c r="Q156" s="36"/>
      <c r="R156" s="37" t="s">
        <v>349</v>
      </c>
      <c r="S156" s="37" t="s">
        <v>316</v>
      </c>
      <c r="T156" s="13" t="s">
        <v>2391</v>
      </c>
      <c r="U156" s="39"/>
      <c r="V156" s="36" t="str">
        <f t="shared" si="14"/>
        <v>Duplicate</v>
      </c>
      <c r="W156" s="53" t="str">
        <f t="shared" si="15"/>
        <v>Duplicate</v>
      </c>
      <c r="X156" s="16"/>
      <c r="Y156" s="16"/>
      <c r="Z156" s="16"/>
      <c r="AA156" s="18" t="s">
        <v>126</v>
      </c>
      <c r="AB156" s="34" t="s">
        <v>1951</v>
      </c>
    </row>
    <row r="157" spans="1:28" s="14" customFormat="1" ht="38.25">
      <c r="A157" s="32">
        <v>823</v>
      </c>
      <c r="B157" s="32" t="s">
        <v>317</v>
      </c>
      <c r="C157" s="33" t="s">
        <v>1570</v>
      </c>
      <c r="D157" s="33" t="s">
        <v>2279</v>
      </c>
      <c r="E157" s="33" t="s">
        <v>2506</v>
      </c>
      <c r="F157" s="34"/>
      <c r="G157" s="34" t="s">
        <v>930</v>
      </c>
      <c r="H157" s="46">
        <v>152</v>
      </c>
      <c r="I157" s="46">
        <v>15</v>
      </c>
      <c r="J157" s="35" t="str">
        <f t="shared" si="13"/>
        <v>Basic functionality in BSS 40/20Mhz mode</v>
      </c>
      <c r="K157" s="49" t="s">
        <v>1570</v>
      </c>
      <c r="L157" s="50" t="s">
        <v>1167</v>
      </c>
      <c r="M157" s="50"/>
      <c r="N157" s="17" t="s">
        <v>236</v>
      </c>
      <c r="O157" s="16" t="s">
        <v>969</v>
      </c>
      <c r="P157" s="16"/>
      <c r="Q157" s="36"/>
      <c r="R157" s="37" t="s">
        <v>1936</v>
      </c>
      <c r="S157" s="37" t="s">
        <v>2406</v>
      </c>
      <c r="T157" s="13" t="s">
        <v>2391</v>
      </c>
      <c r="U157" s="39"/>
      <c r="V157" s="36" t="str">
        <f t="shared" si="14"/>
        <v>Coexistence</v>
      </c>
      <c r="W157" s="53" t="str">
        <f t="shared" si="15"/>
        <v>Coexistence</v>
      </c>
      <c r="X157" s="16"/>
      <c r="Y157" s="16"/>
      <c r="Z157" s="16"/>
      <c r="AA157" s="18"/>
      <c r="AB157" s="34" t="s">
        <v>1951</v>
      </c>
    </row>
    <row r="158" spans="1:28" s="14" customFormat="1" ht="89.25">
      <c r="A158" s="32">
        <v>2848</v>
      </c>
      <c r="B158" s="32" t="s">
        <v>1629</v>
      </c>
      <c r="C158" s="33" t="s">
        <v>1570</v>
      </c>
      <c r="D158" s="33">
        <v>152</v>
      </c>
      <c r="E158" s="33">
        <v>15</v>
      </c>
      <c r="F158" s="34"/>
      <c r="G158" s="34" t="s">
        <v>930</v>
      </c>
      <c r="H158" s="46">
        <v>152</v>
      </c>
      <c r="I158" s="46">
        <v>15</v>
      </c>
      <c r="J158" s="35" t="str">
        <f t="shared" si="13"/>
        <v>Basic functionality in BSS 40/20Mhz mode</v>
      </c>
      <c r="K158" s="49" t="s">
        <v>1570</v>
      </c>
      <c r="L158" s="50" t="s">
        <v>2769</v>
      </c>
      <c r="M158" s="50"/>
      <c r="N158" s="17" t="s">
        <v>236</v>
      </c>
      <c r="O158" s="16" t="s">
        <v>969</v>
      </c>
      <c r="P158" s="16"/>
      <c r="Q158" s="36"/>
      <c r="R158" s="37" t="s">
        <v>1722</v>
      </c>
      <c r="S158" s="37" t="s">
        <v>1723</v>
      </c>
      <c r="T158" s="13" t="s">
        <v>2391</v>
      </c>
      <c r="U158" s="39"/>
      <c r="V158" s="36" t="str">
        <f t="shared" si="14"/>
        <v>Coexistence</v>
      </c>
      <c r="W158" s="53" t="str">
        <f t="shared" si="15"/>
        <v>Coexistence</v>
      </c>
      <c r="X158" s="16"/>
      <c r="Y158" s="16"/>
      <c r="Z158" s="16"/>
      <c r="AA158" s="152" t="s">
        <v>127</v>
      </c>
      <c r="AB158" s="34" t="s">
        <v>1951</v>
      </c>
    </row>
    <row r="159" spans="1:28" s="14" customFormat="1" ht="102">
      <c r="A159" s="32">
        <v>3602</v>
      </c>
      <c r="B159" s="32" t="s">
        <v>720</v>
      </c>
      <c r="C159" s="33" t="s">
        <v>1570</v>
      </c>
      <c r="D159" s="33" t="s">
        <v>2279</v>
      </c>
      <c r="E159" s="33" t="s">
        <v>21</v>
      </c>
      <c r="F159" s="34"/>
      <c r="G159" s="34" t="s">
        <v>930</v>
      </c>
      <c r="H159" s="46">
        <v>152</v>
      </c>
      <c r="I159" s="46">
        <v>15</v>
      </c>
      <c r="J159" s="35" t="str">
        <f t="shared" si="13"/>
        <v>Basic functionality in BSS 40/20Mhz mode</v>
      </c>
      <c r="K159" s="49" t="s">
        <v>1570</v>
      </c>
      <c r="L159" s="50" t="s">
        <v>1167</v>
      </c>
      <c r="M159" s="50"/>
      <c r="N159" s="17" t="s">
        <v>236</v>
      </c>
      <c r="O159" s="16" t="s">
        <v>969</v>
      </c>
      <c r="P159" s="16"/>
      <c r="Q159" s="36"/>
      <c r="R159" s="37" t="s">
        <v>674</v>
      </c>
      <c r="S159" s="37" t="s">
        <v>1289</v>
      </c>
      <c r="T159" s="13" t="s">
        <v>2391</v>
      </c>
      <c r="U159" s="39"/>
      <c r="V159" s="36" t="str">
        <f t="shared" si="14"/>
        <v>Coexistence</v>
      </c>
      <c r="W159" s="53" t="str">
        <f t="shared" si="15"/>
        <v>Coexistence</v>
      </c>
      <c r="X159" s="16"/>
      <c r="Y159" s="16"/>
      <c r="Z159" s="16"/>
      <c r="AA159" s="152" t="s">
        <v>127</v>
      </c>
      <c r="AB159" s="34" t="s">
        <v>1951</v>
      </c>
    </row>
    <row r="160" spans="1:28" s="14" customFormat="1" ht="63.75">
      <c r="A160" s="32">
        <v>4570</v>
      </c>
      <c r="B160" s="32" t="s">
        <v>1389</v>
      </c>
      <c r="C160" s="33" t="s">
        <v>1570</v>
      </c>
      <c r="D160" s="33" t="s">
        <v>2279</v>
      </c>
      <c r="E160" s="33" t="s">
        <v>1151</v>
      </c>
      <c r="F160" s="34"/>
      <c r="G160" s="34" t="s">
        <v>930</v>
      </c>
      <c r="H160" s="46">
        <v>152</v>
      </c>
      <c r="I160" s="46">
        <v>15</v>
      </c>
      <c r="J160" s="35" t="str">
        <f t="shared" si="13"/>
        <v>Basic functionality in BSS 40/20Mhz mode</v>
      </c>
      <c r="K160" s="49" t="s">
        <v>1570</v>
      </c>
      <c r="L160" s="50" t="s">
        <v>2769</v>
      </c>
      <c r="M160" s="50">
        <v>286</v>
      </c>
      <c r="N160" s="17"/>
      <c r="O160" s="16" t="s">
        <v>969</v>
      </c>
      <c r="P160" s="16"/>
      <c r="Q160" s="36"/>
      <c r="R160" s="37" t="s">
        <v>1152</v>
      </c>
      <c r="S160" s="37" t="s">
        <v>36</v>
      </c>
      <c r="T160" s="13" t="s">
        <v>2391</v>
      </c>
      <c r="U160" s="39"/>
      <c r="V160" s="36" t="str">
        <f t="shared" si="14"/>
        <v>Duplicate</v>
      </c>
      <c r="W160" s="53" t="str">
        <f t="shared" si="15"/>
        <v>Duplicate</v>
      </c>
      <c r="X160" s="16"/>
      <c r="Y160" s="16"/>
      <c r="Z160" s="16"/>
      <c r="AA160" s="18" t="s">
        <v>126</v>
      </c>
      <c r="AB160" s="34" t="s">
        <v>1951</v>
      </c>
    </row>
    <row r="161" spans="1:28" s="14" customFormat="1" ht="63.75">
      <c r="A161" s="32">
        <v>4649</v>
      </c>
      <c r="B161" s="32" t="s">
        <v>2472</v>
      </c>
      <c r="C161" s="33" t="s">
        <v>1570</v>
      </c>
      <c r="D161" s="33" t="s">
        <v>2279</v>
      </c>
      <c r="E161" s="33" t="s">
        <v>2506</v>
      </c>
      <c r="F161" s="34"/>
      <c r="G161" s="34" t="s">
        <v>930</v>
      </c>
      <c r="H161" s="46">
        <v>152</v>
      </c>
      <c r="I161" s="46">
        <v>15</v>
      </c>
      <c r="J161" s="35" t="str">
        <f t="shared" si="13"/>
        <v>Basic functionality in BSS 40/20Mhz mode</v>
      </c>
      <c r="K161" s="49" t="s">
        <v>1570</v>
      </c>
      <c r="L161" s="50" t="s">
        <v>2769</v>
      </c>
      <c r="M161" s="50"/>
      <c r="N161" s="17" t="s">
        <v>236</v>
      </c>
      <c r="O161" s="16" t="s">
        <v>969</v>
      </c>
      <c r="P161" s="16"/>
      <c r="Q161" s="36"/>
      <c r="R161" s="37" t="s">
        <v>1164</v>
      </c>
      <c r="S161" s="37" t="s">
        <v>1165</v>
      </c>
      <c r="T161" s="13" t="s">
        <v>2391</v>
      </c>
      <c r="U161" s="39"/>
      <c r="V161" s="36" t="str">
        <f t="shared" si="14"/>
        <v>Coexistence</v>
      </c>
      <c r="W161" s="53" t="str">
        <f t="shared" si="15"/>
        <v>Coexistence</v>
      </c>
      <c r="X161" s="16"/>
      <c r="Y161" s="16"/>
      <c r="Z161" s="16"/>
      <c r="AA161" s="18"/>
      <c r="AB161" s="34" t="s">
        <v>1951</v>
      </c>
    </row>
    <row r="162" spans="1:28" s="14" customFormat="1" ht="255">
      <c r="A162" s="32">
        <v>7195</v>
      </c>
      <c r="B162" s="32" t="s">
        <v>2584</v>
      </c>
      <c r="C162" s="33" t="s">
        <v>1570</v>
      </c>
      <c r="D162" s="33" t="s">
        <v>2279</v>
      </c>
      <c r="E162" s="33" t="s">
        <v>21</v>
      </c>
      <c r="F162" s="34"/>
      <c r="G162" s="34" t="s">
        <v>930</v>
      </c>
      <c r="H162" s="46">
        <v>152</v>
      </c>
      <c r="I162" s="46">
        <v>15</v>
      </c>
      <c r="J162" s="35" t="str">
        <f t="shared" si="13"/>
        <v>Basic functionality in BSS 40/20Mhz mode</v>
      </c>
      <c r="K162" s="49" t="s">
        <v>1570</v>
      </c>
      <c r="L162" s="50" t="s">
        <v>2769</v>
      </c>
      <c r="M162" s="50">
        <v>3602</v>
      </c>
      <c r="N162" s="17"/>
      <c r="O162" s="16" t="s">
        <v>969</v>
      </c>
      <c r="P162" s="16"/>
      <c r="Q162" s="36"/>
      <c r="R162" s="37" t="s">
        <v>1199</v>
      </c>
      <c r="S162" s="37" t="s">
        <v>1289</v>
      </c>
      <c r="T162" s="13" t="s">
        <v>2391</v>
      </c>
      <c r="U162" s="39"/>
      <c r="V162" s="36" t="str">
        <f t="shared" si="14"/>
        <v>Duplicate</v>
      </c>
      <c r="W162" s="53" t="str">
        <f t="shared" si="15"/>
        <v>Duplicate</v>
      </c>
      <c r="X162" s="16"/>
      <c r="Y162" s="16"/>
      <c r="Z162" s="16"/>
      <c r="AA162" s="18" t="s">
        <v>128</v>
      </c>
      <c r="AB162" s="34" t="s">
        <v>1951</v>
      </c>
    </row>
    <row r="163" spans="1:28" s="14" customFormat="1" ht="51">
      <c r="A163" s="32">
        <v>7871</v>
      </c>
      <c r="B163" s="32" t="s">
        <v>2275</v>
      </c>
      <c r="C163" s="33" t="s">
        <v>1570</v>
      </c>
      <c r="D163" s="33" t="s">
        <v>2279</v>
      </c>
      <c r="E163" s="33" t="s">
        <v>2280</v>
      </c>
      <c r="F163" s="34"/>
      <c r="G163" s="34" t="s">
        <v>930</v>
      </c>
      <c r="H163" s="46">
        <v>152</v>
      </c>
      <c r="I163" s="46">
        <v>15</v>
      </c>
      <c r="J163" s="35" t="str">
        <f t="shared" si="13"/>
        <v>Basic functionality in BSS 40/20Mhz mode</v>
      </c>
      <c r="K163" s="49" t="s">
        <v>1570</v>
      </c>
      <c r="L163" s="50" t="s">
        <v>2769</v>
      </c>
      <c r="M163" s="50"/>
      <c r="N163" s="17" t="s">
        <v>236</v>
      </c>
      <c r="O163" s="16" t="s">
        <v>969</v>
      </c>
      <c r="P163" s="16"/>
      <c r="Q163" s="36"/>
      <c r="R163" s="37" t="s">
        <v>1068</v>
      </c>
      <c r="S163" s="37" t="s">
        <v>1672</v>
      </c>
      <c r="T163" s="13" t="s">
        <v>2391</v>
      </c>
      <c r="U163" s="39"/>
      <c r="V163" s="36" t="str">
        <f t="shared" si="14"/>
        <v>Coexistence</v>
      </c>
      <c r="W163" s="53" t="str">
        <f t="shared" si="15"/>
        <v>Coexistence</v>
      </c>
      <c r="X163" s="16"/>
      <c r="Y163" s="16"/>
      <c r="Z163" s="16"/>
      <c r="AA163" s="152" t="s">
        <v>129</v>
      </c>
      <c r="AB163" s="34" t="s">
        <v>1951</v>
      </c>
    </row>
    <row r="164" spans="1:28" s="14" customFormat="1" ht="51">
      <c r="A164" s="32">
        <v>12117</v>
      </c>
      <c r="B164" s="32" t="s">
        <v>1333</v>
      </c>
      <c r="C164" s="33" t="s">
        <v>1570</v>
      </c>
      <c r="D164" s="33" t="s">
        <v>2279</v>
      </c>
      <c r="E164" s="33" t="s">
        <v>2506</v>
      </c>
      <c r="F164" s="34"/>
      <c r="G164" s="34" t="s">
        <v>930</v>
      </c>
      <c r="H164" s="46">
        <v>152</v>
      </c>
      <c r="I164" s="46">
        <v>15</v>
      </c>
      <c r="J164" s="35" t="str">
        <f t="shared" si="13"/>
        <v>Basic functionality in BSS 40/20Mhz mode</v>
      </c>
      <c r="K164" s="49" t="s">
        <v>1570</v>
      </c>
      <c r="L164" s="50" t="s">
        <v>2769</v>
      </c>
      <c r="M164" s="50"/>
      <c r="N164" s="17" t="s">
        <v>236</v>
      </c>
      <c r="O164" s="16" t="s">
        <v>969</v>
      </c>
      <c r="P164" s="16"/>
      <c r="Q164" s="36"/>
      <c r="R164" s="37" t="s">
        <v>511</v>
      </c>
      <c r="S164" s="37" t="s">
        <v>841</v>
      </c>
      <c r="T164" s="13" t="s">
        <v>2391</v>
      </c>
      <c r="U164" s="39"/>
      <c r="V164" s="36" t="str">
        <f t="shared" si="14"/>
        <v>Coexistence</v>
      </c>
      <c r="W164" s="53" t="str">
        <f t="shared" si="15"/>
        <v>Coexistence</v>
      </c>
      <c r="X164" s="16"/>
      <c r="Y164" s="16"/>
      <c r="Z164" s="16"/>
      <c r="AA164" s="18" t="s">
        <v>942</v>
      </c>
      <c r="AB164" s="34" t="s">
        <v>1951</v>
      </c>
    </row>
    <row r="165" spans="1:28" s="14" customFormat="1" ht="25.5">
      <c r="A165" s="32">
        <v>12118</v>
      </c>
      <c r="B165" s="32" t="s">
        <v>1333</v>
      </c>
      <c r="C165" s="33" t="s">
        <v>1570</v>
      </c>
      <c r="D165" s="33" t="s">
        <v>2279</v>
      </c>
      <c r="E165" s="33" t="s">
        <v>2506</v>
      </c>
      <c r="F165" s="34"/>
      <c r="G165" s="34" t="s">
        <v>1879</v>
      </c>
      <c r="H165" s="46">
        <v>152</v>
      </c>
      <c r="I165" s="46">
        <v>15</v>
      </c>
      <c r="J165" s="35" t="str">
        <f t="shared" si="13"/>
        <v>Basic functionality in BSS 40/20Mhz mode</v>
      </c>
      <c r="K165" s="49" t="s">
        <v>1570</v>
      </c>
      <c r="L165" s="50" t="s">
        <v>1167</v>
      </c>
      <c r="M165" s="50"/>
      <c r="N165" s="17" t="s">
        <v>236</v>
      </c>
      <c r="O165" s="16" t="s">
        <v>969</v>
      </c>
      <c r="P165" s="16"/>
      <c r="Q165" s="36"/>
      <c r="R165" s="37" t="s">
        <v>2396</v>
      </c>
      <c r="S165" s="37" t="s">
        <v>2397</v>
      </c>
      <c r="T165" s="13" t="s">
        <v>2391</v>
      </c>
      <c r="U165" s="39"/>
      <c r="V165" s="36" t="str">
        <f t="shared" si="14"/>
        <v>Coexistence</v>
      </c>
      <c r="W165" s="53" t="str">
        <f t="shared" si="15"/>
        <v>Coexistence</v>
      </c>
      <c r="X165" s="16"/>
      <c r="Y165" s="16"/>
      <c r="Z165" s="16"/>
      <c r="AA165" s="18" t="s">
        <v>943</v>
      </c>
      <c r="AB165" s="34" t="s">
        <v>1951</v>
      </c>
    </row>
    <row r="166" spans="1:28" s="14" customFormat="1" ht="25.5">
      <c r="A166" s="32">
        <v>6868</v>
      </c>
      <c r="B166" s="32" t="s">
        <v>16</v>
      </c>
      <c r="C166" s="33" t="s">
        <v>1572</v>
      </c>
      <c r="D166" s="33" t="s">
        <v>2279</v>
      </c>
      <c r="E166" s="33" t="s">
        <v>1907</v>
      </c>
      <c r="F166" s="34"/>
      <c r="G166" s="34" t="s">
        <v>930</v>
      </c>
      <c r="H166" s="46">
        <v>152</v>
      </c>
      <c r="I166" s="46">
        <v>16</v>
      </c>
      <c r="J166" s="35" t="str">
        <f t="shared" si="13"/>
        <v>Operating Modes (Informative)</v>
      </c>
      <c r="K166" s="49" t="s">
        <v>1572</v>
      </c>
      <c r="L166" s="50" t="s">
        <v>2768</v>
      </c>
      <c r="M166" s="50"/>
      <c r="N166" s="17" t="s">
        <v>236</v>
      </c>
      <c r="O166" s="16" t="s">
        <v>969</v>
      </c>
      <c r="P166" s="16"/>
      <c r="Q166" s="36"/>
      <c r="R166" s="37" t="s">
        <v>1207</v>
      </c>
      <c r="S166" s="37" t="s">
        <v>1208</v>
      </c>
      <c r="T166" s="13" t="s">
        <v>2391</v>
      </c>
      <c r="U166" s="39"/>
      <c r="V166" s="36" t="str">
        <f t="shared" si="14"/>
        <v>Coexistence</v>
      </c>
      <c r="W166" s="53" t="str">
        <f t="shared" si="15"/>
        <v>Coexistence</v>
      </c>
      <c r="X166" s="16"/>
      <c r="Y166" s="16"/>
      <c r="Z166" s="16"/>
      <c r="AA166" s="18"/>
      <c r="AB166" s="34" t="s">
        <v>1953</v>
      </c>
    </row>
    <row r="167" spans="1:28" s="14" customFormat="1" ht="51">
      <c r="A167" s="32">
        <v>6869</v>
      </c>
      <c r="B167" s="32" t="s">
        <v>16</v>
      </c>
      <c r="C167" s="33" t="s">
        <v>1572</v>
      </c>
      <c r="D167" s="33" t="s">
        <v>2279</v>
      </c>
      <c r="E167" s="33" t="s">
        <v>1907</v>
      </c>
      <c r="F167" s="34"/>
      <c r="G167" s="34" t="s">
        <v>930</v>
      </c>
      <c r="H167" s="46">
        <v>152</v>
      </c>
      <c r="I167" s="46">
        <v>16</v>
      </c>
      <c r="J167" s="35" t="str">
        <f t="shared" si="13"/>
        <v>Operating Modes (Informative)</v>
      </c>
      <c r="K167" s="49" t="s">
        <v>1572</v>
      </c>
      <c r="L167" s="50" t="s">
        <v>2769</v>
      </c>
      <c r="M167" s="50"/>
      <c r="N167" s="17" t="s">
        <v>236</v>
      </c>
      <c r="O167" s="16" t="s">
        <v>969</v>
      </c>
      <c r="P167" s="16"/>
      <c r="Q167" s="36"/>
      <c r="R167" s="37" t="s">
        <v>163</v>
      </c>
      <c r="S167" s="37" t="s">
        <v>164</v>
      </c>
      <c r="T167" s="13" t="s">
        <v>2391</v>
      </c>
      <c r="U167" s="39"/>
      <c r="V167" s="36" t="str">
        <f t="shared" si="14"/>
        <v>Coexistence</v>
      </c>
      <c r="W167" s="53" t="str">
        <f t="shared" si="15"/>
        <v>Coexistence</v>
      </c>
      <c r="X167" s="16"/>
      <c r="Y167" s="16"/>
      <c r="Z167" s="16"/>
      <c r="AA167" s="18"/>
      <c r="AB167" s="34" t="s">
        <v>1953</v>
      </c>
    </row>
    <row r="168" spans="1:28" s="14" customFormat="1" ht="63.75">
      <c r="A168" s="32">
        <v>9889</v>
      </c>
      <c r="B168" s="32" t="s">
        <v>1759</v>
      </c>
      <c r="C168" s="33" t="s">
        <v>1572</v>
      </c>
      <c r="D168" s="33">
        <v>152</v>
      </c>
      <c r="E168" s="33">
        <v>19</v>
      </c>
      <c r="F168" s="34"/>
      <c r="G168" s="34" t="s">
        <v>930</v>
      </c>
      <c r="H168" s="46">
        <v>152</v>
      </c>
      <c r="I168" s="46">
        <v>19</v>
      </c>
      <c r="J168" s="35" t="str">
        <f t="shared" si="13"/>
        <v>Operating Modes (Informative)</v>
      </c>
      <c r="K168" s="49" t="s">
        <v>1572</v>
      </c>
      <c r="L168" s="50" t="s">
        <v>2768</v>
      </c>
      <c r="M168" s="50"/>
      <c r="N168" s="17" t="s">
        <v>236</v>
      </c>
      <c r="O168" s="16" t="s">
        <v>969</v>
      </c>
      <c r="P168" s="16"/>
      <c r="Q168" s="36"/>
      <c r="R168" s="37" t="s">
        <v>1490</v>
      </c>
      <c r="S168" s="37" t="s">
        <v>1491</v>
      </c>
      <c r="T168" s="13" t="s">
        <v>2391</v>
      </c>
      <c r="U168" s="39"/>
      <c r="V168" s="36" t="str">
        <f t="shared" si="14"/>
        <v>Coexistence</v>
      </c>
      <c r="W168" s="53" t="str">
        <f t="shared" si="15"/>
        <v>Coexistence</v>
      </c>
      <c r="X168" s="16"/>
      <c r="Y168" s="16"/>
      <c r="Z168" s="16"/>
      <c r="AA168" s="18"/>
      <c r="AB168" s="34" t="s">
        <v>1952</v>
      </c>
    </row>
    <row r="169" spans="1:28" s="14" customFormat="1" ht="114.75">
      <c r="A169" s="32">
        <v>1052</v>
      </c>
      <c r="B169" s="32" t="s">
        <v>1609</v>
      </c>
      <c r="C169" s="33" t="s">
        <v>1570</v>
      </c>
      <c r="D169" s="33" t="s">
        <v>2279</v>
      </c>
      <c r="E169" s="33"/>
      <c r="F169" s="34"/>
      <c r="G169" s="34" t="s">
        <v>930</v>
      </c>
      <c r="H169" s="46">
        <v>152</v>
      </c>
      <c r="I169" s="46"/>
      <c r="J169" s="35" t="str">
        <f t="shared" si="13"/>
        <v>Basic functionality in BSS 40/20Mhz mode</v>
      </c>
      <c r="K169" s="49" t="s">
        <v>1570</v>
      </c>
      <c r="L169" s="50" t="s">
        <v>1167</v>
      </c>
      <c r="M169" s="50"/>
      <c r="N169" s="17" t="s">
        <v>236</v>
      </c>
      <c r="O169" s="16" t="s">
        <v>969</v>
      </c>
      <c r="P169" s="16"/>
      <c r="Q169" s="36"/>
      <c r="R169" s="37" t="s">
        <v>1792</v>
      </c>
      <c r="S169" s="37" t="s">
        <v>1698</v>
      </c>
      <c r="T169" s="13" t="s">
        <v>2391</v>
      </c>
      <c r="U169" s="39"/>
      <c r="V169" s="36" t="str">
        <f t="shared" si="14"/>
        <v>Coexistence</v>
      </c>
      <c r="W169" s="53" t="str">
        <f t="shared" si="15"/>
        <v>Coexistence</v>
      </c>
      <c r="X169" s="16"/>
      <c r="Y169" s="16"/>
      <c r="Z169" s="16"/>
      <c r="AA169" s="18"/>
      <c r="AB169" s="34" t="s">
        <v>1954</v>
      </c>
    </row>
    <row r="170" spans="1:28" s="14" customFormat="1" ht="38.25">
      <c r="A170" s="32">
        <v>9886</v>
      </c>
      <c r="B170" s="32" t="s">
        <v>1759</v>
      </c>
      <c r="C170" s="33" t="s">
        <v>1570</v>
      </c>
      <c r="D170" s="33" t="s">
        <v>2279</v>
      </c>
      <c r="E170" s="33"/>
      <c r="F170" s="34"/>
      <c r="G170" s="34" t="s">
        <v>930</v>
      </c>
      <c r="H170" s="46">
        <v>152</v>
      </c>
      <c r="I170" s="46"/>
      <c r="J170" s="35" t="str">
        <f t="shared" si="13"/>
        <v>Basic functionality in BSS 40/20Mhz mode</v>
      </c>
      <c r="K170" s="49" t="s">
        <v>1570</v>
      </c>
      <c r="L170" s="50" t="s">
        <v>2769</v>
      </c>
      <c r="M170" s="50"/>
      <c r="N170" s="17" t="s">
        <v>236</v>
      </c>
      <c r="O170" s="16" t="s">
        <v>969</v>
      </c>
      <c r="P170" s="16"/>
      <c r="Q170" s="36"/>
      <c r="R170" s="37" t="s">
        <v>1755</v>
      </c>
      <c r="S170" s="37" t="s">
        <v>1756</v>
      </c>
      <c r="T170" s="13" t="s">
        <v>2391</v>
      </c>
      <c r="U170" s="39"/>
      <c r="V170" s="36" t="str">
        <f t="shared" si="14"/>
        <v>Coexistence</v>
      </c>
      <c r="W170" s="53" t="str">
        <f t="shared" si="15"/>
        <v>Coexistence</v>
      </c>
      <c r="X170" s="16"/>
      <c r="Y170" s="16"/>
      <c r="Z170" s="16"/>
      <c r="AA170" s="18"/>
      <c r="AB170" s="34" t="s">
        <v>1954</v>
      </c>
    </row>
    <row r="171" spans="1:28" s="14" customFormat="1" ht="51">
      <c r="A171" s="32">
        <v>7770</v>
      </c>
      <c r="B171" s="32" t="s">
        <v>2605</v>
      </c>
      <c r="C171" s="33" t="s">
        <v>1568</v>
      </c>
      <c r="D171" s="33" t="s">
        <v>2407</v>
      </c>
      <c r="E171" s="33" t="s">
        <v>2833</v>
      </c>
      <c r="F171" s="34"/>
      <c r="G171" s="34" t="s">
        <v>930</v>
      </c>
      <c r="H171" s="46">
        <v>153</v>
      </c>
      <c r="I171" s="46">
        <v>3</v>
      </c>
      <c r="J171" s="35" t="str">
        <f t="shared" si="13"/>
        <v>40/20 MHz Operation</v>
      </c>
      <c r="K171" s="49" t="s">
        <v>1568</v>
      </c>
      <c r="L171" s="50" t="s">
        <v>2769</v>
      </c>
      <c r="M171" s="50"/>
      <c r="N171" s="17" t="s">
        <v>236</v>
      </c>
      <c r="O171" s="16" t="s">
        <v>969</v>
      </c>
      <c r="P171" s="16"/>
      <c r="Q171" s="36"/>
      <c r="R171" s="37" t="s">
        <v>801</v>
      </c>
      <c r="S171" s="37" t="s">
        <v>802</v>
      </c>
      <c r="T171" s="13" t="s">
        <v>2391</v>
      </c>
      <c r="U171" s="39"/>
      <c r="V171" s="36" t="str">
        <f t="shared" si="14"/>
        <v>Coexistence</v>
      </c>
      <c r="W171" s="53" t="str">
        <f t="shared" si="15"/>
        <v>Coexistence</v>
      </c>
      <c r="X171" s="16"/>
      <c r="Y171" s="16"/>
      <c r="Z171" s="16"/>
      <c r="AA171" s="18"/>
      <c r="AB171" s="124"/>
    </row>
    <row r="172" spans="1:28" s="14" customFormat="1" ht="38.25">
      <c r="A172" s="32">
        <v>423</v>
      </c>
      <c r="B172" s="32" t="s">
        <v>183</v>
      </c>
      <c r="C172" s="33" t="s">
        <v>1572</v>
      </c>
      <c r="D172" s="33" t="s">
        <v>2407</v>
      </c>
      <c r="E172" s="33" t="s">
        <v>2833</v>
      </c>
      <c r="F172" s="34"/>
      <c r="G172" s="34" t="s">
        <v>930</v>
      </c>
      <c r="H172" s="46">
        <v>153</v>
      </c>
      <c r="I172" s="46">
        <v>3</v>
      </c>
      <c r="J172" s="35" t="str">
        <f t="shared" si="13"/>
        <v>Operating Modes (Informative)</v>
      </c>
      <c r="K172" s="49" t="s">
        <v>1572</v>
      </c>
      <c r="L172" s="50" t="s">
        <v>2769</v>
      </c>
      <c r="M172" s="50"/>
      <c r="N172" s="17" t="s">
        <v>236</v>
      </c>
      <c r="O172" s="16" t="s">
        <v>969</v>
      </c>
      <c r="P172" s="16"/>
      <c r="Q172" s="36"/>
      <c r="R172" s="37" t="s">
        <v>184</v>
      </c>
      <c r="S172" s="37" t="s">
        <v>185</v>
      </c>
      <c r="T172" s="13" t="s">
        <v>2391</v>
      </c>
      <c r="U172" s="39"/>
      <c r="V172" s="36" t="str">
        <f t="shared" si="14"/>
        <v>Coexistence</v>
      </c>
      <c r="W172" s="53" t="str">
        <f t="shared" si="15"/>
        <v>Coexistence</v>
      </c>
      <c r="X172" s="16"/>
      <c r="Y172" s="16"/>
      <c r="Z172" s="16"/>
      <c r="AA172" s="18"/>
      <c r="AB172" s="124"/>
    </row>
    <row r="173" spans="1:28" s="14" customFormat="1" ht="38.25">
      <c r="A173" s="32">
        <v>440</v>
      </c>
      <c r="B173" s="32" t="s">
        <v>1524</v>
      </c>
      <c r="C173" s="33" t="s">
        <v>1572</v>
      </c>
      <c r="D173" s="33" t="s">
        <v>2407</v>
      </c>
      <c r="E173" s="33" t="s">
        <v>2833</v>
      </c>
      <c r="F173" s="34"/>
      <c r="G173" s="34" t="s">
        <v>930</v>
      </c>
      <c r="H173" s="46">
        <v>153</v>
      </c>
      <c r="I173" s="46">
        <v>3</v>
      </c>
      <c r="J173" s="35" t="str">
        <f t="shared" si="13"/>
        <v>Operating Modes (Informative)</v>
      </c>
      <c r="K173" s="49" t="s">
        <v>1572</v>
      </c>
      <c r="L173" s="50" t="s">
        <v>2769</v>
      </c>
      <c r="M173" s="50"/>
      <c r="N173" s="17" t="s">
        <v>236</v>
      </c>
      <c r="O173" s="16" t="s">
        <v>969</v>
      </c>
      <c r="P173" s="16"/>
      <c r="Q173" s="36"/>
      <c r="R173" s="37" t="s">
        <v>986</v>
      </c>
      <c r="S173" s="37" t="s">
        <v>987</v>
      </c>
      <c r="T173" s="13" t="s">
        <v>2391</v>
      </c>
      <c r="U173" s="39"/>
      <c r="V173" s="36" t="str">
        <f t="shared" si="14"/>
        <v>Coexistence</v>
      </c>
      <c r="W173" s="53" t="str">
        <f t="shared" si="15"/>
        <v>Coexistence</v>
      </c>
      <c r="X173" s="16"/>
      <c r="Y173" s="16"/>
      <c r="Z173" s="16"/>
      <c r="AA173" s="18"/>
      <c r="AB173" s="124"/>
    </row>
    <row r="174" spans="1:28" s="14" customFormat="1" ht="25.5">
      <c r="A174" s="32">
        <v>824</v>
      </c>
      <c r="B174" s="32" t="s">
        <v>317</v>
      </c>
      <c r="C174" s="33" t="s">
        <v>1572</v>
      </c>
      <c r="D174" s="33" t="s">
        <v>2407</v>
      </c>
      <c r="E174" s="33" t="s">
        <v>2833</v>
      </c>
      <c r="F174" s="34"/>
      <c r="G174" s="34" t="s">
        <v>930</v>
      </c>
      <c r="H174" s="46">
        <v>153</v>
      </c>
      <c r="I174" s="46">
        <v>3</v>
      </c>
      <c r="J174" s="35" t="str">
        <f t="shared" si="13"/>
        <v>Operating Modes (Informative)</v>
      </c>
      <c r="K174" s="49" t="s">
        <v>1572</v>
      </c>
      <c r="L174" s="50" t="s">
        <v>1167</v>
      </c>
      <c r="M174" s="50"/>
      <c r="N174" s="17" t="s">
        <v>236</v>
      </c>
      <c r="O174" s="16" t="s">
        <v>969</v>
      </c>
      <c r="P174" s="16"/>
      <c r="Q174" s="36"/>
      <c r="R174" s="37" t="s">
        <v>2408</v>
      </c>
      <c r="S174" s="37" t="s">
        <v>2409</v>
      </c>
      <c r="T174" s="13" t="s">
        <v>2391</v>
      </c>
      <c r="U174" s="39"/>
      <c r="V174" s="36" t="str">
        <f t="shared" si="14"/>
        <v>Coexistence</v>
      </c>
      <c r="W174" s="53" t="str">
        <f t="shared" si="15"/>
        <v>Coexistence</v>
      </c>
      <c r="X174" s="16"/>
      <c r="Y174" s="16"/>
      <c r="Z174" s="16"/>
      <c r="AA174" s="152" t="s">
        <v>125</v>
      </c>
      <c r="AB174" s="124"/>
    </row>
    <row r="175" spans="1:28" s="14" customFormat="1" ht="89.25">
      <c r="A175" s="32">
        <v>3373</v>
      </c>
      <c r="B175" s="32" t="s">
        <v>2249</v>
      </c>
      <c r="C175" s="33" t="s">
        <v>1572</v>
      </c>
      <c r="D175" s="33" t="s">
        <v>2279</v>
      </c>
      <c r="E175" s="33" t="s">
        <v>2833</v>
      </c>
      <c r="F175" s="34"/>
      <c r="G175" s="34" t="s">
        <v>930</v>
      </c>
      <c r="H175" s="46">
        <v>153</v>
      </c>
      <c r="I175" s="46">
        <v>3</v>
      </c>
      <c r="J175" s="35" t="str">
        <f t="shared" si="13"/>
        <v>Operating Modes (Informative)</v>
      </c>
      <c r="K175" s="49" t="s">
        <v>1572</v>
      </c>
      <c r="L175" s="50" t="s">
        <v>2769</v>
      </c>
      <c r="M175" s="50"/>
      <c r="N175" s="17" t="s">
        <v>236</v>
      </c>
      <c r="O175" s="16" t="s">
        <v>969</v>
      </c>
      <c r="P175" s="16"/>
      <c r="Q175" s="36"/>
      <c r="R175" s="37" t="s">
        <v>1148</v>
      </c>
      <c r="S175" s="37" t="s">
        <v>1149</v>
      </c>
      <c r="T175" s="13" t="s">
        <v>2391</v>
      </c>
      <c r="U175" s="39"/>
      <c r="V175" s="36" t="str">
        <f t="shared" si="14"/>
        <v>Coexistence</v>
      </c>
      <c r="W175" s="53" t="str">
        <f t="shared" si="15"/>
        <v>Coexistence</v>
      </c>
      <c r="X175" s="16"/>
      <c r="Y175" s="16"/>
      <c r="Z175" s="16"/>
      <c r="AA175" s="152" t="s">
        <v>944</v>
      </c>
      <c r="AB175" s="124"/>
    </row>
    <row r="176" spans="1:28" s="14" customFormat="1" ht="38.25">
      <c r="A176" s="32">
        <v>8042</v>
      </c>
      <c r="B176" s="32" t="s">
        <v>1337</v>
      </c>
      <c r="C176" s="33" t="s">
        <v>1572</v>
      </c>
      <c r="D176" s="33" t="s">
        <v>2407</v>
      </c>
      <c r="E176" s="33" t="s">
        <v>2833</v>
      </c>
      <c r="F176" s="34"/>
      <c r="G176" s="34" t="s">
        <v>930</v>
      </c>
      <c r="H176" s="46">
        <v>153</v>
      </c>
      <c r="I176" s="46">
        <v>3</v>
      </c>
      <c r="J176" s="35" t="str">
        <f t="shared" si="13"/>
        <v>Operating Modes (Informative)</v>
      </c>
      <c r="K176" s="49" t="s">
        <v>1572</v>
      </c>
      <c r="L176" s="50" t="s">
        <v>2769</v>
      </c>
      <c r="M176" s="50">
        <v>440</v>
      </c>
      <c r="N176" s="17"/>
      <c r="O176" s="16" t="s">
        <v>969</v>
      </c>
      <c r="P176" s="16"/>
      <c r="Q176" s="36"/>
      <c r="R176" s="37" t="s">
        <v>855</v>
      </c>
      <c r="S176" s="37" t="s">
        <v>856</v>
      </c>
      <c r="T176" s="13" t="s">
        <v>2391</v>
      </c>
      <c r="U176" s="39"/>
      <c r="V176" s="36" t="str">
        <f t="shared" si="14"/>
        <v>Duplicate</v>
      </c>
      <c r="W176" s="53" t="str">
        <f t="shared" si="15"/>
        <v>Duplicate</v>
      </c>
      <c r="X176" s="16"/>
      <c r="Y176" s="16"/>
      <c r="Z176" s="16"/>
      <c r="AA176" s="18" t="s">
        <v>945</v>
      </c>
      <c r="AB176" s="124"/>
    </row>
    <row r="177" spans="1:28" s="14" customFormat="1" ht="51">
      <c r="A177" s="32">
        <v>9890</v>
      </c>
      <c r="B177" s="32" t="s">
        <v>1759</v>
      </c>
      <c r="C177" s="33" t="s">
        <v>1572</v>
      </c>
      <c r="D177" s="33" t="s">
        <v>2407</v>
      </c>
      <c r="E177" s="33" t="s">
        <v>2833</v>
      </c>
      <c r="F177" s="34"/>
      <c r="G177" s="34" t="s">
        <v>930</v>
      </c>
      <c r="H177" s="46">
        <v>153</v>
      </c>
      <c r="I177" s="46">
        <v>3</v>
      </c>
      <c r="J177" s="35" t="str">
        <f t="shared" si="13"/>
        <v>Operating Modes (Informative)</v>
      </c>
      <c r="K177" s="49" t="s">
        <v>1572</v>
      </c>
      <c r="L177" s="50" t="s">
        <v>2768</v>
      </c>
      <c r="M177" s="50"/>
      <c r="N177" s="17" t="s">
        <v>236</v>
      </c>
      <c r="O177" s="16" t="s">
        <v>969</v>
      </c>
      <c r="P177" s="16"/>
      <c r="Q177" s="36"/>
      <c r="R177" s="37" t="s">
        <v>1294</v>
      </c>
      <c r="S177" s="37" t="s">
        <v>1295</v>
      </c>
      <c r="T177" s="13" t="s">
        <v>2391</v>
      </c>
      <c r="U177" s="39"/>
      <c r="V177" s="36" t="str">
        <f t="shared" si="14"/>
        <v>Coexistence</v>
      </c>
      <c r="W177" s="53" t="str">
        <f t="shared" si="15"/>
        <v>Coexistence</v>
      </c>
      <c r="X177" s="16"/>
      <c r="Y177" s="16"/>
      <c r="Z177" s="16"/>
      <c r="AA177" s="18"/>
      <c r="AB177" s="124"/>
    </row>
    <row r="178" spans="1:28" s="14" customFormat="1" ht="25.5">
      <c r="A178" s="32">
        <v>9891</v>
      </c>
      <c r="B178" s="32" t="s">
        <v>1759</v>
      </c>
      <c r="C178" s="33" t="s">
        <v>1572</v>
      </c>
      <c r="D178" s="33" t="s">
        <v>2407</v>
      </c>
      <c r="E178" s="33" t="s">
        <v>2833</v>
      </c>
      <c r="F178" s="34"/>
      <c r="G178" s="34" t="s">
        <v>930</v>
      </c>
      <c r="H178" s="46">
        <v>153</v>
      </c>
      <c r="I178" s="46">
        <v>3</v>
      </c>
      <c r="J178" s="35" t="str">
        <f t="shared" si="13"/>
        <v>Operating Modes (Informative)</v>
      </c>
      <c r="K178" s="49" t="s">
        <v>1572</v>
      </c>
      <c r="L178" s="50" t="s">
        <v>1167</v>
      </c>
      <c r="M178" s="50"/>
      <c r="N178" s="17" t="s">
        <v>236</v>
      </c>
      <c r="O178" s="16" t="s">
        <v>969</v>
      </c>
      <c r="P178" s="16"/>
      <c r="Q178" s="36"/>
      <c r="R178" s="37" t="s">
        <v>1296</v>
      </c>
      <c r="S178" s="37"/>
      <c r="T178" s="13" t="s">
        <v>2391</v>
      </c>
      <c r="U178" s="39"/>
      <c r="V178" s="36" t="str">
        <f t="shared" si="14"/>
        <v>Coexistence</v>
      </c>
      <c r="W178" s="53" t="str">
        <f t="shared" si="15"/>
        <v>Coexistence</v>
      </c>
      <c r="X178" s="16"/>
      <c r="Y178" s="16"/>
      <c r="Z178" s="16"/>
      <c r="AA178" s="18"/>
      <c r="AB178" s="124"/>
    </row>
    <row r="179" spans="1:29" s="18" customFormat="1" ht="51">
      <c r="A179" s="32">
        <v>12119</v>
      </c>
      <c r="B179" s="32" t="s">
        <v>1333</v>
      </c>
      <c r="C179" s="33" t="s">
        <v>1572</v>
      </c>
      <c r="D179" s="33" t="s">
        <v>2407</v>
      </c>
      <c r="E179" s="33" t="s">
        <v>2833</v>
      </c>
      <c r="F179" s="34"/>
      <c r="G179" s="34" t="s">
        <v>930</v>
      </c>
      <c r="H179" s="46">
        <v>153</v>
      </c>
      <c r="I179" s="46">
        <v>3</v>
      </c>
      <c r="J179" s="35" t="str">
        <f t="shared" si="13"/>
        <v>Operating Modes (Informative)</v>
      </c>
      <c r="K179" s="49" t="s">
        <v>1572</v>
      </c>
      <c r="L179" s="50" t="s">
        <v>2769</v>
      </c>
      <c r="M179" s="50"/>
      <c r="N179" s="17" t="s">
        <v>236</v>
      </c>
      <c r="O179" s="16" t="s">
        <v>969</v>
      </c>
      <c r="P179" s="16"/>
      <c r="Q179" s="36"/>
      <c r="R179" s="37" t="s">
        <v>2398</v>
      </c>
      <c r="S179" s="37" t="s">
        <v>2399</v>
      </c>
      <c r="T179" s="13" t="s">
        <v>2391</v>
      </c>
      <c r="U179" s="39"/>
      <c r="V179" s="36" t="str">
        <f t="shared" si="14"/>
        <v>Coexistence</v>
      </c>
      <c r="W179" s="53" t="str">
        <f t="shared" si="15"/>
        <v>Coexistence</v>
      </c>
      <c r="X179" s="16"/>
      <c r="Y179" s="16"/>
      <c r="Z179" s="16"/>
      <c r="AB179" s="124"/>
      <c r="AC179" s="14"/>
    </row>
    <row r="180" spans="1:28" s="14" customFormat="1" ht="51">
      <c r="A180" s="32">
        <v>12250</v>
      </c>
      <c r="B180" s="32" t="s">
        <v>1334</v>
      </c>
      <c r="C180" s="33" t="s">
        <v>1572</v>
      </c>
      <c r="D180" s="33" t="s">
        <v>2407</v>
      </c>
      <c r="E180" s="33" t="s">
        <v>2833</v>
      </c>
      <c r="F180" s="34"/>
      <c r="G180" s="34" t="s">
        <v>930</v>
      </c>
      <c r="H180" s="46">
        <v>153</v>
      </c>
      <c r="I180" s="46">
        <v>3</v>
      </c>
      <c r="J180" s="35" t="str">
        <f t="shared" si="13"/>
        <v>Operating Modes (Informative)</v>
      </c>
      <c r="K180" s="49" t="s">
        <v>1572</v>
      </c>
      <c r="L180" s="50" t="s">
        <v>2769</v>
      </c>
      <c r="M180" s="50"/>
      <c r="N180" s="17" t="s">
        <v>236</v>
      </c>
      <c r="O180" s="16" t="s">
        <v>969</v>
      </c>
      <c r="P180" s="16"/>
      <c r="Q180" s="36"/>
      <c r="R180" s="37" t="s">
        <v>2398</v>
      </c>
      <c r="S180" s="37" t="s">
        <v>198</v>
      </c>
      <c r="T180" s="13" t="s">
        <v>2391</v>
      </c>
      <c r="U180" s="39"/>
      <c r="V180" s="36" t="str">
        <f t="shared" si="14"/>
        <v>Coexistence</v>
      </c>
      <c r="W180" s="53" t="str">
        <f t="shared" si="15"/>
        <v>Coexistence</v>
      </c>
      <c r="X180" s="16"/>
      <c r="Y180" s="16"/>
      <c r="Z180" s="16"/>
      <c r="AA180" s="18"/>
      <c r="AB180" s="124"/>
    </row>
    <row r="181" spans="1:28" s="14" customFormat="1" ht="76.5">
      <c r="A181" s="65">
        <v>4579</v>
      </c>
      <c r="B181" s="65" t="s">
        <v>1989</v>
      </c>
      <c r="C181" s="66" t="s">
        <v>1572</v>
      </c>
      <c r="D181" s="66" t="s">
        <v>2407</v>
      </c>
      <c r="E181" s="66"/>
      <c r="F181" s="68" t="s">
        <v>1849</v>
      </c>
      <c r="G181" s="68" t="s">
        <v>1879</v>
      </c>
      <c r="H181" s="69">
        <v>153</v>
      </c>
      <c r="I181" s="69"/>
      <c r="J181" s="63" t="str">
        <f aca="true" t="shared" si="16" ref="J181:J220">IF(ISERROR(VLOOKUP(K181,HeadingsLookup,2,FALSE)),"",VLOOKUP(K181,HeadingsLookup,2,FALSE))</f>
        <v>Operating Modes (Informative)</v>
      </c>
      <c r="K181" s="70" t="s">
        <v>1572</v>
      </c>
      <c r="L181" s="63" t="s">
        <v>1653</v>
      </c>
      <c r="M181" s="63"/>
      <c r="N181" s="16" t="s">
        <v>236</v>
      </c>
      <c r="O181" s="16" t="s">
        <v>969</v>
      </c>
      <c r="P181" s="16"/>
      <c r="Q181" s="16"/>
      <c r="R181" s="71" t="s">
        <v>830</v>
      </c>
      <c r="S181" s="71" t="s">
        <v>831</v>
      </c>
      <c r="T181" s="13" t="s">
        <v>832</v>
      </c>
      <c r="U181" s="18"/>
      <c r="V181" s="16" t="str">
        <f aca="true" t="shared" si="17" ref="V181:V220">IF(ISBLANK(M181),IF(ISERROR(VLOOKUP(K181,HeadingsLookup,4,FALSE)),"",VLOOKUP(K181,HeadingsLookup,4,FALSE)),"Duplicate")</f>
        <v>Coexistence</v>
      </c>
      <c r="W181" s="16" t="str">
        <f t="shared" si="15"/>
        <v>Coexistence</v>
      </c>
      <c r="X181" s="60"/>
      <c r="AB181" s="124"/>
    </row>
    <row r="182" spans="1:28" s="14" customFormat="1" ht="51">
      <c r="A182" s="32">
        <v>7772</v>
      </c>
      <c r="B182" s="32" t="s">
        <v>2605</v>
      </c>
      <c r="C182" s="33" t="s">
        <v>1568</v>
      </c>
      <c r="D182" s="33" t="s">
        <v>1451</v>
      </c>
      <c r="E182" s="33" t="s">
        <v>2833</v>
      </c>
      <c r="F182" s="34"/>
      <c r="G182" s="34" t="s">
        <v>930</v>
      </c>
      <c r="H182" s="46">
        <v>154</v>
      </c>
      <c r="I182" s="46">
        <v>3</v>
      </c>
      <c r="J182" s="35" t="str">
        <f t="shared" si="16"/>
        <v>40/20 MHz Operation</v>
      </c>
      <c r="K182" s="49" t="s">
        <v>1568</v>
      </c>
      <c r="L182" s="50" t="s">
        <v>2769</v>
      </c>
      <c r="M182" s="50"/>
      <c r="N182" s="17" t="s">
        <v>236</v>
      </c>
      <c r="O182" s="16" t="s">
        <v>969</v>
      </c>
      <c r="P182" s="16"/>
      <c r="Q182" s="36"/>
      <c r="R182" s="37" t="s">
        <v>801</v>
      </c>
      <c r="S182" s="37" t="s">
        <v>802</v>
      </c>
      <c r="T182" s="13" t="s">
        <v>968</v>
      </c>
      <c r="U182" s="39"/>
      <c r="V182" s="36" t="str">
        <f t="shared" si="17"/>
        <v>Coexistence</v>
      </c>
      <c r="W182" s="53" t="str">
        <f aca="true" t="shared" si="18" ref="W182:W220">IF(ISERROR(VLOOKUP(V182,TopicsLookup,2,FALSE)),"",VLOOKUP(V182,TopicsLookup,2,FALSE))</f>
        <v>Coexistence</v>
      </c>
      <c r="X182" s="16"/>
      <c r="Y182" s="16"/>
      <c r="Z182" s="16"/>
      <c r="AA182" s="18"/>
      <c r="AB182" s="124"/>
    </row>
    <row r="183" spans="1:28" s="14" customFormat="1" ht="102">
      <c r="A183" s="65">
        <v>7038</v>
      </c>
      <c r="B183" s="65" t="s">
        <v>1970</v>
      </c>
      <c r="C183" s="66" t="s">
        <v>1572</v>
      </c>
      <c r="D183" s="66" t="s">
        <v>1451</v>
      </c>
      <c r="E183" s="66" t="s">
        <v>2833</v>
      </c>
      <c r="F183" s="68" t="s">
        <v>1849</v>
      </c>
      <c r="G183" s="68" t="s">
        <v>1879</v>
      </c>
      <c r="H183" s="69">
        <v>154</v>
      </c>
      <c r="I183" s="69">
        <v>3</v>
      </c>
      <c r="J183" s="63" t="str">
        <f t="shared" si="16"/>
        <v>Operating Modes (Informative)</v>
      </c>
      <c r="K183" s="70" t="s">
        <v>1572</v>
      </c>
      <c r="L183" s="63" t="s">
        <v>1653</v>
      </c>
      <c r="M183" s="63"/>
      <c r="N183" s="16" t="s">
        <v>236</v>
      </c>
      <c r="O183" s="16" t="s">
        <v>969</v>
      </c>
      <c r="P183" s="16"/>
      <c r="Q183" s="16"/>
      <c r="R183" s="71" t="s">
        <v>1986</v>
      </c>
      <c r="S183" s="71" t="s">
        <v>1987</v>
      </c>
      <c r="T183" s="13" t="s">
        <v>1988</v>
      </c>
      <c r="U183" s="18"/>
      <c r="V183" s="16" t="str">
        <f t="shared" si="17"/>
        <v>Coexistence</v>
      </c>
      <c r="W183" s="16" t="str">
        <f t="shared" si="18"/>
        <v>Coexistence</v>
      </c>
      <c r="X183" s="60"/>
      <c r="Y183" s="18"/>
      <c r="Z183" s="18"/>
      <c r="AA183" s="18"/>
      <c r="AB183" s="124"/>
    </row>
    <row r="184" spans="1:28" s="14" customFormat="1" ht="51">
      <c r="A184" s="32">
        <v>7182</v>
      </c>
      <c r="B184" s="32" t="s">
        <v>1489</v>
      </c>
      <c r="C184" s="33" t="s">
        <v>1572</v>
      </c>
      <c r="D184" s="33" t="s">
        <v>1451</v>
      </c>
      <c r="E184" s="33"/>
      <c r="F184" s="34"/>
      <c r="G184" s="34" t="s">
        <v>930</v>
      </c>
      <c r="H184" s="46">
        <v>154</v>
      </c>
      <c r="I184" s="46"/>
      <c r="J184" s="35" t="str">
        <f t="shared" si="16"/>
        <v>Operating Modes (Informative)</v>
      </c>
      <c r="K184" s="49" t="s">
        <v>1572</v>
      </c>
      <c r="L184" s="50" t="s">
        <v>2769</v>
      </c>
      <c r="M184" s="50"/>
      <c r="N184" s="17" t="s">
        <v>236</v>
      </c>
      <c r="O184" s="16" t="s">
        <v>969</v>
      </c>
      <c r="P184" s="16"/>
      <c r="Q184" s="36"/>
      <c r="R184" s="37" t="s">
        <v>633</v>
      </c>
      <c r="S184" s="37" t="s">
        <v>634</v>
      </c>
      <c r="T184" s="13" t="s">
        <v>968</v>
      </c>
      <c r="U184" s="39"/>
      <c r="V184" s="36" t="str">
        <f t="shared" si="17"/>
        <v>Coexistence</v>
      </c>
      <c r="W184" s="53" t="str">
        <f t="shared" si="18"/>
        <v>Coexistence</v>
      </c>
      <c r="X184" s="16"/>
      <c r="Y184" s="16"/>
      <c r="Z184" s="16"/>
      <c r="AA184" s="18"/>
      <c r="AB184" s="124"/>
    </row>
    <row r="185" spans="1:28" s="14" customFormat="1" ht="38.25">
      <c r="A185" s="32">
        <v>9888</v>
      </c>
      <c r="B185" s="32" t="s">
        <v>1759</v>
      </c>
      <c r="C185" s="33" t="s">
        <v>1572</v>
      </c>
      <c r="D185" s="33" t="s">
        <v>1451</v>
      </c>
      <c r="E185" s="33"/>
      <c r="F185" s="34"/>
      <c r="G185" s="34" t="s">
        <v>930</v>
      </c>
      <c r="H185" s="46">
        <v>154</v>
      </c>
      <c r="I185" s="46"/>
      <c r="J185" s="35" t="str">
        <f t="shared" si="16"/>
        <v>Operating Modes (Informative)</v>
      </c>
      <c r="K185" s="49" t="s">
        <v>1572</v>
      </c>
      <c r="L185" s="50" t="s">
        <v>2769</v>
      </c>
      <c r="M185" s="50"/>
      <c r="N185" s="17" t="s">
        <v>236</v>
      </c>
      <c r="O185" s="16" t="s">
        <v>1071</v>
      </c>
      <c r="P185" s="16"/>
      <c r="Q185" s="36"/>
      <c r="R185" s="37" t="s">
        <v>1757</v>
      </c>
      <c r="S185" s="37" t="s">
        <v>1758</v>
      </c>
      <c r="T185" s="13" t="s">
        <v>968</v>
      </c>
      <c r="U185" s="39"/>
      <c r="V185" s="36" t="str">
        <f t="shared" si="17"/>
        <v>Coexistence</v>
      </c>
      <c r="W185" s="53" t="str">
        <f t="shared" si="18"/>
        <v>Coexistence</v>
      </c>
      <c r="X185" s="16"/>
      <c r="Y185" s="16"/>
      <c r="Z185" s="16"/>
      <c r="AA185" s="18"/>
      <c r="AB185" s="124"/>
    </row>
    <row r="186" spans="1:28" s="14" customFormat="1" ht="25.5">
      <c r="A186" s="32">
        <v>2853</v>
      </c>
      <c r="B186" s="32" t="s">
        <v>1629</v>
      </c>
      <c r="C186" s="33" t="s">
        <v>1574</v>
      </c>
      <c r="D186" s="33">
        <v>155</v>
      </c>
      <c r="E186" s="33">
        <v>6</v>
      </c>
      <c r="F186" s="34"/>
      <c r="G186" s="34" t="s">
        <v>1879</v>
      </c>
      <c r="H186" s="46">
        <v>155</v>
      </c>
      <c r="I186" s="46">
        <v>6</v>
      </c>
      <c r="J186" s="35" t="str">
        <f t="shared" si="16"/>
        <v>STA Capabilities (Informative)</v>
      </c>
      <c r="K186" s="49" t="s">
        <v>1574</v>
      </c>
      <c r="L186" s="50" t="s">
        <v>1167</v>
      </c>
      <c r="M186" s="50"/>
      <c r="N186" s="17" t="s">
        <v>236</v>
      </c>
      <c r="O186" s="16" t="s">
        <v>969</v>
      </c>
      <c r="P186" s="16"/>
      <c r="Q186" s="36"/>
      <c r="R186" s="37" t="s">
        <v>681</v>
      </c>
      <c r="S186" s="37" t="s">
        <v>2426</v>
      </c>
      <c r="T186" s="13" t="s">
        <v>968</v>
      </c>
      <c r="U186" s="39"/>
      <c r="V186" s="36" t="str">
        <f t="shared" si="17"/>
        <v>Coexistence</v>
      </c>
      <c r="W186" s="53" t="str">
        <f t="shared" si="18"/>
        <v>Coexistence</v>
      </c>
      <c r="X186" s="16"/>
      <c r="Y186" s="16"/>
      <c r="Z186" s="16"/>
      <c r="AA186" s="18"/>
      <c r="AB186" s="124"/>
    </row>
    <row r="187" spans="1:28" s="14" customFormat="1" ht="114.75">
      <c r="A187" s="32">
        <v>7773</v>
      </c>
      <c r="B187" s="32" t="s">
        <v>2605</v>
      </c>
      <c r="C187" s="33" t="s">
        <v>1574</v>
      </c>
      <c r="D187" s="33" t="s">
        <v>755</v>
      </c>
      <c r="E187" s="33" t="s">
        <v>1014</v>
      </c>
      <c r="F187" s="34"/>
      <c r="G187" s="34" t="s">
        <v>930</v>
      </c>
      <c r="H187" s="46">
        <v>155</v>
      </c>
      <c r="I187" s="46">
        <v>6</v>
      </c>
      <c r="J187" s="35" t="str">
        <f t="shared" si="16"/>
        <v>STA Capabilities (Informative)</v>
      </c>
      <c r="K187" s="49" t="s">
        <v>1574</v>
      </c>
      <c r="L187" s="50" t="s">
        <v>2769</v>
      </c>
      <c r="M187" s="50"/>
      <c r="N187" s="17" t="s">
        <v>236</v>
      </c>
      <c r="O187" s="16" t="s">
        <v>1071</v>
      </c>
      <c r="P187" s="16"/>
      <c r="Q187" s="36"/>
      <c r="R187" s="37" t="s">
        <v>1788</v>
      </c>
      <c r="S187" s="37" t="s">
        <v>805</v>
      </c>
      <c r="T187" s="13" t="s">
        <v>968</v>
      </c>
      <c r="U187" s="39"/>
      <c r="V187" s="36" t="str">
        <f t="shared" si="17"/>
        <v>Coexistence</v>
      </c>
      <c r="W187" s="53" t="str">
        <f t="shared" si="18"/>
        <v>Coexistence</v>
      </c>
      <c r="X187" s="16"/>
      <c r="Y187" s="16"/>
      <c r="Z187" s="16"/>
      <c r="AA187" s="18"/>
      <c r="AB187" s="124"/>
    </row>
    <row r="188" spans="1:28" s="14" customFormat="1" ht="25.5">
      <c r="A188" s="32">
        <v>10600</v>
      </c>
      <c r="B188" s="32" t="s">
        <v>1620</v>
      </c>
      <c r="C188" s="33" t="s">
        <v>1574</v>
      </c>
      <c r="D188" s="33">
        <v>155</v>
      </c>
      <c r="E188" s="33">
        <v>6</v>
      </c>
      <c r="F188" s="34"/>
      <c r="G188" s="34" t="s">
        <v>1879</v>
      </c>
      <c r="H188" s="46">
        <v>155</v>
      </c>
      <c r="I188" s="46">
        <v>6</v>
      </c>
      <c r="J188" s="35" t="str">
        <f t="shared" si="16"/>
        <v>STA Capabilities (Informative)</v>
      </c>
      <c r="K188" s="49" t="s">
        <v>1574</v>
      </c>
      <c r="L188" s="50" t="s">
        <v>1167</v>
      </c>
      <c r="M188" s="50">
        <v>2853</v>
      </c>
      <c r="N188" s="17"/>
      <c r="O188" s="16"/>
      <c r="P188" s="16"/>
      <c r="Q188" s="36"/>
      <c r="R188" s="37" t="s">
        <v>681</v>
      </c>
      <c r="S188" s="37" t="s">
        <v>178</v>
      </c>
      <c r="T188" s="13" t="s">
        <v>864</v>
      </c>
      <c r="U188" s="39"/>
      <c r="V188" s="36" t="str">
        <f t="shared" si="17"/>
        <v>Duplicate</v>
      </c>
      <c r="W188" s="53" t="str">
        <f t="shared" si="18"/>
        <v>Duplicate</v>
      </c>
      <c r="X188" s="16"/>
      <c r="Y188" s="16"/>
      <c r="Z188" s="16"/>
      <c r="AA188" s="152" t="s">
        <v>946</v>
      </c>
      <c r="AB188" s="124"/>
    </row>
    <row r="189" spans="1:28" s="14" customFormat="1" ht="38.25">
      <c r="A189" s="32">
        <v>9892</v>
      </c>
      <c r="B189" s="32" t="s">
        <v>1759</v>
      </c>
      <c r="C189" s="33" t="s">
        <v>1574</v>
      </c>
      <c r="D189" s="33" t="s">
        <v>755</v>
      </c>
      <c r="E189" s="33"/>
      <c r="F189" s="34"/>
      <c r="G189" s="34" t="s">
        <v>930</v>
      </c>
      <c r="H189" s="46">
        <v>155</v>
      </c>
      <c r="I189" s="46"/>
      <c r="J189" s="35" t="str">
        <f t="shared" si="16"/>
        <v>STA Capabilities (Informative)</v>
      </c>
      <c r="K189" s="49" t="s">
        <v>1574</v>
      </c>
      <c r="L189" s="50" t="s">
        <v>2769</v>
      </c>
      <c r="M189" s="50"/>
      <c r="N189" s="17" t="s">
        <v>236</v>
      </c>
      <c r="O189" s="16" t="s">
        <v>969</v>
      </c>
      <c r="P189" s="16"/>
      <c r="Q189" s="36"/>
      <c r="R189" s="37" t="s">
        <v>865</v>
      </c>
      <c r="S189" s="37" t="s">
        <v>866</v>
      </c>
      <c r="T189" s="13" t="s">
        <v>968</v>
      </c>
      <c r="U189" s="39"/>
      <c r="V189" s="36" t="str">
        <f t="shared" si="17"/>
        <v>Coexistence</v>
      </c>
      <c r="W189" s="53" t="str">
        <f t="shared" si="18"/>
        <v>Coexistence</v>
      </c>
      <c r="X189" s="16"/>
      <c r="Y189" s="16"/>
      <c r="Z189" s="16"/>
      <c r="AA189" s="18"/>
      <c r="AB189" s="124"/>
    </row>
    <row r="190" spans="1:28" s="14" customFormat="1" ht="51">
      <c r="A190" s="32">
        <v>1556</v>
      </c>
      <c r="B190" s="32" t="s">
        <v>1157</v>
      </c>
      <c r="C190" s="33" t="s">
        <v>1218</v>
      </c>
      <c r="D190" s="33" t="s">
        <v>2651</v>
      </c>
      <c r="E190" s="33" t="s">
        <v>2833</v>
      </c>
      <c r="F190" s="34"/>
      <c r="G190" s="34" t="s">
        <v>930</v>
      </c>
      <c r="H190" s="46">
        <v>156</v>
      </c>
      <c r="I190" s="46">
        <v>3</v>
      </c>
      <c r="J190" s="35" t="str">
        <f t="shared" si="16"/>
        <v>Phased Coexistence Operation</v>
      </c>
      <c r="K190" s="49" t="s">
        <v>1218</v>
      </c>
      <c r="L190" s="50" t="s">
        <v>2769</v>
      </c>
      <c r="M190" s="50"/>
      <c r="N190" s="17" t="s">
        <v>236</v>
      </c>
      <c r="O190" s="14" t="s">
        <v>1071</v>
      </c>
      <c r="P190" s="16"/>
      <c r="Q190" s="36"/>
      <c r="R190" s="37" t="s">
        <v>1158</v>
      </c>
      <c r="S190" s="37" t="s">
        <v>1192</v>
      </c>
      <c r="T190" s="13" t="s">
        <v>348</v>
      </c>
      <c r="U190" s="39"/>
      <c r="V190" s="36" t="str">
        <f t="shared" si="17"/>
        <v>PCO</v>
      </c>
      <c r="W190" s="53" t="str">
        <f t="shared" si="18"/>
        <v>Coexistence</v>
      </c>
      <c r="X190" s="16"/>
      <c r="Y190" s="16"/>
      <c r="Z190" s="16"/>
      <c r="AA190" s="18"/>
      <c r="AB190" s="124"/>
    </row>
    <row r="191" spans="1:28" s="14" customFormat="1" ht="38.25">
      <c r="A191" s="32">
        <v>4277</v>
      </c>
      <c r="B191" s="32" t="s">
        <v>2505</v>
      </c>
      <c r="C191" s="33" t="s">
        <v>1218</v>
      </c>
      <c r="D191" s="33" t="s">
        <v>2651</v>
      </c>
      <c r="E191" s="33" t="s">
        <v>2833</v>
      </c>
      <c r="F191" s="34"/>
      <c r="G191" s="34" t="s">
        <v>1879</v>
      </c>
      <c r="H191" s="46">
        <v>156</v>
      </c>
      <c r="I191" s="46">
        <v>3</v>
      </c>
      <c r="J191" s="35" t="str">
        <f t="shared" si="16"/>
        <v>Phased Coexistence Operation</v>
      </c>
      <c r="K191" s="49" t="s">
        <v>1218</v>
      </c>
      <c r="L191" s="50" t="s">
        <v>2769</v>
      </c>
      <c r="M191" s="50"/>
      <c r="N191" s="17" t="s">
        <v>236</v>
      </c>
      <c r="O191" s="14" t="s">
        <v>1071</v>
      </c>
      <c r="P191" s="16"/>
      <c r="Q191" s="36"/>
      <c r="R191" s="37" t="s">
        <v>2627</v>
      </c>
      <c r="S191" s="37" t="s">
        <v>2628</v>
      </c>
      <c r="T191" s="13" t="s">
        <v>968</v>
      </c>
      <c r="U191" s="39"/>
      <c r="V191" s="36" t="str">
        <f t="shared" si="17"/>
        <v>PCO</v>
      </c>
      <c r="W191" s="53" t="str">
        <f t="shared" si="18"/>
        <v>Coexistence</v>
      </c>
      <c r="X191" s="16"/>
      <c r="Y191" s="16"/>
      <c r="Z191" s="16"/>
      <c r="AA191" s="18"/>
      <c r="AB191" s="124"/>
    </row>
    <row r="192" spans="1:28" s="14" customFormat="1" ht="38.25">
      <c r="A192" s="32">
        <v>7316</v>
      </c>
      <c r="B192" s="32" t="s">
        <v>1612</v>
      </c>
      <c r="C192" s="33" t="s">
        <v>1218</v>
      </c>
      <c r="D192" s="33" t="s">
        <v>2651</v>
      </c>
      <c r="E192" s="33" t="s">
        <v>2833</v>
      </c>
      <c r="F192" s="34"/>
      <c r="G192" s="34" t="s">
        <v>930</v>
      </c>
      <c r="H192" s="46">
        <v>156</v>
      </c>
      <c r="I192" s="46">
        <v>3</v>
      </c>
      <c r="J192" s="35" t="str">
        <f t="shared" si="16"/>
        <v>Phased Coexistence Operation</v>
      </c>
      <c r="K192" s="49" t="s">
        <v>1218</v>
      </c>
      <c r="L192" s="50" t="s">
        <v>2768</v>
      </c>
      <c r="M192" s="50"/>
      <c r="N192" s="17" t="s">
        <v>236</v>
      </c>
      <c r="O192" s="14" t="s">
        <v>1071</v>
      </c>
      <c r="P192" s="16"/>
      <c r="Q192" s="36"/>
      <c r="R192" s="37" t="s">
        <v>1617</v>
      </c>
      <c r="S192" s="37" t="s">
        <v>715</v>
      </c>
      <c r="T192" s="13" t="s">
        <v>968</v>
      </c>
      <c r="U192" s="39"/>
      <c r="V192" s="36" t="str">
        <f t="shared" si="17"/>
        <v>PCO</v>
      </c>
      <c r="W192" s="53" t="str">
        <f t="shared" si="18"/>
        <v>Coexistence</v>
      </c>
      <c r="X192" s="16"/>
      <c r="Y192" s="16"/>
      <c r="Z192" s="16"/>
      <c r="AA192" s="18"/>
      <c r="AB192" s="124"/>
    </row>
    <row r="193" spans="1:28" s="14" customFormat="1" ht="38.25">
      <c r="A193" s="32">
        <v>7774</v>
      </c>
      <c r="B193" s="32" t="s">
        <v>2605</v>
      </c>
      <c r="C193" s="33" t="s">
        <v>1218</v>
      </c>
      <c r="D193" s="33" t="s">
        <v>2651</v>
      </c>
      <c r="E193" s="33" t="s">
        <v>1082</v>
      </c>
      <c r="F193" s="34"/>
      <c r="G193" s="34" t="s">
        <v>930</v>
      </c>
      <c r="H193" s="46">
        <v>156</v>
      </c>
      <c r="I193" s="46">
        <v>5</v>
      </c>
      <c r="J193" s="35" t="str">
        <f t="shared" si="16"/>
        <v>Phased Coexistence Operation</v>
      </c>
      <c r="K193" s="49" t="s">
        <v>1218</v>
      </c>
      <c r="L193" s="50" t="s">
        <v>1167</v>
      </c>
      <c r="M193" s="50"/>
      <c r="N193" s="17" t="s">
        <v>236</v>
      </c>
      <c r="O193" s="14" t="s">
        <v>1071</v>
      </c>
      <c r="P193" s="16"/>
      <c r="Q193" s="36"/>
      <c r="R193" s="37" t="s">
        <v>2670</v>
      </c>
      <c r="S193" s="37" t="s">
        <v>2671</v>
      </c>
      <c r="T193" s="13" t="s">
        <v>968</v>
      </c>
      <c r="U193" s="39"/>
      <c r="V193" s="36" t="str">
        <f t="shared" si="17"/>
        <v>PCO</v>
      </c>
      <c r="W193" s="53" t="str">
        <f t="shared" si="18"/>
        <v>Coexistence</v>
      </c>
      <c r="X193" s="16"/>
      <c r="Y193" s="16"/>
      <c r="Z193" s="16"/>
      <c r="AA193" s="18"/>
      <c r="AB193" s="124"/>
    </row>
    <row r="194" spans="1:28" s="14" customFormat="1" ht="25.5">
      <c r="A194" s="32">
        <v>5</v>
      </c>
      <c r="B194" s="32" t="s">
        <v>1005</v>
      </c>
      <c r="C194" s="33" t="s">
        <v>1218</v>
      </c>
      <c r="D194" s="33" t="s">
        <v>1654</v>
      </c>
      <c r="E194" s="33"/>
      <c r="F194" s="34" t="s">
        <v>1849</v>
      </c>
      <c r="G194" s="34" t="s">
        <v>1879</v>
      </c>
      <c r="H194" s="46">
        <v>156</v>
      </c>
      <c r="I194" s="46"/>
      <c r="J194" s="35" t="str">
        <f t="shared" si="16"/>
        <v>Phased Coexistence Operation</v>
      </c>
      <c r="K194" s="49" t="s">
        <v>1218</v>
      </c>
      <c r="L194" s="50" t="s">
        <v>1653</v>
      </c>
      <c r="M194" s="50"/>
      <c r="N194" s="17" t="s">
        <v>236</v>
      </c>
      <c r="O194" s="14" t="s">
        <v>1071</v>
      </c>
      <c r="P194" s="16"/>
      <c r="Q194" s="36"/>
      <c r="R194" s="37" t="s">
        <v>1655</v>
      </c>
      <c r="S194" s="37" t="s">
        <v>1656</v>
      </c>
      <c r="T194" s="13" t="s">
        <v>1657</v>
      </c>
      <c r="U194" s="39"/>
      <c r="V194" s="36" t="str">
        <f t="shared" si="17"/>
        <v>PCO</v>
      </c>
      <c r="W194" s="53" t="str">
        <f t="shared" si="18"/>
        <v>Coexistence</v>
      </c>
      <c r="X194" s="16"/>
      <c r="Y194" s="16"/>
      <c r="Z194" s="16"/>
      <c r="AA194" s="18"/>
      <c r="AB194" s="124"/>
    </row>
    <row r="195" spans="1:28" s="14" customFormat="1" ht="76.5">
      <c r="A195" s="32">
        <v>3605</v>
      </c>
      <c r="B195" s="32" t="s">
        <v>720</v>
      </c>
      <c r="C195" s="33">
        <v>11.16</v>
      </c>
      <c r="D195" s="33"/>
      <c r="E195" s="33"/>
      <c r="F195" s="34"/>
      <c r="G195" s="34" t="s">
        <v>930</v>
      </c>
      <c r="H195" s="46">
        <v>156</v>
      </c>
      <c r="I195" s="46"/>
      <c r="J195" s="35" t="str">
        <f t="shared" si="16"/>
        <v>Phased Coexistence Operation</v>
      </c>
      <c r="K195" s="49" t="s">
        <v>1218</v>
      </c>
      <c r="L195" s="50" t="s">
        <v>1167</v>
      </c>
      <c r="M195" s="50"/>
      <c r="N195" s="17" t="s">
        <v>236</v>
      </c>
      <c r="O195" s="14" t="s">
        <v>1071</v>
      </c>
      <c r="P195" s="16"/>
      <c r="Q195" s="36"/>
      <c r="R195" s="37" t="s">
        <v>675</v>
      </c>
      <c r="S195" s="37" t="s">
        <v>676</v>
      </c>
      <c r="T195" s="13" t="s">
        <v>968</v>
      </c>
      <c r="U195" s="39"/>
      <c r="V195" s="36" t="str">
        <f t="shared" si="17"/>
        <v>PCO</v>
      </c>
      <c r="W195" s="53" t="str">
        <f t="shared" si="18"/>
        <v>Coexistence</v>
      </c>
      <c r="X195" s="16"/>
      <c r="Y195" s="16"/>
      <c r="Z195" s="16"/>
      <c r="AA195" s="18"/>
      <c r="AB195" s="124"/>
    </row>
    <row r="196" spans="1:29" s="14" customFormat="1" ht="38.25">
      <c r="A196" s="65">
        <v>7490</v>
      </c>
      <c r="B196" s="65" t="s">
        <v>2405</v>
      </c>
      <c r="C196" s="66" t="s">
        <v>1218</v>
      </c>
      <c r="D196" s="67"/>
      <c r="E196" s="68"/>
      <c r="F196" s="68" t="s">
        <v>1849</v>
      </c>
      <c r="G196" s="68" t="s">
        <v>1879</v>
      </c>
      <c r="H196" s="69">
        <v>156</v>
      </c>
      <c r="I196" s="69"/>
      <c r="J196" s="63" t="str">
        <f t="shared" si="16"/>
        <v>Phased Coexistence Operation</v>
      </c>
      <c r="K196" s="70" t="s">
        <v>1218</v>
      </c>
      <c r="L196" s="63" t="s">
        <v>1653</v>
      </c>
      <c r="M196" s="63"/>
      <c r="N196" s="16" t="s">
        <v>236</v>
      </c>
      <c r="O196" s="14" t="s">
        <v>1071</v>
      </c>
      <c r="P196" s="19"/>
      <c r="Q196" s="19"/>
      <c r="R196" s="71" t="s">
        <v>1983</v>
      </c>
      <c r="S196" s="71" t="s">
        <v>1984</v>
      </c>
      <c r="T196" s="13" t="s">
        <v>1985</v>
      </c>
      <c r="U196" s="18"/>
      <c r="V196" s="16" t="str">
        <f t="shared" si="17"/>
        <v>PCO</v>
      </c>
      <c r="W196" s="16" t="str">
        <f t="shared" si="18"/>
        <v>Coexistence</v>
      </c>
      <c r="X196" s="60"/>
      <c r="Y196" s="18"/>
      <c r="Z196" s="18"/>
      <c r="AB196" s="124"/>
      <c r="AC196" s="62"/>
    </row>
    <row r="197" spans="1:28" s="14" customFormat="1" ht="63.75">
      <c r="A197" s="32">
        <v>7491</v>
      </c>
      <c r="B197" s="32" t="s">
        <v>2405</v>
      </c>
      <c r="C197" s="33" t="s">
        <v>1218</v>
      </c>
      <c r="D197" s="33"/>
      <c r="E197" s="33"/>
      <c r="F197" s="34"/>
      <c r="G197" s="34" t="s">
        <v>1879</v>
      </c>
      <c r="H197" s="46">
        <v>156</v>
      </c>
      <c r="I197" s="46"/>
      <c r="J197" s="35" t="str">
        <f t="shared" si="16"/>
        <v>Phased Coexistence Operation</v>
      </c>
      <c r="K197" s="49" t="s">
        <v>1218</v>
      </c>
      <c r="L197" s="50" t="s">
        <v>2768</v>
      </c>
      <c r="M197" s="50"/>
      <c r="N197" s="17" t="s">
        <v>236</v>
      </c>
      <c r="O197" s="14" t="s">
        <v>1071</v>
      </c>
      <c r="P197" s="16"/>
      <c r="Q197" s="36"/>
      <c r="R197" s="37" t="s">
        <v>2621</v>
      </c>
      <c r="S197" s="37" t="s">
        <v>2622</v>
      </c>
      <c r="T197" s="13" t="s">
        <v>968</v>
      </c>
      <c r="U197" s="39"/>
      <c r="V197" s="36" t="str">
        <f t="shared" si="17"/>
        <v>PCO</v>
      </c>
      <c r="W197" s="53" t="str">
        <f t="shared" si="18"/>
        <v>Coexistence</v>
      </c>
      <c r="X197" s="16"/>
      <c r="Y197" s="16"/>
      <c r="Z197" s="16"/>
      <c r="AA197" s="18"/>
      <c r="AB197" s="124"/>
    </row>
    <row r="198" spans="1:28" s="14" customFormat="1" ht="51">
      <c r="A198" s="32">
        <v>7775</v>
      </c>
      <c r="B198" s="32" t="s">
        <v>2605</v>
      </c>
      <c r="C198" s="33" t="s">
        <v>1218</v>
      </c>
      <c r="D198" s="33" t="s">
        <v>2651</v>
      </c>
      <c r="E198" s="33"/>
      <c r="F198" s="34"/>
      <c r="G198" s="34" t="s">
        <v>1879</v>
      </c>
      <c r="H198" s="46">
        <v>156</v>
      </c>
      <c r="I198" s="46"/>
      <c r="J198" s="35" t="str">
        <f t="shared" si="16"/>
        <v>Phased Coexistence Operation</v>
      </c>
      <c r="K198" s="49" t="s">
        <v>1218</v>
      </c>
      <c r="L198" s="50" t="s">
        <v>2768</v>
      </c>
      <c r="M198" s="50"/>
      <c r="N198" s="17" t="s">
        <v>236</v>
      </c>
      <c r="O198" s="14" t="s">
        <v>1071</v>
      </c>
      <c r="P198" s="16"/>
      <c r="Q198" s="36"/>
      <c r="R198" s="37" t="s">
        <v>1668</v>
      </c>
      <c r="S198" s="37" t="s">
        <v>718</v>
      </c>
      <c r="T198" s="13" t="s">
        <v>968</v>
      </c>
      <c r="U198" s="39"/>
      <c r="V198" s="36" t="str">
        <f t="shared" si="17"/>
        <v>PCO</v>
      </c>
      <c r="W198" s="53" t="str">
        <f t="shared" si="18"/>
        <v>Coexistence</v>
      </c>
      <c r="X198" s="16"/>
      <c r="Y198" s="16"/>
      <c r="Z198" s="16"/>
      <c r="AA198" s="18"/>
      <c r="AB198" s="124"/>
    </row>
    <row r="199" spans="1:28" s="14" customFormat="1" ht="38.25">
      <c r="A199" s="32">
        <v>1060</v>
      </c>
      <c r="B199" s="32" t="s">
        <v>1609</v>
      </c>
      <c r="C199" s="33" t="s">
        <v>1681</v>
      </c>
      <c r="D199" s="33" t="s">
        <v>2652</v>
      </c>
      <c r="E199" s="33" t="s">
        <v>2835</v>
      </c>
      <c r="F199" s="34"/>
      <c r="G199" s="34" t="s">
        <v>930</v>
      </c>
      <c r="H199" s="46">
        <v>157</v>
      </c>
      <c r="I199" s="46">
        <v>4</v>
      </c>
      <c r="J199" s="35" t="str">
        <f t="shared" si="16"/>
        <v>Rules for Operation at PCO AP</v>
      </c>
      <c r="K199" s="49" t="s">
        <v>1220</v>
      </c>
      <c r="L199" s="50" t="s">
        <v>1167</v>
      </c>
      <c r="M199" s="50"/>
      <c r="N199" s="17" t="s">
        <v>236</v>
      </c>
      <c r="O199" s="14" t="s">
        <v>1071</v>
      </c>
      <c r="P199" s="16"/>
      <c r="Q199" s="36"/>
      <c r="R199" s="37" t="s">
        <v>1682</v>
      </c>
      <c r="S199" s="37" t="s">
        <v>1683</v>
      </c>
      <c r="T199" s="13" t="s">
        <v>968</v>
      </c>
      <c r="U199" s="39"/>
      <c r="V199" s="36" t="str">
        <f t="shared" si="17"/>
        <v>PCO</v>
      </c>
      <c r="W199" s="53" t="str">
        <f t="shared" si="18"/>
        <v>Coexistence</v>
      </c>
      <c r="X199" s="16"/>
      <c r="Y199" s="16"/>
      <c r="Z199" s="16"/>
      <c r="AA199" s="18"/>
      <c r="AB199" s="124"/>
    </row>
    <row r="200" spans="1:28" s="14" customFormat="1" ht="25.5">
      <c r="A200" s="32">
        <v>4532</v>
      </c>
      <c r="B200" s="32" t="s">
        <v>2561</v>
      </c>
      <c r="C200" s="33" t="s">
        <v>2667</v>
      </c>
      <c r="D200" s="33" t="s">
        <v>2652</v>
      </c>
      <c r="E200" s="33" t="s">
        <v>1014</v>
      </c>
      <c r="F200" s="34"/>
      <c r="G200" s="34" t="s">
        <v>930</v>
      </c>
      <c r="H200" s="46">
        <v>157</v>
      </c>
      <c r="I200" s="46">
        <v>6</v>
      </c>
      <c r="J200" s="35" t="str">
        <f t="shared" si="16"/>
        <v>Rules for Operation at PCO AP</v>
      </c>
      <c r="K200" s="49" t="s">
        <v>1220</v>
      </c>
      <c r="L200" s="50" t="s">
        <v>2769</v>
      </c>
      <c r="M200" s="50"/>
      <c r="N200" s="17" t="s">
        <v>236</v>
      </c>
      <c r="O200" s="14" t="s">
        <v>1071</v>
      </c>
      <c r="P200" s="16"/>
      <c r="Q200" s="36"/>
      <c r="R200" s="37" t="s">
        <v>2564</v>
      </c>
      <c r="S200" s="37" t="s">
        <v>2565</v>
      </c>
      <c r="T200" s="13" t="s">
        <v>968</v>
      </c>
      <c r="U200" s="39"/>
      <c r="V200" s="36" t="str">
        <f t="shared" si="17"/>
        <v>PCO</v>
      </c>
      <c r="W200" s="53" t="str">
        <f t="shared" si="18"/>
        <v>Coexistence</v>
      </c>
      <c r="X200" s="16"/>
      <c r="Y200" s="16"/>
      <c r="Z200" s="16"/>
      <c r="AA200" s="18"/>
      <c r="AB200" s="124"/>
    </row>
    <row r="201" spans="1:28" s="14" customFormat="1" ht="51">
      <c r="A201" s="32">
        <v>4650</v>
      </c>
      <c r="B201" s="32" t="s">
        <v>2472</v>
      </c>
      <c r="C201" s="33" t="s">
        <v>1220</v>
      </c>
      <c r="D201" s="33" t="s">
        <v>2652</v>
      </c>
      <c r="E201" s="33" t="s">
        <v>1014</v>
      </c>
      <c r="F201" s="34"/>
      <c r="G201" s="34" t="s">
        <v>930</v>
      </c>
      <c r="H201" s="46">
        <v>157</v>
      </c>
      <c r="I201" s="46">
        <v>6</v>
      </c>
      <c r="J201" s="35" t="str">
        <f t="shared" si="16"/>
        <v>Rules for Operation at PCO AP</v>
      </c>
      <c r="K201" s="49" t="s">
        <v>1220</v>
      </c>
      <c r="L201" s="50" t="s">
        <v>2769</v>
      </c>
      <c r="M201" s="50"/>
      <c r="N201" s="17" t="s">
        <v>236</v>
      </c>
      <c r="O201" s="14" t="s">
        <v>1071</v>
      </c>
      <c r="P201" s="16"/>
      <c r="Q201" s="36"/>
      <c r="R201" s="37" t="s">
        <v>499</v>
      </c>
      <c r="S201" s="37" t="s">
        <v>500</v>
      </c>
      <c r="T201" s="13" t="s">
        <v>968</v>
      </c>
      <c r="U201" s="39"/>
      <c r="V201" s="36" t="str">
        <f t="shared" si="17"/>
        <v>PCO</v>
      </c>
      <c r="W201" s="53" t="str">
        <f t="shared" si="18"/>
        <v>Coexistence</v>
      </c>
      <c r="X201" s="16"/>
      <c r="Y201" s="16"/>
      <c r="Z201" s="16"/>
      <c r="AA201" s="18"/>
      <c r="AB201" s="124"/>
    </row>
    <row r="202" spans="1:28" s="14" customFormat="1" ht="38.25">
      <c r="A202" s="32">
        <v>7783</v>
      </c>
      <c r="B202" s="32" t="s">
        <v>2605</v>
      </c>
      <c r="C202" s="33" t="s">
        <v>2667</v>
      </c>
      <c r="D202" s="33" t="s">
        <v>2652</v>
      </c>
      <c r="E202" s="33" t="s">
        <v>1014</v>
      </c>
      <c r="F202" s="34"/>
      <c r="G202" s="34" t="s">
        <v>1879</v>
      </c>
      <c r="H202" s="46">
        <v>157</v>
      </c>
      <c r="I202" s="46">
        <v>6</v>
      </c>
      <c r="J202" s="35" t="str">
        <f t="shared" si="16"/>
        <v>Rules for Operation at PCO AP</v>
      </c>
      <c r="K202" s="49" t="s">
        <v>1220</v>
      </c>
      <c r="L202" s="50" t="s">
        <v>2768</v>
      </c>
      <c r="M202" s="50"/>
      <c r="N202" s="17" t="s">
        <v>236</v>
      </c>
      <c r="O202" s="14" t="s">
        <v>1071</v>
      </c>
      <c r="P202" s="16"/>
      <c r="Q202" s="36"/>
      <c r="R202" s="37" t="s">
        <v>2668</v>
      </c>
      <c r="S202" s="37" t="s">
        <v>2669</v>
      </c>
      <c r="T202" s="13" t="s">
        <v>968</v>
      </c>
      <c r="U202" s="39"/>
      <c r="V202" s="36" t="str">
        <f t="shared" si="17"/>
        <v>PCO</v>
      </c>
      <c r="W202" s="53" t="str">
        <f t="shared" si="18"/>
        <v>Coexistence</v>
      </c>
      <c r="X202" s="16"/>
      <c r="Y202" s="16"/>
      <c r="Z202" s="16"/>
      <c r="AA202" s="18"/>
      <c r="AB202" s="124"/>
    </row>
    <row r="203" spans="1:28" s="14" customFormat="1" ht="76.5">
      <c r="A203" s="32">
        <v>7197</v>
      </c>
      <c r="B203" s="32" t="s">
        <v>2584</v>
      </c>
      <c r="C203" s="33" t="s">
        <v>1220</v>
      </c>
      <c r="D203" s="33" t="s">
        <v>2652</v>
      </c>
      <c r="E203" s="33" t="s">
        <v>684</v>
      </c>
      <c r="F203" s="34"/>
      <c r="G203" s="34" t="s">
        <v>930</v>
      </c>
      <c r="H203" s="46">
        <v>157</v>
      </c>
      <c r="I203" s="46">
        <v>10</v>
      </c>
      <c r="J203" s="35" t="str">
        <f t="shared" si="16"/>
        <v>Rules for Operation at PCO AP</v>
      </c>
      <c r="K203" s="49" t="s">
        <v>1220</v>
      </c>
      <c r="L203" s="50" t="s">
        <v>2769</v>
      </c>
      <c r="M203" s="50"/>
      <c r="N203" s="17" t="s">
        <v>236</v>
      </c>
      <c r="O203" s="14" t="s">
        <v>1071</v>
      </c>
      <c r="P203" s="16"/>
      <c r="Q203" s="36"/>
      <c r="R203" s="37" t="s">
        <v>1290</v>
      </c>
      <c r="S203" s="37" t="s">
        <v>1291</v>
      </c>
      <c r="T203" s="13" t="s">
        <v>968</v>
      </c>
      <c r="U203" s="39"/>
      <c r="V203" s="36" t="str">
        <f t="shared" si="17"/>
        <v>PCO</v>
      </c>
      <c r="W203" s="53" t="str">
        <f t="shared" si="18"/>
        <v>Coexistence</v>
      </c>
      <c r="X203" s="16"/>
      <c r="Y203" s="16"/>
      <c r="Z203" s="16"/>
      <c r="AA203" s="18"/>
      <c r="AB203" s="124"/>
    </row>
    <row r="204" spans="1:28" s="14" customFormat="1" ht="102">
      <c r="A204" s="32">
        <v>7779</v>
      </c>
      <c r="B204" s="32" t="s">
        <v>2605</v>
      </c>
      <c r="C204" s="33" t="s">
        <v>1220</v>
      </c>
      <c r="D204" s="33" t="s">
        <v>2652</v>
      </c>
      <c r="E204" s="33" t="s">
        <v>684</v>
      </c>
      <c r="F204" s="34"/>
      <c r="G204" s="34" t="s">
        <v>930</v>
      </c>
      <c r="H204" s="46">
        <v>157</v>
      </c>
      <c r="I204" s="46">
        <v>10</v>
      </c>
      <c r="J204" s="35" t="str">
        <f t="shared" si="16"/>
        <v>Rules for Operation at PCO AP</v>
      </c>
      <c r="K204" s="49" t="s">
        <v>1220</v>
      </c>
      <c r="L204" s="50" t="s">
        <v>2768</v>
      </c>
      <c r="M204" s="50"/>
      <c r="N204" s="17" t="s">
        <v>236</v>
      </c>
      <c r="O204" s="14" t="s">
        <v>1071</v>
      </c>
      <c r="P204" s="16"/>
      <c r="Q204" s="36"/>
      <c r="R204" s="37" t="s">
        <v>728</v>
      </c>
      <c r="S204" s="37" t="s">
        <v>729</v>
      </c>
      <c r="T204" s="13" t="s">
        <v>968</v>
      </c>
      <c r="U204" s="39"/>
      <c r="V204" s="36" t="str">
        <f t="shared" si="17"/>
        <v>PCO</v>
      </c>
      <c r="W204" s="53" t="str">
        <f t="shared" si="18"/>
        <v>Coexistence</v>
      </c>
      <c r="X204" s="16"/>
      <c r="Y204" s="16"/>
      <c r="Z204" s="16"/>
      <c r="AA204" s="18"/>
      <c r="AB204" s="124"/>
    </row>
    <row r="205" spans="1:28" s="14" customFormat="1" ht="25.5">
      <c r="A205" s="32">
        <v>7780</v>
      </c>
      <c r="B205" s="32" t="s">
        <v>2605</v>
      </c>
      <c r="C205" s="33" t="s">
        <v>1220</v>
      </c>
      <c r="D205" s="33" t="s">
        <v>2652</v>
      </c>
      <c r="E205" s="33" t="s">
        <v>730</v>
      </c>
      <c r="F205" s="34"/>
      <c r="G205" s="34" t="s">
        <v>1879</v>
      </c>
      <c r="H205" s="46">
        <v>157</v>
      </c>
      <c r="I205" s="46">
        <v>42</v>
      </c>
      <c r="J205" s="35" t="str">
        <f t="shared" si="16"/>
        <v>Rules for Operation at PCO AP</v>
      </c>
      <c r="K205" s="49" t="s">
        <v>1220</v>
      </c>
      <c r="L205" s="50" t="s">
        <v>2768</v>
      </c>
      <c r="M205" s="50"/>
      <c r="N205" s="17" t="s">
        <v>236</v>
      </c>
      <c r="O205" s="14" t="s">
        <v>1071</v>
      </c>
      <c r="P205" s="16"/>
      <c r="Q205" s="36"/>
      <c r="R205" s="37" t="s">
        <v>731</v>
      </c>
      <c r="S205" s="37" t="s">
        <v>732</v>
      </c>
      <c r="T205" s="13" t="s">
        <v>968</v>
      </c>
      <c r="U205" s="39"/>
      <c r="V205" s="36" t="str">
        <f t="shared" si="17"/>
        <v>PCO</v>
      </c>
      <c r="W205" s="53" t="str">
        <f t="shared" si="18"/>
        <v>Coexistence</v>
      </c>
      <c r="X205" s="16"/>
      <c r="Y205" s="16"/>
      <c r="Z205" s="16"/>
      <c r="AA205" s="18"/>
      <c r="AB205" s="124"/>
    </row>
    <row r="206" spans="1:28" s="14" customFormat="1" ht="25.5">
      <c r="A206" s="32">
        <v>4530</v>
      </c>
      <c r="B206" s="32" t="s">
        <v>2561</v>
      </c>
      <c r="C206" s="33" t="s">
        <v>1220</v>
      </c>
      <c r="D206" s="33" t="s">
        <v>2652</v>
      </c>
      <c r="E206" s="33"/>
      <c r="F206" s="34"/>
      <c r="G206" s="34" t="s">
        <v>930</v>
      </c>
      <c r="H206" s="46">
        <v>157</v>
      </c>
      <c r="I206" s="46"/>
      <c r="J206" s="35" t="str">
        <f t="shared" si="16"/>
        <v>Rules for Operation at PCO AP</v>
      </c>
      <c r="K206" s="49" t="s">
        <v>1220</v>
      </c>
      <c r="L206" s="50" t="s">
        <v>2769</v>
      </c>
      <c r="M206" s="50"/>
      <c r="N206" s="17" t="s">
        <v>236</v>
      </c>
      <c r="O206" s="14" t="s">
        <v>1071</v>
      </c>
      <c r="P206" s="16"/>
      <c r="Q206" s="36"/>
      <c r="R206" s="37" t="s">
        <v>173</v>
      </c>
      <c r="S206" s="37" t="s">
        <v>2563</v>
      </c>
      <c r="T206" s="13" t="s">
        <v>968</v>
      </c>
      <c r="U206" s="39"/>
      <c r="V206" s="36" t="str">
        <f t="shared" si="17"/>
        <v>PCO</v>
      </c>
      <c r="W206" s="53" t="str">
        <f t="shared" si="18"/>
        <v>Coexistence</v>
      </c>
      <c r="X206" s="16"/>
      <c r="Y206" s="16"/>
      <c r="Z206" s="16"/>
      <c r="AA206" s="18"/>
      <c r="AB206" s="124"/>
    </row>
    <row r="207" spans="1:28" s="14" customFormat="1" ht="114.75">
      <c r="A207" s="32">
        <v>7492</v>
      </c>
      <c r="B207" s="32" t="s">
        <v>2405</v>
      </c>
      <c r="C207" s="33" t="s">
        <v>1220</v>
      </c>
      <c r="D207" s="33"/>
      <c r="E207" s="33"/>
      <c r="F207" s="34"/>
      <c r="G207" s="34" t="s">
        <v>1879</v>
      </c>
      <c r="H207" s="46">
        <v>157</v>
      </c>
      <c r="I207" s="46"/>
      <c r="J207" s="35" t="str">
        <f t="shared" si="16"/>
        <v>Rules for Operation at PCO AP</v>
      </c>
      <c r="K207" s="49" t="s">
        <v>1220</v>
      </c>
      <c r="L207" s="50" t="s">
        <v>2768</v>
      </c>
      <c r="M207" s="50"/>
      <c r="N207" s="17" t="s">
        <v>236</v>
      </c>
      <c r="O207" s="14" t="s">
        <v>1071</v>
      </c>
      <c r="P207" s="16"/>
      <c r="Q207" s="36"/>
      <c r="R207" s="37" t="s">
        <v>2816</v>
      </c>
      <c r="S207" s="37" t="s">
        <v>2817</v>
      </c>
      <c r="T207" s="13" t="s">
        <v>968</v>
      </c>
      <c r="U207" s="39"/>
      <c r="V207" s="36" t="str">
        <f t="shared" si="17"/>
        <v>PCO</v>
      </c>
      <c r="W207" s="53" t="str">
        <f t="shared" si="18"/>
        <v>Coexistence</v>
      </c>
      <c r="X207" s="16"/>
      <c r="Y207" s="16"/>
      <c r="Z207" s="16"/>
      <c r="AA207" s="18"/>
      <c r="AB207" s="124"/>
    </row>
    <row r="208" spans="1:28" s="14" customFormat="1" ht="51">
      <c r="A208" s="32">
        <v>7778</v>
      </c>
      <c r="B208" s="32" t="s">
        <v>2605</v>
      </c>
      <c r="C208" s="33" t="s">
        <v>1220</v>
      </c>
      <c r="D208" s="33" t="s">
        <v>2652</v>
      </c>
      <c r="E208" s="33"/>
      <c r="F208" s="34"/>
      <c r="G208" s="34" t="s">
        <v>930</v>
      </c>
      <c r="H208" s="46">
        <v>157</v>
      </c>
      <c r="I208" s="46"/>
      <c r="J208" s="35" t="str">
        <f t="shared" si="16"/>
        <v>Rules for Operation at PCO AP</v>
      </c>
      <c r="K208" s="49" t="s">
        <v>1220</v>
      </c>
      <c r="L208" s="50" t="s">
        <v>2768</v>
      </c>
      <c r="M208" s="50"/>
      <c r="N208" s="17" t="s">
        <v>236</v>
      </c>
      <c r="O208" s="14" t="s">
        <v>1071</v>
      </c>
      <c r="P208" s="16"/>
      <c r="Q208" s="36"/>
      <c r="R208" s="37" t="s">
        <v>173</v>
      </c>
      <c r="S208" s="37" t="s">
        <v>2666</v>
      </c>
      <c r="T208" s="13" t="s">
        <v>968</v>
      </c>
      <c r="U208" s="39"/>
      <c r="V208" s="36" t="str">
        <f t="shared" si="17"/>
        <v>PCO</v>
      </c>
      <c r="W208" s="53" t="str">
        <f t="shared" si="18"/>
        <v>Coexistence</v>
      </c>
      <c r="X208" s="16"/>
      <c r="Y208" s="16"/>
      <c r="Z208" s="16"/>
      <c r="AA208" s="18"/>
      <c r="AB208" s="124"/>
    </row>
    <row r="209" spans="1:28" s="14" customFormat="1" ht="89.25">
      <c r="A209" s="32">
        <v>7875</v>
      </c>
      <c r="B209" s="32" t="s">
        <v>165</v>
      </c>
      <c r="C209" s="33" t="s">
        <v>827</v>
      </c>
      <c r="D209" s="33" t="s">
        <v>1732</v>
      </c>
      <c r="E209" s="33" t="s">
        <v>1014</v>
      </c>
      <c r="F209" s="34"/>
      <c r="G209" s="34" t="s">
        <v>930</v>
      </c>
      <c r="H209" s="46">
        <v>158</v>
      </c>
      <c r="I209" s="46">
        <v>6</v>
      </c>
      <c r="J209" s="35" t="str">
        <f t="shared" si="16"/>
        <v>Rules for Operation at the PCO non-AP STA</v>
      </c>
      <c r="K209" s="49" t="s">
        <v>827</v>
      </c>
      <c r="L209" s="50" t="s">
        <v>2769</v>
      </c>
      <c r="M209" s="50"/>
      <c r="N209" s="17" t="s">
        <v>236</v>
      </c>
      <c r="O209" s="14" t="s">
        <v>1071</v>
      </c>
      <c r="P209" s="16"/>
      <c r="Q209" s="36"/>
      <c r="R209" s="37" t="s">
        <v>2129</v>
      </c>
      <c r="S209" s="37" t="s">
        <v>2783</v>
      </c>
      <c r="T209" s="13" t="s">
        <v>968</v>
      </c>
      <c r="U209" s="39"/>
      <c r="V209" s="36" t="str">
        <f t="shared" si="17"/>
        <v>PCO</v>
      </c>
      <c r="W209" s="53" t="str">
        <f t="shared" si="18"/>
        <v>Coexistence</v>
      </c>
      <c r="X209" s="16"/>
      <c r="Y209" s="16"/>
      <c r="Z209" s="16"/>
      <c r="AA209" s="18"/>
      <c r="AB209" s="124"/>
    </row>
    <row r="210" spans="1:28" s="14" customFormat="1" ht="140.25">
      <c r="A210" s="32">
        <v>10</v>
      </c>
      <c r="B210" s="32" t="s">
        <v>1005</v>
      </c>
      <c r="C210" s="33" t="s">
        <v>827</v>
      </c>
      <c r="D210" s="33" t="s">
        <v>1732</v>
      </c>
      <c r="E210" s="33" t="s">
        <v>1328</v>
      </c>
      <c r="F210" s="34"/>
      <c r="G210" s="34" t="s">
        <v>930</v>
      </c>
      <c r="H210" s="46">
        <v>158</v>
      </c>
      <c r="I210" s="46">
        <v>8</v>
      </c>
      <c r="J210" s="35" t="str">
        <f t="shared" si="16"/>
        <v>Rules for Operation at the PCO non-AP STA</v>
      </c>
      <c r="K210" s="49" t="s">
        <v>827</v>
      </c>
      <c r="L210" s="50" t="s">
        <v>1167</v>
      </c>
      <c r="M210" s="50"/>
      <c r="N210" s="17" t="s">
        <v>236</v>
      </c>
      <c r="O210" s="14" t="s">
        <v>1071</v>
      </c>
      <c r="P210" s="16"/>
      <c r="Q210" s="36"/>
      <c r="R210" s="37" t="s">
        <v>2650</v>
      </c>
      <c r="S210" s="37" t="s">
        <v>1183</v>
      </c>
      <c r="T210" s="13" t="s">
        <v>968</v>
      </c>
      <c r="U210" s="39"/>
      <c r="V210" s="36" t="str">
        <f t="shared" si="17"/>
        <v>PCO</v>
      </c>
      <c r="W210" s="53" t="str">
        <f t="shared" si="18"/>
        <v>Coexistence</v>
      </c>
      <c r="X210" s="16"/>
      <c r="Y210" s="16"/>
      <c r="Z210" s="16"/>
      <c r="AA210" s="18"/>
      <c r="AB210" s="124"/>
    </row>
    <row r="211" spans="1:28" s="14" customFormat="1" ht="63.75">
      <c r="A211" s="32">
        <v>7765</v>
      </c>
      <c r="B211" s="32" t="s">
        <v>1030</v>
      </c>
      <c r="C211" s="33" t="s">
        <v>827</v>
      </c>
      <c r="D211" s="33" t="s">
        <v>1732</v>
      </c>
      <c r="E211" s="33" t="s">
        <v>1328</v>
      </c>
      <c r="F211" s="34"/>
      <c r="G211" s="34" t="s">
        <v>930</v>
      </c>
      <c r="H211" s="46">
        <v>158</v>
      </c>
      <c r="I211" s="46">
        <v>8</v>
      </c>
      <c r="J211" s="35" t="str">
        <f t="shared" si="16"/>
        <v>Rules for Operation at the PCO non-AP STA</v>
      </c>
      <c r="K211" s="49" t="s">
        <v>827</v>
      </c>
      <c r="L211" s="50" t="s">
        <v>2768</v>
      </c>
      <c r="M211" s="50"/>
      <c r="N211" s="17" t="s">
        <v>236</v>
      </c>
      <c r="O211" s="14" t="s">
        <v>1071</v>
      </c>
      <c r="P211" s="16"/>
      <c r="Q211" s="36"/>
      <c r="R211" s="37" t="s">
        <v>1731</v>
      </c>
      <c r="S211" s="37" t="s">
        <v>1032</v>
      </c>
      <c r="T211" s="13" t="s">
        <v>968</v>
      </c>
      <c r="U211" s="39"/>
      <c r="V211" s="36" t="str">
        <f t="shared" si="17"/>
        <v>PCO</v>
      </c>
      <c r="W211" s="53" t="str">
        <f t="shared" si="18"/>
        <v>Coexistence</v>
      </c>
      <c r="X211" s="16"/>
      <c r="Y211" s="16"/>
      <c r="Z211" s="16"/>
      <c r="AA211" s="18"/>
      <c r="AB211" s="124"/>
    </row>
    <row r="212" spans="1:28" s="14" customFormat="1" ht="51">
      <c r="A212" s="32">
        <v>7907</v>
      </c>
      <c r="B212" s="32" t="s">
        <v>17</v>
      </c>
      <c r="C212" s="33" t="s">
        <v>827</v>
      </c>
      <c r="D212" s="33" t="s">
        <v>1732</v>
      </c>
      <c r="E212" s="33" t="s">
        <v>1328</v>
      </c>
      <c r="F212" s="34"/>
      <c r="G212" s="34" t="s">
        <v>930</v>
      </c>
      <c r="H212" s="46">
        <v>158</v>
      </c>
      <c r="I212" s="46">
        <v>8</v>
      </c>
      <c r="J212" s="35" t="str">
        <f t="shared" si="16"/>
        <v>Rules for Operation at the PCO non-AP STA</v>
      </c>
      <c r="K212" s="49" t="s">
        <v>827</v>
      </c>
      <c r="L212" s="50" t="s">
        <v>2769</v>
      </c>
      <c r="M212" s="50"/>
      <c r="N212" s="17" t="s">
        <v>236</v>
      </c>
      <c r="O212" s="14" t="s">
        <v>1071</v>
      </c>
      <c r="P212" s="16"/>
      <c r="Q212" s="36"/>
      <c r="R212" s="37" t="s">
        <v>2072</v>
      </c>
      <c r="S212" s="37" t="s">
        <v>2073</v>
      </c>
      <c r="T212" s="13" t="s">
        <v>968</v>
      </c>
      <c r="U212" s="39"/>
      <c r="V212" s="36" t="str">
        <f t="shared" si="17"/>
        <v>PCO</v>
      </c>
      <c r="W212" s="53" t="str">
        <f t="shared" si="18"/>
        <v>Coexistence</v>
      </c>
      <c r="X212" s="16"/>
      <c r="Y212" s="16"/>
      <c r="Z212" s="16"/>
      <c r="AA212" s="18"/>
      <c r="AB212" s="124"/>
    </row>
    <row r="213" spans="1:28" s="14" customFormat="1" ht="114.75">
      <c r="A213" s="32">
        <v>11</v>
      </c>
      <c r="B213" s="32" t="s">
        <v>1005</v>
      </c>
      <c r="C213" s="33" t="s">
        <v>827</v>
      </c>
      <c r="D213" s="33" t="s">
        <v>1732</v>
      </c>
      <c r="E213" s="33" t="s">
        <v>828</v>
      </c>
      <c r="F213" s="34"/>
      <c r="G213" s="34" t="s">
        <v>930</v>
      </c>
      <c r="H213" s="46">
        <v>158</v>
      </c>
      <c r="I213" s="46">
        <v>11</v>
      </c>
      <c r="J213" s="35" t="str">
        <f t="shared" si="16"/>
        <v>Rules for Operation at the PCO non-AP STA</v>
      </c>
      <c r="K213" s="49" t="s">
        <v>827</v>
      </c>
      <c r="L213" s="50" t="s">
        <v>1167</v>
      </c>
      <c r="M213" s="50"/>
      <c r="N213" s="17" t="s">
        <v>236</v>
      </c>
      <c r="O213" s="14" t="s">
        <v>1071</v>
      </c>
      <c r="P213" s="16"/>
      <c r="Q213" s="36"/>
      <c r="R213" s="37" t="s">
        <v>1184</v>
      </c>
      <c r="S213" s="37" t="s">
        <v>1185</v>
      </c>
      <c r="T213" s="13" t="s">
        <v>968</v>
      </c>
      <c r="U213" s="39"/>
      <c r="V213" s="36" t="str">
        <f t="shared" si="17"/>
        <v>PCO</v>
      </c>
      <c r="W213" s="53" t="str">
        <f t="shared" si="18"/>
        <v>Coexistence</v>
      </c>
      <c r="X213" s="16"/>
      <c r="Y213" s="16"/>
      <c r="Z213" s="16"/>
      <c r="AA213" s="18"/>
      <c r="AB213" s="124"/>
    </row>
    <row r="214" spans="1:28" s="14" customFormat="1" ht="114.75">
      <c r="A214" s="32">
        <v>4633</v>
      </c>
      <c r="B214" s="32" t="s">
        <v>587</v>
      </c>
      <c r="C214" s="33" t="s">
        <v>827</v>
      </c>
      <c r="D214" s="33" t="s">
        <v>1732</v>
      </c>
      <c r="E214" s="33" t="s">
        <v>828</v>
      </c>
      <c r="F214" s="34"/>
      <c r="G214" s="34" t="s">
        <v>930</v>
      </c>
      <c r="H214" s="46">
        <v>158</v>
      </c>
      <c r="I214" s="46">
        <v>11</v>
      </c>
      <c r="J214" s="35" t="str">
        <f t="shared" si="16"/>
        <v>Rules for Operation at the PCO non-AP STA</v>
      </c>
      <c r="K214" s="49" t="s">
        <v>827</v>
      </c>
      <c r="L214" s="50" t="s">
        <v>2769</v>
      </c>
      <c r="M214" s="50">
        <v>11</v>
      </c>
      <c r="N214" s="17"/>
      <c r="O214" s="16"/>
      <c r="P214" s="16"/>
      <c r="Q214" s="36"/>
      <c r="R214" s="37" t="s">
        <v>829</v>
      </c>
      <c r="S214" s="37" t="s">
        <v>2471</v>
      </c>
      <c r="T214" s="13" t="s">
        <v>864</v>
      </c>
      <c r="U214" s="39"/>
      <c r="V214" s="36" t="str">
        <f t="shared" si="17"/>
        <v>Duplicate</v>
      </c>
      <c r="W214" s="53" t="str">
        <f t="shared" si="18"/>
        <v>Duplicate</v>
      </c>
      <c r="X214" s="16"/>
      <c r="Y214" s="16"/>
      <c r="Z214" s="16"/>
      <c r="AA214" s="18" t="s">
        <v>947</v>
      </c>
      <c r="AB214" s="124"/>
    </row>
    <row r="215" spans="1:28" s="14" customFormat="1" ht="102">
      <c r="A215" s="32">
        <v>7766</v>
      </c>
      <c r="B215" s="32" t="s">
        <v>1030</v>
      </c>
      <c r="C215" s="33" t="s">
        <v>827</v>
      </c>
      <c r="D215" s="33" t="s">
        <v>1732</v>
      </c>
      <c r="E215" s="33" t="s">
        <v>828</v>
      </c>
      <c r="F215" s="34"/>
      <c r="G215" s="34" t="s">
        <v>930</v>
      </c>
      <c r="H215" s="46">
        <v>158</v>
      </c>
      <c r="I215" s="46">
        <v>11</v>
      </c>
      <c r="J215" s="35" t="str">
        <f t="shared" si="16"/>
        <v>Rules for Operation at the PCO non-AP STA</v>
      </c>
      <c r="K215" s="49" t="s">
        <v>827</v>
      </c>
      <c r="L215" s="50" t="s">
        <v>2768</v>
      </c>
      <c r="M215" s="50">
        <v>11</v>
      </c>
      <c r="N215" s="17"/>
      <c r="O215" s="16"/>
      <c r="P215" s="16"/>
      <c r="Q215" s="36"/>
      <c r="R215" s="37" t="s">
        <v>2648</v>
      </c>
      <c r="S215" s="37" t="s">
        <v>1032</v>
      </c>
      <c r="T215" s="13" t="s">
        <v>864</v>
      </c>
      <c r="U215" s="39"/>
      <c r="V215" s="36" t="str">
        <f t="shared" si="17"/>
        <v>Duplicate</v>
      </c>
      <c r="W215" s="53" t="str">
        <f t="shared" si="18"/>
        <v>Duplicate</v>
      </c>
      <c r="X215" s="16"/>
      <c r="Y215" s="16"/>
      <c r="Z215" s="16"/>
      <c r="AA215" s="18" t="s">
        <v>947</v>
      </c>
      <c r="AB215" s="124"/>
    </row>
    <row r="216" spans="1:28" s="14" customFormat="1" ht="89.25">
      <c r="A216" s="32">
        <v>7876</v>
      </c>
      <c r="B216" s="32" t="s">
        <v>165</v>
      </c>
      <c r="C216" s="33" t="s">
        <v>827</v>
      </c>
      <c r="D216" s="33" t="s">
        <v>1732</v>
      </c>
      <c r="E216" s="33" t="s">
        <v>2373</v>
      </c>
      <c r="F216" s="34"/>
      <c r="G216" s="34" t="s">
        <v>930</v>
      </c>
      <c r="H216" s="46">
        <v>158</v>
      </c>
      <c r="I216" s="46">
        <v>11</v>
      </c>
      <c r="J216" s="35" t="str">
        <f t="shared" si="16"/>
        <v>Rules for Operation at the PCO non-AP STA</v>
      </c>
      <c r="K216" s="49" t="s">
        <v>827</v>
      </c>
      <c r="L216" s="50" t="s">
        <v>2769</v>
      </c>
      <c r="M216" s="50">
        <v>11</v>
      </c>
      <c r="N216" s="17"/>
      <c r="O216" s="16"/>
      <c r="P216" s="16"/>
      <c r="Q216" s="36"/>
      <c r="R216" s="37" t="s">
        <v>2784</v>
      </c>
      <c r="S216" s="37" t="s">
        <v>2785</v>
      </c>
      <c r="T216" s="13" t="s">
        <v>864</v>
      </c>
      <c r="U216" s="39"/>
      <c r="V216" s="36" t="str">
        <f t="shared" si="17"/>
        <v>Duplicate</v>
      </c>
      <c r="W216" s="53" t="str">
        <f t="shared" si="18"/>
        <v>Duplicate</v>
      </c>
      <c r="X216" s="16"/>
      <c r="Y216" s="16"/>
      <c r="Z216" s="16"/>
      <c r="AA216" s="152" t="s">
        <v>948</v>
      </c>
      <c r="AB216" s="124"/>
    </row>
    <row r="217" spans="1:28" s="14" customFormat="1" ht="76.5">
      <c r="A217" s="32">
        <v>7908</v>
      </c>
      <c r="B217" s="32" t="s">
        <v>17</v>
      </c>
      <c r="C217" s="33" t="s">
        <v>827</v>
      </c>
      <c r="D217" s="33" t="s">
        <v>1732</v>
      </c>
      <c r="E217" s="33" t="s">
        <v>828</v>
      </c>
      <c r="F217" s="34"/>
      <c r="G217" s="34" t="s">
        <v>930</v>
      </c>
      <c r="H217" s="46">
        <v>158</v>
      </c>
      <c r="I217" s="46">
        <v>11</v>
      </c>
      <c r="J217" s="35" t="str">
        <f t="shared" si="16"/>
        <v>Rules for Operation at the PCO non-AP STA</v>
      </c>
      <c r="K217" s="49" t="s">
        <v>827</v>
      </c>
      <c r="L217" s="50" t="s">
        <v>2768</v>
      </c>
      <c r="M217" s="50"/>
      <c r="N217" s="17" t="s">
        <v>236</v>
      </c>
      <c r="O217" s="14" t="s">
        <v>1071</v>
      </c>
      <c r="P217" s="16"/>
      <c r="Q217" s="36"/>
      <c r="R217" s="37" t="s">
        <v>1195</v>
      </c>
      <c r="S217" s="37" t="s">
        <v>1196</v>
      </c>
      <c r="T217" s="13" t="s">
        <v>968</v>
      </c>
      <c r="U217" s="39"/>
      <c r="V217" s="36" t="str">
        <f t="shared" si="17"/>
        <v>PCO</v>
      </c>
      <c r="W217" s="53" t="str">
        <f t="shared" si="18"/>
        <v>Coexistence</v>
      </c>
      <c r="X217" s="16"/>
      <c r="Y217" s="16"/>
      <c r="Z217" s="16"/>
      <c r="AA217" s="18"/>
      <c r="AB217" s="124"/>
    </row>
    <row r="218" spans="1:28" s="14" customFormat="1" ht="51">
      <c r="A218" s="32">
        <v>7782</v>
      </c>
      <c r="B218" s="32" t="s">
        <v>2605</v>
      </c>
      <c r="C218" s="33" t="s">
        <v>827</v>
      </c>
      <c r="D218" s="33" t="s">
        <v>1732</v>
      </c>
      <c r="E218" s="33" t="s">
        <v>733</v>
      </c>
      <c r="F218" s="34"/>
      <c r="G218" s="34" t="s">
        <v>1879</v>
      </c>
      <c r="H218" s="46">
        <v>158</v>
      </c>
      <c r="I218" s="46">
        <v>15</v>
      </c>
      <c r="J218" s="35" t="str">
        <f t="shared" si="16"/>
        <v>Rules for Operation at the PCO non-AP STA</v>
      </c>
      <c r="K218" s="49" t="s">
        <v>827</v>
      </c>
      <c r="L218" s="50" t="s">
        <v>2768</v>
      </c>
      <c r="M218" s="50"/>
      <c r="N218" s="17" t="s">
        <v>236</v>
      </c>
      <c r="O218" s="14" t="s">
        <v>1071</v>
      </c>
      <c r="P218" s="16"/>
      <c r="Q218" s="36"/>
      <c r="R218" s="37" t="s">
        <v>734</v>
      </c>
      <c r="S218" s="37" t="s">
        <v>735</v>
      </c>
      <c r="T218" s="13" t="s">
        <v>968</v>
      </c>
      <c r="U218" s="39"/>
      <c r="V218" s="36" t="str">
        <f t="shared" si="17"/>
        <v>PCO</v>
      </c>
      <c r="W218" s="53" t="str">
        <f t="shared" si="18"/>
        <v>Coexistence</v>
      </c>
      <c r="X218" s="16"/>
      <c r="Y218" s="16"/>
      <c r="Z218" s="16"/>
      <c r="AA218" s="18"/>
      <c r="AB218" s="124"/>
    </row>
    <row r="219" spans="1:28" s="14" customFormat="1" ht="89.25">
      <c r="A219" s="32">
        <v>7877</v>
      </c>
      <c r="B219" s="32" t="s">
        <v>165</v>
      </c>
      <c r="C219" s="33" t="s">
        <v>827</v>
      </c>
      <c r="D219" s="33" t="s">
        <v>1732</v>
      </c>
      <c r="E219" s="33" t="s">
        <v>2506</v>
      </c>
      <c r="F219" s="34"/>
      <c r="G219" s="34" t="s">
        <v>930</v>
      </c>
      <c r="H219" s="46">
        <v>158</v>
      </c>
      <c r="I219" s="46">
        <v>15</v>
      </c>
      <c r="J219" s="35" t="str">
        <f t="shared" si="16"/>
        <v>Rules for Operation at the PCO non-AP STA</v>
      </c>
      <c r="K219" s="49" t="s">
        <v>827</v>
      </c>
      <c r="L219" s="50" t="s">
        <v>2769</v>
      </c>
      <c r="M219" s="50"/>
      <c r="N219" s="17" t="s">
        <v>236</v>
      </c>
      <c r="O219" s="14" t="s">
        <v>1071</v>
      </c>
      <c r="P219" s="16"/>
      <c r="Q219" s="36"/>
      <c r="R219" s="37" t="s">
        <v>365</v>
      </c>
      <c r="S219" s="37" t="s">
        <v>7</v>
      </c>
      <c r="T219" s="13" t="s">
        <v>968</v>
      </c>
      <c r="U219" s="39"/>
      <c r="V219" s="36" t="str">
        <f t="shared" si="17"/>
        <v>PCO</v>
      </c>
      <c r="W219" s="53" t="str">
        <f t="shared" si="18"/>
        <v>Coexistence</v>
      </c>
      <c r="X219" s="16"/>
      <c r="Y219" s="16"/>
      <c r="Z219" s="16"/>
      <c r="AA219" s="18"/>
      <c r="AB219" s="124"/>
    </row>
    <row r="220" spans="1:28" s="14" customFormat="1" ht="114.75">
      <c r="A220" s="32">
        <v>7781</v>
      </c>
      <c r="B220" s="32" t="s">
        <v>2605</v>
      </c>
      <c r="C220" s="33" t="s">
        <v>827</v>
      </c>
      <c r="D220" s="33" t="s">
        <v>1732</v>
      </c>
      <c r="E220" s="33" t="s">
        <v>1922</v>
      </c>
      <c r="F220" s="34"/>
      <c r="G220" s="34" t="s">
        <v>930</v>
      </c>
      <c r="H220" s="46">
        <v>158</v>
      </c>
      <c r="I220" s="46">
        <v>24</v>
      </c>
      <c r="J220" s="35" t="str">
        <f t="shared" si="16"/>
        <v>Rules for Operation at the PCO non-AP STA</v>
      </c>
      <c r="K220" s="49" t="s">
        <v>827</v>
      </c>
      <c r="L220" s="50" t="s">
        <v>2768</v>
      </c>
      <c r="M220" s="50"/>
      <c r="N220" s="17" t="s">
        <v>236</v>
      </c>
      <c r="O220" s="14" t="s">
        <v>1071</v>
      </c>
      <c r="P220" s="16"/>
      <c r="Q220" s="36"/>
      <c r="R220" s="37" t="s">
        <v>726</v>
      </c>
      <c r="S220" s="37" t="s">
        <v>727</v>
      </c>
      <c r="T220" s="13" t="s">
        <v>968</v>
      </c>
      <c r="U220" s="39"/>
      <c r="V220" s="36" t="str">
        <f t="shared" si="17"/>
        <v>PCO</v>
      </c>
      <c r="W220" s="53" t="str">
        <f t="shared" si="18"/>
        <v>Coexistence</v>
      </c>
      <c r="X220" s="16"/>
      <c r="Y220" s="16"/>
      <c r="Z220" s="16"/>
      <c r="AA220" s="18"/>
      <c r="AB220" s="124"/>
    </row>
    <row r="221" spans="1:28" s="14" customFormat="1" ht="51">
      <c r="A221" s="32">
        <v>3006</v>
      </c>
      <c r="B221" s="32" t="s">
        <v>1629</v>
      </c>
      <c r="C221" s="33" t="s">
        <v>1035</v>
      </c>
      <c r="D221" s="33">
        <v>176</v>
      </c>
      <c r="E221" s="33">
        <v>7</v>
      </c>
      <c r="F221" s="34" t="s">
        <v>1167</v>
      </c>
      <c r="G221" s="34" t="s">
        <v>930</v>
      </c>
      <c r="H221" s="46">
        <v>176</v>
      </c>
      <c r="I221" s="46">
        <v>7</v>
      </c>
      <c r="J221" s="35" t="s">
        <v>1036</v>
      </c>
      <c r="K221" s="49" t="s">
        <v>1035</v>
      </c>
      <c r="L221" s="50" t="s">
        <v>2769</v>
      </c>
      <c r="M221" s="50"/>
      <c r="N221" s="17" t="s">
        <v>236</v>
      </c>
      <c r="O221" s="16" t="s">
        <v>342</v>
      </c>
      <c r="P221" s="16"/>
      <c r="Q221" s="36"/>
      <c r="R221" s="37" t="s">
        <v>402</v>
      </c>
      <c r="S221" s="37"/>
      <c r="T221" s="13" t="s">
        <v>343</v>
      </c>
      <c r="U221" s="39"/>
      <c r="V221" s="36" t="s">
        <v>2552</v>
      </c>
      <c r="W221" s="53" t="s">
        <v>2543</v>
      </c>
      <c r="X221" s="16"/>
      <c r="Y221" s="16"/>
      <c r="Z221" s="16"/>
      <c r="AA221" s="18" t="s">
        <v>162</v>
      </c>
      <c r="AB221" s="124"/>
    </row>
    <row r="222" spans="1:28" s="14" customFormat="1" ht="89.25">
      <c r="A222" s="32">
        <v>8186</v>
      </c>
      <c r="B222" s="32" t="s">
        <v>1910</v>
      </c>
      <c r="C222" s="33" t="s">
        <v>1247</v>
      </c>
      <c r="D222" s="33"/>
      <c r="E222" s="33"/>
      <c r="F222" s="34" t="s">
        <v>1167</v>
      </c>
      <c r="G222" s="34" t="s">
        <v>930</v>
      </c>
      <c r="H222" s="46">
        <v>176</v>
      </c>
      <c r="I222" s="46"/>
      <c r="J222" s="35" t="s">
        <v>1036</v>
      </c>
      <c r="K222" s="49" t="s">
        <v>1035</v>
      </c>
      <c r="L222" s="50" t="s">
        <v>2769</v>
      </c>
      <c r="M222" s="50"/>
      <c r="N222" s="17" t="s">
        <v>236</v>
      </c>
      <c r="O222" s="16" t="s">
        <v>342</v>
      </c>
      <c r="P222" s="16"/>
      <c r="Q222" s="36"/>
      <c r="R222" s="37" t="s">
        <v>1325</v>
      </c>
      <c r="S222" s="37" t="s">
        <v>1326</v>
      </c>
      <c r="T222" s="13" t="s">
        <v>343</v>
      </c>
      <c r="U222" s="39"/>
      <c r="V222" s="36" t="s">
        <v>2552</v>
      </c>
      <c r="W222" s="53" t="s">
        <v>2543</v>
      </c>
      <c r="X222" s="16"/>
      <c r="Y222" s="16"/>
      <c r="Z222" s="16"/>
      <c r="AA222" s="18" t="s">
        <v>162</v>
      </c>
      <c r="AB222" s="124"/>
    </row>
    <row r="223" spans="1:28" s="14" customFormat="1" ht="38.25">
      <c r="A223" s="32">
        <v>3010</v>
      </c>
      <c r="B223" s="32" t="s">
        <v>1629</v>
      </c>
      <c r="C223" s="33" t="s">
        <v>1037</v>
      </c>
      <c r="D223" s="33">
        <v>179</v>
      </c>
      <c r="E223" s="33">
        <v>3</v>
      </c>
      <c r="F223" s="34" t="s">
        <v>1167</v>
      </c>
      <c r="G223" s="34" t="s">
        <v>930</v>
      </c>
      <c r="H223" s="46">
        <v>179</v>
      </c>
      <c r="I223" s="46">
        <v>3</v>
      </c>
      <c r="J223" s="35" t="s">
        <v>1038</v>
      </c>
      <c r="K223" s="49" t="s">
        <v>1037</v>
      </c>
      <c r="L223" s="50" t="s">
        <v>2769</v>
      </c>
      <c r="M223" s="50"/>
      <c r="N223" s="17" t="s">
        <v>236</v>
      </c>
      <c r="O223" s="16" t="s">
        <v>342</v>
      </c>
      <c r="P223" s="16"/>
      <c r="Q223" s="36"/>
      <c r="R223" s="37" t="s">
        <v>1241</v>
      </c>
      <c r="S223" s="37" t="s">
        <v>1242</v>
      </c>
      <c r="T223" s="13" t="s">
        <v>343</v>
      </c>
      <c r="U223" s="39"/>
      <c r="V223" s="36" t="s">
        <v>2552</v>
      </c>
      <c r="W223" s="53" t="s">
        <v>2543</v>
      </c>
      <c r="X223" s="16"/>
      <c r="Y223" s="16" t="s">
        <v>162</v>
      </c>
      <c r="Z223" s="16">
        <v>1</v>
      </c>
      <c r="AA223" s="18" t="s">
        <v>162</v>
      </c>
      <c r="AB223" s="124"/>
    </row>
    <row r="224" spans="1:28" s="14" customFormat="1" ht="102">
      <c r="A224" s="32">
        <v>3471</v>
      </c>
      <c r="B224" s="32" t="s">
        <v>677</v>
      </c>
      <c r="C224" s="33" t="s">
        <v>1037</v>
      </c>
      <c r="D224" s="33"/>
      <c r="E224" s="33"/>
      <c r="F224" s="34" t="s">
        <v>1167</v>
      </c>
      <c r="G224" s="34" t="s">
        <v>930</v>
      </c>
      <c r="H224" s="46">
        <v>179</v>
      </c>
      <c r="I224" s="46"/>
      <c r="J224" s="35" t="s">
        <v>1038</v>
      </c>
      <c r="K224" s="49" t="s">
        <v>1037</v>
      </c>
      <c r="L224" s="50" t="s">
        <v>2769</v>
      </c>
      <c r="M224" s="50"/>
      <c r="N224" s="17" t="s">
        <v>236</v>
      </c>
      <c r="O224" s="16" t="s">
        <v>342</v>
      </c>
      <c r="P224" s="16"/>
      <c r="Q224" s="36"/>
      <c r="R224" s="37" t="s">
        <v>1243</v>
      </c>
      <c r="S224" s="37" t="s">
        <v>1244</v>
      </c>
      <c r="T224" s="13" t="s">
        <v>343</v>
      </c>
      <c r="U224" s="39"/>
      <c r="V224" s="36" t="s">
        <v>2552</v>
      </c>
      <c r="W224" s="53" t="s">
        <v>2543</v>
      </c>
      <c r="X224" s="16"/>
      <c r="Y224" s="16" t="s">
        <v>162</v>
      </c>
      <c r="Z224" s="16">
        <v>1</v>
      </c>
      <c r="AA224" s="18" t="s">
        <v>162</v>
      </c>
      <c r="AB224" s="124"/>
    </row>
    <row r="225" spans="1:28" s="14" customFormat="1" ht="63.75">
      <c r="A225" s="32">
        <v>1560</v>
      </c>
      <c r="B225" s="32" t="s">
        <v>399</v>
      </c>
      <c r="C225" s="33" t="s">
        <v>1044</v>
      </c>
      <c r="D225" s="33"/>
      <c r="E225" s="33"/>
      <c r="F225" s="34" t="s">
        <v>1167</v>
      </c>
      <c r="G225" s="34" t="s">
        <v>930</v>
      </c>
      <c r="H225" s="46">
        <v>180</v>
      </c>
      <c r="I225" s="46"/>
      <c r="J225" s="35" t="s">
        <v>1045</v>
      </c>
      <c r="K225" s="49" t="s">
        <v>1044</v>
      </c>
      <c r="L225" s="50" t="s">
        <v>2769</v>
      </c>
      <c r="M225" s="50"/>
      <c r="N225" s="17" t="s">
        <v>236</v>
      </c>
      <c r="O225" s="16" t="s">
        <v>342</v>
      </c>
      <c r="P225" s="16"/>
      <c r="Q225" s="36"/>
      <c r="R225" s="37" t="s">
        <v>400</v>
      </c>
      <c r="S225" s="37" t="s">
        <v>401</v>
      </c>
      <c r="T225" s="13" t="s">
        <v>343</v>
      </c>
      <c r="U225" s="39"/>
      <c r="V225" s="36" t="s">
        <v>759</v>
      </c>
      <c r="W225" s="53" t="s">
        <v>2543</v>
      </c>
      <c r="X225" s="16"/>
      <c r="Y225" s="16" t="s">
        <v>162</v>
      </c>
      <c r="Z225" s="16">
        <v>1</v>
      </c>
      <c r="AA225" s="18" t="s">
        <v>162</v>
      </c>
      <c r="AB225" s="124"/>
    </row>
    <row r="226" spans="1:28" s="14" customFormat="1" ht="63.75">
      <c r="A226" s="32">
        <v>7312</v>
      </c>
      <c r="B226" s="32" t="s">
        <v>2656</v>
      </c>
      <c r="C226" s="33" t="s">
        <v>1048</v>
      </c>
      <c r="D226" s="33" t="s">
        <v>1245</v>
      </c>
      <c r="E226" s="33"/>
      <c r="F226" s="34" t="s">
        <v>1167</v>
      </c>
      <c r="G226" s="34" t="s">
        <v>930</v>
      </c>
      <c r="H226" s="46">
        <v>188</v>
      </c>
      <c r="I226" s="46"/>
      <c r="J226" s="35" t="s">
        <v>1049</v>
      </c>
      <c r="K226" s="49" t="s">
        <v>1048</v>
      </c>
      <c r="L226" s="50" t="s">
        <v>2769</v>
      </c>
      <c r="M226" s="50"/>
      <c r="N226" s="17" t="s">
        <v>236</v>
      </c>
      <c r="O226" s="16" t="s">
        <v>342</v>
      </c>
      <c r="P226" s="16"/>
      <c r="Q226" s="36"/>
      <c r="R226" s="37" t="s">
        <v>504</v>
      </c>
      <c r="S226" s="37" t="s">
        <v>1246</v>
      </c>
      <c r="T226" s="13" t="s">
        <v>343</v>
      </c>
      <c r="U226" s="39"/>
      <c r="V226" s="36" t="s">
        <v>759</v>
      </c>
      <c r="W226" s="53" t="s">
        <v>2543</v>
      </c>
      <c r="X226" s="16"/>
      <c r="Y226" s="16" t="s">
        <v>162</v>
      </c>
      <c r="Z226" s="16">
        <v>1</v>
      </c>
      <c r="AA226" s="18" t="s">
        <v>162</v>
      </c>
      <c r="AB226" s="124"/>
    </row>
    <row r="227" spans="1:29" s="14" customFormat="1" ht="76.5">
      <c r="A227" s="32">
        <v>7313</v>
      </c>
      <c r="B227" s="32" t="s">
        <v>2656</v>
      </c>
      <c r="C227" s="33" t="s">
        <v>2255</v>
      </c>
      <c r="D227" s="33" t="s">
        <v>135</v>
      </c>
      <c r="E227" s="33"/>
      <c r="F227" s="34" t="s">
        <v>1167</v>
      </c>
      <c r="G227" s="34" t="s">
        <v>930</v>
      </c>
      <c r="H227" s="46">
        <v>189</v>
      </c>
      <c r="I227" s="46"/>
      <c r="J227" s="35" t="str">
        <f aca="true" t="shared" si="19" ref="J227:J290">IF(ISERROR(VLOOKUP(K227,HeadingsLookup,2,FALSE)),"",VLOOKUP(K227,HeadingsLookup,2,FALSE))</f>
        <v>Cyclic shift for the High Throughput portion of Mixed Mode preamble</v>
      </c>
      <c r="K227" s="49" t="s">
        <v>2255</v>
      </c>
      <c r="L227" s="63" t="s">
        <v>2769</v>
      </c>
      <c r="M227" s="50"/>
      <c r="N227" s="16" t="s">
        <v>236</v>
      </c>
      <c r="O227" s="16" t="s">
        <v>342</v>
      </c>
      <c r="P227" s="16"/>
      <c r="Q227" s="36"/>
      <c r="R227" s="37" t="s">
        <v>504</v>
      </c>
      <c r="S227" s="40" t="s">
        <v>1246</v>
      </c>
      <c r="T227" s="13" t="s">
        <v>343</v>
      </c>
      <c r="U227" s="39"/>
      <c r="V227" s="36" t="str">
        <f aca="true" t="shared" si="20" ref="V227:V290">IF(ISBLANK(M227),IF(ISERROR(VLOOKUP(K227,HeadingsLookup,4,FALSE)),"",VLOOKUP(K227,HeadingsLookup,4,FALSE)),"Duplicate")</f>
        <v>PLCP Preamble</v>
      </c>
      <c r="W227" s="53" t="s">
        <v>2543</v>
      </c>
      <c r="Y227" s="14" t="s">
        <v>136</v>
      </c>
      <c r="Z227" s="14">
        <v>1</v>
      </c>
      <c r="AA227" s="16" t="s">
        <v>162</v>
      </c>
      <c r="AB227" s="124"/>
      <c r="AC227" s="14">
        <f>IF(X227="",A227,X227)</f>
        <v>7313</v>
      </c>
    </row>
    <row r="228" spans="1:28" s="14" customFormat="1" ht="63.75">
      <c r="A228" s="32">
        <v>7873</v>
      </c>
      <c r="B228" s="32" t="s">
        <v>2275</v>
      </c>
      <c r="C228" s="33" t="s">
        <v>335</v>
      </c>
      <c r="D228" s="33" t="s">
        <v>2276</v>
      </c>
      <c r="E228" s="33" t="s">
        <v>391</v>
      </c>
      <c r="F228" s="34"/>
      <c r="G228" s="34" t="s">
        <v>930</v>
      </c>
      <c r="H228" s="46">
        <v>192</v>
      </c>
      <c r="I228" s="46">
        <v>28</v>
      </c>
      <c r="J228" s="35" t="str">
        <f t="shared" si="19"/>
        <v>STA CCA sensing 40/20MHz BSS</v>
      </c>
      <c r="K228" s="49" t="s">
        <v>335</v>
      </c>
      <c r="L228" s="50" t="s">
        <v>2769</v>
      </c>
      <c r="M228" s="50"/>
      <c r="N228" s="17" t="s">
        <v>236</v>
      </c>
      <c r="O228" s="16" t="s">
        <v>2775</v>
      </c>
      <c r="P228" s="16"/>
      <c r="Q228" s="36"/>
      <c r="R228" s="37" t="s">
        <v>2277</v>
      </c>
      <c r="S228" s="37" t="s">
        <v>2278</v>
      </c>
      <c r="T228" s="13" t="s">
        <v>2393</v>
      </c>
      <c r="U228" s="39"/>
      <c r="V228" s="36" t="str">
        <f t="shared" si="20"/>
        <v>Coexistence</v>
      </c>
      <c r="W228" s="53" t="str">
        <f>IF(ISERROR(VLOOKUP(V228,TopicsLookup,2,FALSE)),"",VLOOKUP(V228,TopicsLookup,2,FALSE))</f>
        <v>Coexistence</v>
      </c>
      <c r="X228" s="16"/>
      <c r="Y228" s="16"/>
      <c r="Z228" s="16"/>
      <c r="AA228" s="18"/>
      <c r="AB228" s="124"/>
    </row>
    <row r="229" spans="1:28" s="14" customFormat="1" ht="165.75">
      <c r="A229" s="32">
        <v>706</v>
      </c>
      <c r="B229" s="32" t="s">
        <v>1888</v>
      </c>
      <c r="C229" s="33" t="s">
        <v>1080</v>
      </c>
      <c r="D229" s="33" t="s">
        <v>1081</v>
      </c>
      <c r="E229" s="33" t="s">
        <v>578</v>
      </c>
      <c r="F229" s="34"/>
      <c r="G229" s="34" t="s">
        <v>930</v>
      </c>
      <c r="H229" s="46">
        <v>213</v>
      </c>
      <c r="I229" s="46">
        <v>0</v>
      </c>
      <c r="J229" s="35" t="str">
        <f t="shared" si="19"/>
        <v>Non-HT duplicate transmission</v>
      </c>
      <c r="K229" s="49" t="s">
        <v>1268</v>
      </c>
      <c r="L229" s="50" t="s">
        <v>2769</v>
      </c>
      <c r="M229" s="50"/>
      <c r="N229" s="17" t="s">
        <v>236</v>
      </c>
      <c r="O229" s="16" t="s">
        <v>342</v>
      </c>
      <c r="P229" s="16"/>
      <c r="Q229" s="36"/>
      <c r="R229" s="37" t="s">
        <v>1335</v>
      </c>
      <c r="S229" s="37" t="s">
        <v>1937</v>
      </c>
      <c r="T229" s="13" t="s">
        <v>968</v>
      </c>
      <c r="U229" s="39"/>
      <c r="V229" s="36" t="str">
        <f t="shared" si="20"/>
        <v>Coexistence</v>
      </c>
      <c r="W229" s="53" t="str">
        <f>IF(ISERROR(VLOOKUP(V229,TopicsLookup,2,FALSE)),"",VLOOKUP(V229,TopicsLookup,2,FALSE))</f>
        <v>Coexistence</v>
      </c>
      <c r="X229" s="16"/>
      <c r="Y229" s="16"/>
      <c r="Z229" s="16"/>
      <c r="AA229" s="18"/>
      <c r="AB229" s="124"/>
    </row>
    <row r="230" spans="1:29" s="14" customFormat="1" ht="63.75">
      <c r="A230" s="32">
        <v>1493</v>
      </c>
      <c r="B230" s="32" t="s">
        <v>368</v>
      </c>
      <c r="C230" s="33" t="s">
        <v>137</v>
      </c>
      <c r="D230" s="38"/>
      <c r="E230" s="33"/>
      <c r="F230" s="34" t="s">
        <v>1167</v>
      </c>
      <c r="G230" s="34" t="s">
        <v>930</v>
      </c>
      <c r="H230" s="46">
        <v>213</v>
      </c>
      <c r="I230" s="46"/>
      <c r="J230" s="35" t="str">
        <f t="shared" si="19"/>
        <v>Transmission in 40MHz HT mode</v>
      </c>
      <c r="K230" s="49" t="s">
        <v>1262</v>
      </c>
      <c r="L230" s="63" t="s">
        <v>2769</v>
      </c>
      <c r="M230" s="50"/>
      <c r="N230" s="64"/>
      <c r="O230" s="64"/>
      <c r="P230" s="64"/>
      <c r="Q230" s="36"/>
      <c r="R230" s="37" t="s">
        <v>138</v>
      </c>
      <c r="S230" s="37" t="s">
        <v>139</v>
      </c>
      <c r="T230" s="128" t="s">
        <v>294</v>
      </c>
      <c r="U230" s="39"/>
      <c r="V230" s="36" t="str">
        <f t="shared" si="20"/>
        <v>PLCP OFDM</v>
      </c>
      <c r="W230" s="53" t="s">
        <v>2543</v>
      </c>
      <c r="X230" s="18"/>
      <c r="Y230" s="18" t="s">
        <v>136</v>
      </c>
      <c r="Z230" s="14">
        <v>1</v>
      </c>
      <c r="AA230" s="16" t="str">
        <f>IF(ISERROR(VLOOKUP(V230,TopicsLookup,2,FALSE)),"",VLOOKUP(V230,TopicsLookup,2,FALSE))</f>
        <v>PHY</v>
      </c>
      <c r="AB230" s="124"/>
      <c r="AC230" s="14">
        <f>IF(X230="",A230,X230)</f>
        <v>1493</v>
      </c>
    </row>
    <row r="231" spans="1:28" s="14" customFormat="1" ht="63.75">
      <c r="A231" s="32">
        <v>7925</v>
      </c>
      <c r="B231" s="32" t="s">
        <v>635</v>
      </c>
      <c r="C231" s="33" t="s">
        <v>2653</v>
      </c>
      <c r="D231" s="33" t="s">
        <v>636</v>
      </c>
      <c r="E231" s="33"/>
      <c r="F231" s="34"/>
      <c r="G231" s="34" t="s">
        <v>930</v>
      </c>
      <c r="H231" s="46">
        <v>213</v>
      </c>
      <c r="I231" s="46"/>
      <c r="J231" s="35" t="str">
        <f t="shared" si="19"/>
        <v>Non-HT duplicate transmission</v>
      </c>
      <c r="K231" s="49" t="s">
        <v>1268</v>
      </c>
      <c r="L231" s="50" t="s">
        <v>2769</v>
      </c>
      <c r="M231" s="50"/>
      <c r="N231" s="17" t="s">
        <v>236</v>
      </c>
      <c r="O231" s="16" t="s">
        <v>342</v>
      </c>
      <c r="P231" s="16"/>
      <c r="Q231" s="36"/>
      <c r="R231" s="37" t="s">
        <v>2857</v>
      </c>
      <c r="S231" s="37" t="s">
        <v>2858</v>
      </c>
      <c r="T231" s="13" t="s">
        <v>968</v>
      </c>
      <c r="U231" s="39"/>
      <c r="V231" s="36" t="str">
        <f t="shared" si="20"/>
        <v>Coexistence</v>
      </c>
      <c r="W231" s="53" t="str">
        <f aca="true" t="shared" si="21" ref="W231:W294">IF(ISERROR(VLOOKUP(V231,TopicsLookup,2,FALSE)),"",VLOOKUP(V231,TopicsLookup,2,FALSE))</f>
        <v>Coexistence</v>
      </c>
      <c r="X231" s="16"/>
      <c r="Y231" s="16"/>
      <c r="Z231" s="16"/>
      <c r="AA231" s="18"/>
      <c r="AB231" s="124"/>
    </row>
    <row r="232" spans="1:28" s="14" customFormat="1" ht="38.25">
      <c r="A232" s="32">
        <v>1558</v>
      </c>
      <c r="B232" s="32" t="s">
        <v>2534</v>
      </c>
      <c r="C232" s="33" t="s">
        <v>1268</v>
      </c>
      <c r="D232" s="33" t="s">
        <v>505</v>
      </c>
      <c r="E232" s="33" t="s">
        <v>2227</v>
      </c>
      <c r="F232" s="34"/>
      <c r="G232" s="34" t="s">
        <v>930</v>
      </c>
      <c r="H232" s="46">
        <v>214</v>
      </c>
      <c r="I232" s="46">
        <v>20</v>
      </c>
      <c r="J232" s="35" t="str">
        <f t="shared" si="19"/>
        <v>Non-HT duplicate transmission</v>
      </c>
      <c r="K232" s="49" t="s">
        <v>1268</v>
      </c>
      <c r="L232" s="50" t="s">
        <v>2769</v>
      </c>
      <c r="M232" s="50"/>
      <c r="N232" s="17" t="s">
        <v>236</v>
      </c>
      <c r="O232" s="16" t="s">
        <v>342</v>
      </c>
      <c r="P232" s="16"/>
      <c r="Q232" s="36"/>
      <c r="R232" s="37" t="s">
        <v>1023</v>
      </c>
      <c r="S232" s="37" t="s">
        <v>1024</v>
      </c>
      <c r="T232" s="13" t="s">
        <v>968</v>
      </c>
      <c r="U232" s="39"/>
      <c r="V232" s="36" t="str">
        <f t="shared" si="20"/>
        <v>Coexistence</v>
      </c>
      <c r="W232" s="53" t="str">
        <f t="shared" si="21"/>
        <v>Coexistence</v>
      </c>
      <c r="X232" s="16"/>
      <c r="Y232" s="16"/>
      <c r="Z232" s="16"/>
      <c r="AA232" s="18"/>
      <c r="AB232" s="124"/>
    </row>
    <row r="233" spans="1:28" s="14" customFormat="1" ht="127.5">
      <c r="A233" s="32">
        <v>104</v>
      </c>
      <c r="B233" s="32" t="s">
        <v>2126</v>
      </c>
      <c r="C233" s="33" t="s">
        <v>2653</v>
      </c>
      <c r="D233" s="33"/>
      <c r="E233" s="33"/>
      <c r="F233" s="34"/>
      <c r="G233" s="34" t="s">
        <v>930</v>
      </c>
      <c r="H233" s="46">
        <v>214</v>
      </c>
      <c r="I233" s="46"/>
      <c r="J233" s="35" t="str">
        <f t="shared" si="19"/>
        <v>Non-HT duplicate transmission</v>
      </c>
      <c r="K233" s="49" t="s">
        <v>1268</v>
      </c>
      <c r="L233" s="50" t="s">
        <v>2769</v>
      </c>
      <c r="M233" s="50"/>
      <c r="N233" s="17" t="s">
        <v>236</v>
      </c>
      <c r="O233" s="16" t="s">
        <v>342</v>
      </c>
      <c r="P233" s="16"/>
      <c r="Q233" s="36"/>
      <c r="R233" s="37" t="s">
        <v>2654</v>
      </c>
      <c r="S233" s="37" t="s">
        <v>1623</v>
      </c>
      <c r="T233" s="13" t="s">
        <v>968</v>
      </c>
      <c r="U233" s="39"/>
      <c r="V233" s="36" t="str">
        <f t="shared" si="20"/>
        <v>Coexistence</v>
      </c>
      <c r="W233" s="53" t="str">
        <f t="shared" si="21"/>
        <v>Coexistence</v>
      </c>
      <c r="X233" s="16"/>
      <c r="Y233" s="16"/>
      <c r="Z233" s="16"/>
      <c r="AA233" s="18"/>
      <c r="AB233" s="124"/>
    </row>
    <row r="234" spans="1:28" s="14" customFormat="1" ht="38.25">
      <c r="A234" s="32">
        <v>258</v>
      </c>
      <c r="B234" s="32" t="s">
        <v>1626</v>
      </c>
      <c r="C234" s="33" t="s">
        <v>1268</v>
      </c>
      <c r="D234" s="33" t="s">
        <v>505</v>
      </c>
      <c r="E234" s="33"/>
      <c r="F234" s="34"/>
      <c r="G234" s="34" t="s">
        <v>930</v>
      </c>
      <c r="H234" s="46">
        <v>214</v>
      </c>
      <c r="I234" s="46"/>
      <c r="J234" s="35" t="str">
        <f t="shared" si="19"/>
        <v>Non-HT duplicate transmission</v>
      </c>
      <c r="K234" s="49" t="s">
        <v>1268</v>
      </c>
      <c r="L234" s="50" t="s">
        <v>2769</v>
      </c>
      <c r="M234" s="50"/>
      <c r="N234" s="17" t="s">
        <v>236</v>
      </c>
      <c r="O234" s="16" t="s">
        <v>342</v>
      </c>
      <c r="P234" s="16"/>
      <c r="Q234" s="36"/>
      <c r="R234" s="37" t="s">
        <v>1300</v>
      </c>
      <c r="S234" s="37" t="s">
        <v>1301</v>
      </c>
      <c r="T234" s="13" t="s">
        <v>968</v>
      </c>
      <c r="U234" s="39"/>
      <c r="V234" s="36" t="str">
        <f t="shared" si="20"/>
        <v>Coexistence</v>
      </c>
      <c r="W234" s="53" t="str">
        <f t="shared" si="21"/>
        <v>Coexistence</v>
      </c>
      <c r="X234" s="16"/>
      <c r="Y234" s="16"/>
      <c r="Z234" s="16"/>
      <c r="AA234" s="18"/>
      <c r="AB234" s="124"/>
    </row>
    <row r="235" spans="1:28" s="14" customFormat="1" ht="102">
      <c r="A235" s="32">
        <v>288</v>
      </c>
      <c r="B235" s="32" t="s">
        <v>181</v>
      </c>
      <c r="C235" s="33" t="s">
        <v>2653</v>
      </c>
      <c r="D235" s="33"/>
      <c r="E235" s="33"/>
      <c r="F235" s="34"/>
      <c r="G235" s="34" t="s">
        <v>930</v>
      </c>
      <c r="H235" s="46">
        <v>214</v>
      </c>
      <c r="I235" s="46"/>
      <c r="J235" s="35" t="str">
        <f t="shared" si="19"/>
        <v>Non-HT duplicate transmission</v>
      </c>
      <c r="K235" s="49" t="s">
        <v>1268</v>
      </c>
      <c r="L235" s="50" t="s">
        <v>2769</v>
      </c>
      <c r="M235" s="50"/>
      <c r="N235" s="17" t="s">
        <v>236</v>
      </c>
      <c r="O235" s="16" t="s">
        <v>342</v>
      </c>
      <c r="P235" s="16"/>
      <c r="Q235" s="36"/>
      <c r="R235" s="37" t="s">
        <v>377</v>
      </c>
      <c r="S235" s="37" t="s">
        <v>664</v>
      </c>
      <c r="T235" s="13" t="s">
        <v>968</v>
      </c>
      <c r="U235" s="39"/>
      <c r="V235" s="36" t="str">
        <f t="shared" si="20"/>
        <v>Coexistence</v>
      </c>
      <c r="W235" s="53" t="str">
        <f t="shared" si="21"/>
        <v>Coexistence</v>
      </c>
      <c r="X235" s="16"/>
      <c r="Y235" s="16"/>
      <c r="Z235" s="16"/>
      <c r="AA235" s="18"/>
      <c r="AB235" s="124"/>
    </row>
    <row r="236" spans="1:28" s="14" customFormat="1" ht="102">
      <c r="A236" s="32">
        <v>431</v>
      </c>
      <c r="B236" s="32" t="s">
        <v>929</v>
      </c>
      <c r="C236" s="33" t="s">
        <v>2653</v>
      </c>
      <c r="D236" s="33"/>
      <c r="E236" s="33"/>
      <c r="F236" s="34"/>
      <c r="G236" s="34" t="s">
        <v>930</v>
      </c>
      <c r="H236" s="46">
        <v>214</v>
      </c>
      <c r="I236" s="46"/>
      <c r="J236" s="35" t="str">
        <f t="shared" si="19"/>
        <v>Non-HT duplicate transmission</v>
      </c>
      <c r="K236" s="49" t="s">
        <v>1268</v>
      </c>
      <c r="L236" s="50" t="s">
        <v>2769</v>
      </c>
      <c r="M236" s="50"/>
      <c r="N236" s="17" t="s">
        <v>236</v>
      </c>
      <c r="O236" s="16" t="s">
        <v>342</v>
      </c>
      <c r="P236" s="16"/>
      <c r="Q236" s="36"/>
      <c r="R236" s="37" t="s">
        <v>663</v>
      </c>
      <c r="S236" s="37" t="s">
        <v>664</v>
      </c>
      <c r="T236" s="13" t="s">
        <v>968</v>
      </c>
      <c r="U236" s="39"/>
      <c r="V236" s="36" t="str">
        <f t="shared" si="20"/>
        <v>Coexistence</v>
      </c>
      <c r="W236" s="53" t="str">
        <f t="shared" si="21"/>
        <v>Coexistence</v>
      </c>
      <c r="X236" s="16"/>
      <c r="Y236" s="16"/>
      <c r="Z236" s="16"/>
      <c r="AA236" s="18"/>
      <c r="AB236" s="124"/>
    </row>
    <row r="237" spans="1:28" s="14" customFormat="1" ht="89.25">
      <c r="A237" s="32">
        <v>3501</v>
      </c>
      <c r="B237" s="32" t="s">
        <v>677</v>
      </c>
      <c r="C237" s="33" t="s">
        <v>1268</v>
      </c>
      <c r="D237" s="33" t="s">
        <v>505</v>
      </c>
      <c r="E237" s="33"/>
      <c r="F237" s="34"/>
      <c r="G237" s="34" t="s">
        <v>930</v>
      </c>
      <c r="H237" s="46">
        <v>214</v>
      </c>
      <c r="I237" s="46"/>
      <c r="J237" s="35" t="str">
        <f t="shared" si="19"/>
        <v>Non-HT duplicate transmission</v>
      </c>
      <c r="K237" s="49" t="s">
        <v>1268</v>
      </c>
      <c r="L237" s="50" t="s">
        <v>2769</v>
      </c>
      <c r="M237" s="50"/>
      <c r="N237" s="17" t="s">
        <v>236</v>
      </c>
      <c r="O237" s="16" t="s">
        <v>342</v>
      </c>
      <c r="P237" s="16"/>
      <c r="Q237" s="36"/>
      <c r="R237" s="37" t="s">
        <v>362</v>
      </c>
      <c r="S237" s="37" t="s">
        <v>363</v>
      </c>
      <c r="T237" s="13" t="s">
        <v>968</v>
      </c>
      <c r="U237" s="39"/>
      <c r="V237" s="36" t="str">
        <f t="shared" si="20"/>
        <v>Coexistence</v>
      </c>
      <c r="W237" s="53" t="str">
        <f t="shared" si="21"/>
        <v>Coexistence</v>
      </c>
      <c r="X237" s="16"/>
      <c r="Y237" s="16"/>
      <c r="Z237" s="16"/>
      <c r="AA237" s="18"/>
      <c r="AB237" s="124"/>
    </row>
    <row r="238" spans="1:28" s="14" customFormat="1" ht="89.25">
      <c r="A238" s="32">
        <v>3502</v>
      </c>
      <c r="B238" s="32" t="s">
        <v>677</v>
      </c>
      <c r="C238" s="33" t="s">
        <v>1268</v>
      </c>
      <c r="D238" s="33" t="s">
        <v>505</v>
      </c>
      <c r="E238" s="33"/>
      <c r="F238" s="34"/>
      <c r="G238" s="34" t="s">
        <v>930</v>
      </c>
      <c r="H238" s="46">
        <v>214</v>
      </c>
      <c r="I238" s="46"/>
      <c r="J238" s="35" t="str">
        <f t="shared" si="19"/>
        <v>Non-HT duplicate transmission</v>
      </c>
      <c r="K238" s="49" t="s">
        <v>1268</v>
      </c>
      <c r="L238" s="50" t="s">
        <v>2769</v>
      </c>
      <c r="M238" s="50"/>
      <c r="N238" s="17" t="s">
        <v>236</v>
      </c>
      <c r="O238" s="16" t="s">
        <v>342</v>
      </c>
      <c r="P238" s="16"/>
      <c r="Q238" s="36"/>
      <c r="R238" s="37" t="s">
        <v>692</v>
      </c>
      <c r="S238" s="37" t="s">
        <v>363</v>
      </c>
      <c r="T238" s="13" t="s">
        <v>968</v>
      </c>
      <c r="U238" s="39"/>
      <c r="V238" s="36" t="str">
        <f t="shared" si="20"/>
        <v>Coexistence</v>
      </c>
      <c r="W238" s="53" t="str">
        <f t="shared" si="21"/>
        <v>Coexistence</v>
      </c>
      <c r="X238" s="16"/>
      <c r="Y238" s="16"/>
      <c r="Z238" s="16"/>
      <c r="AA238" s="18"/>
      <c r="AB238" s="124"/>
    </row>
    <row r="239" spans="1:28" s="14" customFormat="1" ht="153">
      <c r="A239" s="32">
        <v>4571</v>
      </c>
      <c r="B239" s="32" t="s">
        <v>1389</v>
      </c>
      <c r="C239" s="33" t="s">
        <v>2653</v>
      </c>
      <c r="D239" s="33"/>
      <c r="E239" s="33"/>
      <c r="F239" s="34"/>
      <c r="G239" s="34" t="s">
        <v>930</v>
      </c>
      <c r="H239" s="46">
        <v>214</v>
      </c>
      <c r="I239" s="46"/>
      <c r="J239" s="35" t="str">
        <f t="shared" si="19"/>
        <v>Non-HT duplicate transmission</v>
      </c>
      <c r="K239" s="49" t="s">
        <v>1268</v>
      </c>
      <c r="L239" s="50" t="s">
        <v>2769</v>
      </c>
      <c r="M239" s="50"/>
      <c r="N239" s="17" t="s">
        <v>236</v>
      </c>
      <c r="O239" s="16" t="s">
        <v>342</v>
      </c>
      <c r="P239" s="16"/>
      <c r="Q239" s="36"/>
      <c r="R239" s="37" t="s">
        <v>585</v>
      </c>
      <c r="S239" s="37" t="s">
        <v>586</v>
      </c>
      <c r="T239" s="13" t="s">
        <v>968</v>
      </c>
      <c r="U239" s="39"/>
      <c r="V239" s="36" t="str">
        <f t="shared" si="20"/>
        <v>Coexistence</v>
      </c>
      <c r="W239" s="53" t="str">
        <f t="shared" si="21"/>
        <v>Coexistence</v>
      </c>
      <c r="X239" s="16"/>
      <c r="Y239" s="16"/>
      <c r="Z239" s="16"/>
      <c r="AA239" s="18"/>
      <c r="AB239" s="124"/>
    </row>
    <row r="240" spans="1:28" s="14" customFormat="1" ht="140.25">
      <c r="A240" s="32">
        <v>7010</v>
      </c>
      <c r="B240" s="32" t="s">
        <v>1198</v>
      </c>
      <c r="C240" s="33" t="s">
        <v>2653</v>
      </c>
      <c r="D240" s="33"/>
      <c r="E240" s="33"/>
      <c r="F240" s="34"/>
      <c r="G240" s="34" t="s">
        <v>930</v>
      </c>
      <c r="H240" s="46">
        <v>214</v>
      </c>
      <c r="I240" s="46"/>
      <c r="J240" s="35" t="str">
        <f t="shared" si="19"/>
        <v>Non-HT duplicate transmission</v>
      </c>
      <c r="K240" s="49" t="s">
        <v>1268</v>
      </c>
      <c r="L240" s="50" t="s">
        <v>2769</v>
      </c>
      <c r="M240" s="50"/>
      <c r="N240" s="17" t="s">
        <v>236</v>
      </c>
      <c r="O240" s="16" t="s">
        <v>342</v>
      </c>
      <c r="P240" s="16"/>
      <c r="Q240" s="36"/>
      <c r="R240" s="37" t="s">
        <v>1057</v>
      </c>
      <c r="S240" s="37" t="s">
        <v>1058</v>
      </c>
      <c r="T240" s="13" t="s">
        <v>968</v>
      </c>
      <c r="U240" s="39"/>
      <c r="V240" s="36" t="str">
        <f t="shared" si="20"/>
        <v>Coexistence</v>
      </c>
      <c r="W240" s="53" t="str">
        <f t="shared" si="21"/>
        <v>Coexistence</v>
      </c>
      <c r="X240" s="16"/>
      <c r="Y240" s="16"/>
      <c r="Z240" s="16"/>
      <c r="AA240" s="18"/>
      <c r="AB240" s="124"/>
    </row>
    <row r="241" spans="1:28" s="14" customFormat="1" ht="51">
      <c r="A241" s="32">
        <v>7314</v>
      </c>
      <c r="B241" s="32" t="s">
        <v>2656</v>
      </c>
      <c r="C241" s="33" t="s">
        <v>1268</v>
      </c>
      <c r="D241" s="33" t="s">
        <v>505</v>
      </c>
      <c r="E241" s="33"/>
      <c r="F241" s="34"/>
      <c r="G241" s="34" t="s">
        <v>930</v>
      </c>
      <c r="H241" s="46">
        <v>214</v>
      </c>
      <c r="I241" s="46"/>
      <c r="J241" s="35" t="str">
        <f t="shared" si="19"/>
        <v>Non-HT duplicate transmission</v>
      </c>
      <c r="K241" s="49" t="s">
        <v>1268</v>
      </c>
      <c r="L241" s="50" t="s">
        <v>2769</v>
      </c>
      <c r="M241" s="50"/>
      <c r="N241" s="17" t="s">
        <v>236</v>
      </c>
      <c r="O241" s="16" t="s">
        <v>342</v>
      </c>
      <c r="P241" s="16"/>
      <c r="Q241" s="36"/>
      <c r="R241" s="37" t="s">
        <v>504</v>
      </c>
      <c r="S241" s="37" t="s">
        <v>506</v>
      </c>
      <c r="T241" s="13" t="s">
        <v>968</v>
      </c>
      <c r="U241" s="39"/>
      <c r="V241" s="36" t="str">
        <f t="shared" si="20"/>
        <v>Coexistence</v>
      </c>
      <c r="W241" s="53" t="str">
        <f t="shared" si="21"/>
        <v>Coexistence</v>
      </c>
      <c r="X241" s="16"/>
      <c r="Y241" s="16"/>
      <c r="Z241" s="16"/>
      <c r="AA241" s="18"/>
      <c r="AB241" s="124"/>
    </row>
    <row r="242" spans="1:28" s="14" customFormat="1" ht="76.5">
      <c r="A242" s="32">
        <v>8138</v>
      </c>
      <c r="B242" s="32" t="s">
        <v>2649</v>
      </c>
      <c r="C242" s="33" t="s">
        <v>1268</v>
      </c>
      <c r="D242" s="33"/>
      <c r="E242" s="33"/>
      <c r="F242" s="34"/>
      <c r="G242" s="34" t="s">
        <v>930</v>
      </c>
      <c r="H242" s="46">
        <v>214</v>
      </c>
      <c r="I242" s="46"/>
      <c r="J242" s="35" t="str">
        <f t="shared" si="19"/>
        <v>Non-HT duplicate transmission</v>
      </c>
      <c r="K242" s="49" t="s">
        <v>1268</v>
      </c>
      <c r="L242" s="50" t="s">
        <v>2769</v>
      </c>
      <c r="M242" s="50"/>
      <c r="N242" s="17" t="s">
        <v>236</v>
      </c>
      <c r="O242" s="16" t="s">
        <v>342</v>
      </c>
      <c r="P242" s="16"/>
      <c r="Q242" s="36"/>
      <c r="R242" s="37" t="s">
        <v>464</v>
      </c>
      <c r="S242" s="37" t="s">
        <v>465</v>
      </c>
      <c r="T242" s="13" t="s">
        <v>345</v>
      </c>
      <c r="U242" s="39"/>
      <c r="V242" s="36" t="str">
        <f t="shared" si="20"/>
        <v>Coexistence</v>
      </c>
      <c r="W242" s="53" t="str">
        <f t="shared" si="21"/>
        <v>Coexistence</v>
      </c>
      <c r="X242" s="16"/>
      <c r="Y242" s="16"/>
      <c r="Z242" s="16" t="s">
        <v>162</v>
      </c>
      <c r="AA242" s="18"/>
      <c r="AB242" s="124"/>
    </row>
    <row r="243" spans="1:28" s="14" customFormat="1" ht="76.5">
      <c r="A243" s="32">
        <v>8194</v>
      </c>
      <c r="B243" s="32" t="s">
        <v>1910</v>
      </c>
      <c r="C243" s="33" t="s">
        <v>1268</v>
      </c>
      <c r="D243" s="33" t="s">
        <v>505</v>
      </c>
      <c r="E243" s="33"/>
      <c r="F243" s="34"/>
      <c r="G243" s="34" t="s">
        <v>930</v>
      </c>
      <c r="H243" s="46">
        <v>214</v>
      </c>
      <c r="I243" s="46"/>
      <c r="J243" s="35" t="str">
        <f t="shared" si="19"/>
        <v>Non-HT duplicate transmission</v>
      </c>
      <c r="K243" s="49" t="s">
        <v>1268</v>
      </c>
      <c r="L243" s="50" t="s">
        <v>2769</v>
      </c>
      <c r="M243" s="50"/>
      <c r="N243" s="17" t="s">
        <v>236</v>
      </c>
      <c r="O243" s="16" t="s">
        <v>342</v>
      </c>
      <c r="P243" s="16"/>
      <c r="Q243" s="36"/>
      <c r="R243" s="37" t="s">
        <v>2557</v>
      </c>
      <c r="S243" s="37" t="s">
        <v>2558</v>
      </c>
      <c r="T243" s="13" t="s">
        <v>345</v>
      </c>
      <c r="U243" s="39"/>
      <c r="V243" s="36" t="str">
        <f t="shared" si="20"/>
        <v>Coexistence</v>
      </c>
      <c r="W243" s="53" t="str">
        <f t="shared" si="21"/>
        <v>Coexistence</v>
      </c>
      <c r="X243" s="16"/>
      <c r="Y243" s="16"/>
      <c r="Z243" s="16" t="s">
        <v>162</v>
      </c>
      <c r="AA243" s="18"/>
      <c r="AB243" s="124"/>
    </row>
    <row r="244" spans="1:28" s="14" customFormat="1" ht="38.25">
      <c r="A244" s="32">
        <v>7119</v>
      </c>
      <c r="B244" s="32" t="s">
        <v>1970</v>
      </c>
      <c r="C244" s="33" t="s">
        <v>2240</v>
      </c>
      <c r="D244" s="33" t="s">
        <v>1909</v>
      </c>
      <c r="E244" s="33" t="s">
        <v>1907</v>
      </c>
      <c r="F244" s="34"/>
      <c r="G244" s="34" t="s">
        <v>930</v>
      </c>
      <c r="H244" s="46">
        <v>221</v>
      </c>
      <c r="I244" s="46">
        <v>16</v>
      </c>
      <c r="J244" s="35" t="str">
        <f t="shared" si="19"/>
        <v>Channel Allocation in the 2.4 GHz Band</v>
      </c>
      <c r="K244" s="49" t="s">
        <v>2240</v>
      </c>
      <c r="L244" s="50" t="s">
        <v>1167</v>
      </c>
      <c r="M244" s="50"/>
      <c r="N244" s="17" t="s">
        <v>1167</v>
      </c>
      <c r="O244" s="16"/>
      <c r="P244" s="16"/>
      <c r="Q244" s="36"/>
      <c r="R244" s="37" t="s">
        <v>1914</v>
      </c>
      <c r="S244" s="37" t="s">
        <v>1915</v>
      </c>
      <c r="T244" s="13" t="s">
        <v>959</v>
      </c>
      <c r="U244" s="39"/>
      <c r="V244" s="36" t="str">
        <f t="shared" si="20"/>
        <v>PLCP Regulatory</v>
      </c>
      <c r="W244" s="53" t="s">
        <v>1006</v>
      </c>
      <c r="X244" s="16" t="s">
        <v>162</v>
      </c>
      <c r="Y244" s="16"/>
      <c r="Z244" s="16" t="s">
        <v>162</v>
      </c>
      <c r="AA244" s="18"/>
      <c r="AB244" s="124"/>
    </row>
    <row r="245" spans="1:28" s="14" customFormat="1" ht="38.25">
      <c r="A245" s="32">
        <v>3100</v>
      </c>
      <c r="B245" s="32" t="s">
        <v>1629</v>
      </c>
      <c r="C245" s="33" t="s">
        <v>2234</v>
      </c>
      <c r="D245" s="33">
        <v>221</v>
      </c>
      <c r="E245" s="33">
        <v>22</v>
      </c>
      <c r="F245" s="34"/>
      <c r="G245" s="34" t="s">
        <v>930</v>
      </c>
      <c r="H245" s="46">
        <v>221</v>
      </c>
      <c r="I245" s="46">
        <v>22</v>
      </c>
      <c r="J245" s="35" t="str">
        <f t="shared" si="19"/>
        <v>Regulatory Requirements</v>
      </c>
      <c r="K245" s="49" t="s">
        <v>2234</v>
      </c>
      <c r="L245" s="50" t="s">
        <v>2768</v>
      </c>
      <c r="M245" s="50"/>
      <c r="N245" s="17" t="s">
        <v>1550</v>
      </c>
      <c r="O245" s="16"/>
      <c r="P245" s="16"/>
      <c r="Q245" s="36"/>
      <c r="R245" s="37" t="s">
        <v>1610</v>
      </c>
      <c r="S245" s="37" t="s">
        <v>1611</v>
      </c>
      <c r="T245" s="13" t="s">
        <v>964</v>
      </c>
      <c r="U245" s="39"/>
      <c r="V245" s="36" t="str">
        <f t="shared" si="20"/>
        <v>PLCP Regulatory</v>
      </c>
      <c r="W245" s="53" t="str">
        <f t="shared" si="21"/>
        <v>Coexistence</v>
      </c>
      <c r="X245" s="16" t="s">
        <v>162</v>
      </c>
      <c r="Y245" s="16"/>
      <c r="Z245" s="16" t="s">
        <v>162</v>
      </c>
      <c r="AA245" s="18"/>
      <c r="AB245" s="124"/>
    </row>
    <row r="246" spans="1:28" s="14" customFormat="1" ht="51">
      <c r="A246" s="32">
        <v>3104</v>
      </c>
      <c r="B246" s="32" t="s">
        <v>1629</v>
      </c>
      <c r="C246" s="33" t="s">
        <v>2236</v>
      </c>
      <c r="D246" s="33">
        <v>221</v>
      </c>
      <c r="E246" s="33">
        <v>31</v>
      </c>
      <c r="F246" s="34"/>
      <c r="G246" s="34" t="s">
        <v>930</v>
      </c>
      <c r="H246" s="46">
        <v>221</v>
      </c>
      <c r="I246" s="46">
        <v>31</v>
      </c>
      <c r="J246" s="35" t="str">
        <f t="shared" si="19"/>
        <v>Channel Numbering and Channelization</v>
      </c>
      <c r="K246" s="49" t="s">
        <v>2236</v>
      </c>
      <c r="L246" s="50" t="s">
        <v>2769</v>
      </c>
      <c r="M246" s="50"/>
      <c r="N246" s="17" t="s">
        <v>1550</v>
      </c>
      <c r="O246" s="16"/>
      <c r="P246" s="16"/>
      <c r="Q246" s="36"/>
      <c r="R246" s="37" t="s">
        <v>1064</v>
      </c>
      <c r="S246" s="37" t="s">
        <v>1065</v>
      </c>
      <c r="T246" s="13" t="s">
        <v>965</v>
      </c>
      <c r="U246" s="39"/>
      <c r="V246" s="36" t="str">
        <f t="shared" si="20"/>
        <v>PLCP Regulatory</v>
      </c>
      <c r="W246" s="53" t="str">
        <f t="shared" si="21"/>
        <v>Coexistence</v>
      </c>
      <c r="X246" s="16" t="s">
        <v>162</v>
      </c>
      <c r="Y246" s="16"/>
      <c r="Z246" s="16" t="s">
        <v>162</v>
      </c>
      <c r="AA246" s="18"/>
      <c r="AB246" s="124"/>
    </row>
    <row r="247" spans="1:28" s="14" customFormat="1" ht="38.25">
      <c r="A247" s="32">
        <v>7116</v>
      </c>
      <c r="B247" s="32" t="s">
        <v>1970</v>
      </c>
      <c r="C247" s="33" t="s">
        <v>2236</v>
      </c>
      <c r="D247" s="33" t="s">
        <v>1909</v>
      </c>
      <c r="E247" s="33" t="s">
        <v>1170</v>
      </c>
      <c r="F247" s="34"/>
      <c r="G247" s="34" t="s">
        <v>1879</v>
      </c>
      <c r="H247" s="46">
        <v>221</v>
      </c>
      <c r="I247" s="46">
        <v>31</v>
      </c>
      <c r="J247" s="35" t="str">
        <f t="shared" si="19"/>
        <v>Channel Numbering and Channelization</v>
      </c>
      <c r="K247" s="49" t="s">
        <v>2236</v>
      </c>
      <c r="L247" s="50" t="s">
        <v>1167</v>
      </c>
      <c r="M247" s="50"/>
      <c r="N247" s="17" t="s">
        <v>2719</v>
      </c>
      <c r="O247" s="16"/>
      <c r="P247" s="16"/>
      <c r="Q247" s="36"/>
      <c r="R247" s="37" t="s">
        <v>1913</v>
      </c>
      <c r="S247" s="37"/>
      <c r="T247" s="13" t="s">
        <v>953</v>
      </c>
      <c r="U247" s="39"/>
      <c r="V247" s="36" t="str">
        <f t="shared" si="20"/>
        <v>PLCP Regulatory</v>
      </c>
      <c r="W247" s="53" t="str">
        <f t="shared" si="21"/>
        <v>Coexistence</v>
      </c>
      <c r="X247" s="134" t="s">
        <v>162</v>
      </c>
      <c r="Y247" s="16"/>
      <c r="Z247" s="16" t="s">
        <v>162</v>
      </c>
      <c r="AA247" s="18"/>
      <c r="AB247" s="124"/>
    </row>
    <row r="248" spans="1:28" s="14" customFormat="1" ht="63.75">
      <c r="A248" s="32">
        <v>400</v>
      </c>
      <c r="B248" s="32" t="s">
        <v>182</v>
      </c>
      <c r="C248" s="33" t="s">
        <v>2236</v>
      </c>
      <c r="D248" s="33" t="s">
        <v>1909</v>
      </c>
      <c r="E248" s="33" t="s">
        <v>2284</v>
      </c>
      <c r="F248" s="34"/>
      <c r="G248" s="34" t="s">
        <v>930</v>
      </c>
      <c r="H248" s="46">
        <v>221</v>
      </c>
      <c r="I248" s="46">
        <v>32</v>
      </c>
      <c r="J248" s="35" t="str">
        <f t="shared" si="19"/>
        <v>Channel Numbering and Channelization</v>
      </c>
      <c r="K248" s="49" t="s">
        <v>2236</v>
      </c>
      <c r="L248" s="50" t="s">
        <v>2769</v>
      </c>
      <c r="M248" s="50"/>
      <c r="N248" s="17" t="s">
        <v>2719</v>
      </c>
      <c r="O248" s="16"/>
      <c r="P248" s="16"/>
      <c r="Q248" s="36"/>
      <c r="R248" s="37" t="s">
        <v>972</v>
      </c>
      <c r="S248" s="37" t="s">
        <v>973</v>
      </c>
      <c r="T248" s="13" t="s">
        <v>951</v>
      </c>
      <c r="U248" s="39"/>
      <c r="V248" s="36" t="str">
        <f t="shared" si="20"/>
        <v>PLCP Regulatory</v>
      </c>
      <c r="W248" s="53" t="str">
        <f t="shared" si="21"/>
        <v>Coexistence</v>
      </c>
      <c r="X248" s="16" t="s">
        <v>162</v>
      </c>
      <c r="Y248" s="16"/>
      <c r="Z248" s="16" t="s">
        <v>162</v>
      </c>
      <c r="AA248" s="18"/>
      <c r="AB248" s="124"/>
    </row>
    <row r="249" spans="1:28" s="14" customFormat="1" ht="63.75">
      <c r="A249" s="32">
        <v>456</v>
      </c>
      <c r="B249" s="32" t="s">
        <v>1524</v>
      </c>
      <c r="C249" s="33" t="s">
        <v>2236</v>
      </c>
      <c r="D249" s="33" t="s">
        <v>1909</v>
      </c>
      <c r="E249" s="33" t="s">
        <v>2284</v>
      </c>
      <c r="F249" s="34"/>
      <c r="G249" s="34" t="s">
        <v>930</v>
      </c>
      <c r="H249" s="46">
        <v>221</v>
      </c>
      <c r="I249" s="46">
        <v>32</v>
      </c>
      <c r="J249" s="35" t="str">
        <f t="shared" si="19"/>
        <v>Channel Numbering and Channelization</v>
      </c>
      <c r="K249" s="49" t="s">
        <v>2236</v>
      </c>
      <c r="L249" s="50" t="s">
        <v>1167</v>
      </c>
      <c r="M249" s="50"/>
      <c r="N249" s="17" t="s">
        <v>2719</v>
      </c>
      <c r="O249" s="16"/>
      <c r="P249" s="16"/>
      <c r="Q249" s="36"/>
      <c r="R249" s="37" t="s">
        <v>988</v>
      </c>
      <c r="S249" s="37" t="s">
        <v>989</v>
      </c>
      <c r="T249" s="13" t="s">
        <v>951</v>
      </c>
      <c r="U249" s="39"/>
      <c r="V249" s="36" t="str">
        <f t="shared" si="20"/>
        <v>PLCP Regulatory</v>
      </c>
      <c r="W249" s="53" t="str">
        <f t="shared" si="21"/>
        <v>Coexistence</v>
      </c>
      <c r="X249" s="16" t="s">
        <v>162</v>
      </c>
      <c r="Y249" s="16"/>
      <c r="Z249" s="16" t="s">
        <v>162</v>
      </c>
      <c r="AA249" s="18"/>
      <c r="AB249" s="124"/>
    </row>
    <row r="250" spans="1:28" s="14" customFormat="1" ht="51">
      <c r="A250" s="32">
        <v>7170</v>
      </c>
      <c r="B250" s="32" t="s">
        <v>261</v>
      </c>
      <c r="C250" s="33" t="s">
        <v>2236</v>
      </c>
      <c r="D250" s="33" t="s">
        <v>1909</v>
      </c>
      <c r="E250" s="33" t="s">
        <v>2284</v>
      </c>
      <c r="F250" s="34"/>
      <c r="G250" s="34" t="s">
        <v>1879</v>
      </c>
      <c r="H250" s="46">
        <v>221</v>
      </c>
      <c r="I250" s="46">
        <v>32</v>
      </c>
      <c r="J250" s="35" t="str">
        <f t="shared" si="19"/>
        <v>Channel Numbering and Channelization</v>
      </c>
      <c r="K250" s="49" t="s">
        <v>2236</v>
      </c>
      <c r="L250" s="50" t="s">
        <v>2769</v>
      </c>
      <c r="M250" s="50"/>
      <c r="N250" s="17" t="s">
        <v>1549</v>
      </c>
      <c r="O250" s="16"/>
      <c r="P250" s="16"/>
      <c r="Q250" s="36"/>
      <c r="R250" s="37" t="s">
        <v>2645</v>
      </c>
      <c r="S250" s="37" t="s">
        <v>2646</v>
      </c>
      <c r="T250" s="13" t="s">
        <v>950</v>
      </c>
      <c r="U250" s="39"/>
      <c r="V250" s="36" t="str">
        <f t="shared" si="20"/>
        <v>PLCP Regulatory</v>
      </c>
      <c r="W250" s="53" t="str">
        <f t="shared" si="21"/>
        <v>Coexistence</v>
      </c>
      <c r="X250" s="16" t="s">
        <v>162</v>
      </c>
      <c r="Y250" s="16"/>
      <c r="Z250" s="16" t="s">
        <v>162</v>
      </c>
      <c r="AA250" s="18"/>
      <c r="AB250" s="124"/>
    </row>
    <row r="251" spans="1:28" s="14" customFormat="1" ht="63.75">
      <c r="A251" s="32">
        <v>8051</v>
      </c>
      <c r="B251" s="32" t="s">
        <v>1337</v>
      </c>
      <c r="C251" s="33" t="s">
        <v>2236</v>
      </c>
      <c r="D251" s="33" t="s">
        <v>1909</v>
      </c>
      <c r="E251" s="33" t="s">
        <v>2284</v>
      </c>
      <c r="F251" s="34" t="s">
        <v>1849</v>
      </c>
      <c r="G251" s="34" t="s">
        <v>1879</v>
      </c>
      <c r="H251" s="46">
        <v>221</v>
      </c>
      <c r="I251" s="46">
        <v>32</v>
      </c>
      <c r="J251" s="35" t="str">
        <f t="shared" si="19"/>
        <v>Channel Numbering and Channelization</v>
      </c>
      <c r="K251" s="49" t="s">
        <v>2236</v>
      </c>
      <c r="L251" s="50" t="s">
        <v>1167</v>
      </c>
      <c r="M251" s="50"/>
      <c r="N251" s="17" t="s">
        <v>2719</v>
      </c>
      <c r="O251" s="16"/>
      <c r="P251" s="16"/>
      <c r="Q251" s="36"/>
      <c r="R251" s="37" t="s">
        <v>1666</v>
      </c>
      <c r="S251" s="37" t="s">
        <v>1667</v>
      </c>
      <c r="T251" s="13" t="s">
        <v>951</v>
      </c>
      <c r="U251" s="39"/>
      <c r="V251" s="36" t="str">
        <f t="shared" si="20"/>
        <v>PLCP Regulatory</v>
      </c>
      <c r="W251" s="53" t="str">
        <f t="shared" si="21"/>
        <v>Coexistence</v>
      </c>
      <c r="X251" s="16" t="s">
        <v>162</v>
      </c>
      <c r="Y251" s="16"/>
      <c r="Z251" s="16" t="s">
        <v>162</v>
      </c>
      <c r="AA251" s="18"/>
      <c r="AB251" s="124"/>
    </row>
    <row r="252" spans="1:28" s="14" customFormat="1" ht="63.75">
      <c r="A252" s="32">
        <v>12036</v>
      </c>
      <c r="B252" s="32" t="s">
        <v>1332</v>
      </c>
      <c r="C252" s="33" t="s">
        <v>2236</v>
      </c>
      <c r="D252" s="33" t="s">
        <v>1909</v>
      </c>
      <c r="E252" s="33" t="s">
        <v>2284</v>
      </c>
      <c r="F252" s="34"/>
      <c r="G252" s="34" t="s">
        <v>930</v>
      </c>
      <c r="H252" s="46">
        <v>221</v>
      </c>
      <c r="I252" s="46">
        <v>32</v>
      </c>
      <c r="J252" s="35" t="str">
        <f t="shared" si="19"/>
        <v>Channel Numbering and Channelization</v>
      </c>
      <c r="K252" s="49" t="s">
        <v>2236</v>
      </c>
      <c r="L252" s="50" t="s">
        <v>2769</v>
      </c>
      <c r="M252" s="50"/>
      <c r="N252" s="17" t="s">
        <v>2719</v>
      </c>
      <c r="O252" s="16"/>
      <c r="P252" s="16"/>
      <c r="Q252" s="36"/>
      <c r="R252" s="37" t="s">
        <v>372</v>
      </c>
      <c r="S252" s="37" t="s">
        <v>1897</v>
      </c>
      <c r="T252" s="13" t="s">
        <v>951</v>
      </c>
      <c r="U252" s="39"/>
      <c r="V252" s="36" t="str">
        <f t="shared" si="20"/>
        <v>PLCP Regulatory</v>
      </c>
      <c r="W252" s="53" t="str">
        <f t="shared" si="21"/>
        <v>Coexistence</v>
      </c>
      <c r="X252" s="16" t="s">
        <v>162</v>
      </c>
      <c r="Y252" s="16"/>
      <c r="Z252" s="16" t="s">
        <v>162</v>
      </c>
      <c r="AA252" s="18"/>
      <c r="AB252" s="124"/>
    </row>
    <row r="253" spans="1:28" s="14" customFormat="1" ht="63.75">
      <c r="A253" s="32">
        <v>12054</v>
      </c>
      <c r="B253" s="32" t="s">
        <v>1332</v>
      </c>
      <c r="C253" s="33" t="s">
        <v>2236</v>
      </c>
      <c r="D253" s="33" t="s">
        <v>1909</v>
      </c>
      <c r="E253" s="33" t="s">
        <v>2284</v>
      </c>
      <c r="F253" s="34"/>
      <c r="G253" s="34" t="s">
        <v>930</v>
      </c>
      <c r="H253" s="46">
        <v>221</v>
      </c>
      <c r="I253" s="46">
        <v>32</v>
      </c>
      <c r="J253" s="35" t="str">
        <f t="shared" si="19"/>
        <v>Channel Numbering and Channelization</v>
      </c>
      <c r="K253" s="49" t="s">
        <v>2236</v>
      </c>
      <c r="L253" s="50" t="s">
        <v>2769</v>
      </c>
      <c r="M253" s="50"/>
      <c r="N253" s="17" t="s">
        <v>2719</v>
      </c>
      <c r="O253" s="16"/>
      <c r="P253" s="16"/>
      <c r="Q253" s="36"/>
      <c r="R253" s="37" t="s">
        <v>372</v>
      </c>
      <c r="S253" s="37" t="s">
        <v>1897</v>
      </c>
      <c r="T253" s="13" t="s">
        <v>951</v>
      </c>
      <c r="U253" s="39"/>
      <c r="V253" s="36" t="str">
        <f t="shared" si="20"/>
        <v>PLCP Regulatory</v>
      </c>
      <c r="W253" s="53" t="str">
        <f t="shared" si="21"/>
        <v>Coexistence</v>
      </c>
      <c r="X253" s="16" t="s">
        <v>162</v>
      </c>
      <c r="Y253" s="16"/>
      <c r="Z253" s="16" t="s">
        <v>162</v>
      </c>
      <c r="AA253" s="18"/>
      <c r="AB253" s="124"/>
    </row>
    <row r="254" spans="1:29" s="18" customFormat="1" ht="89.25">
      <c r="A254" s="32">
        <v>1523</v>
      </c>
      <c r="B254" s="32" t="s">
        <v>2606</v>
      </c>
      <c r="C254" s="33" t="s">
        <v>2236</v>
      </c>
      <c r="D254" s="33">
        <v>221</v>
      </c>
      <c r="E254" s="33">
        <v>33</v>
      </c>
      <c r="F254" s="34"/>
      <c r="G254" s="34" t="s">
        <v>930</v>
      </c>
      <c r="H254" s="46">
        <v>221</v>
      </c>
      <c r="I254" s="46">
        <v>33</v>
      </c>
      <c r="J254" s="35" t="str">
        <f t="shared" si="19"/>
        <v>Channel Numbering and Channelization</v>
      </c>
      <c r="K254" s="49" t="s">
        <v>2236</v>
      </c>
      <c r="L254" s="50" t="s">
        <v>2769</v>
      </c>
      <c r="M254" s="50"/>
      <c r="N254" s="17" t="s">
        <v>236</v>
      </c>
      <c r="O254" s="16" t="s">
        <v>963</v>
      </c>
      <c r="P254" s="16"/>
      <c r="Q254" s="36"/>
      <c r="R254" s="37" t="s">
        <v>2123</v>
      </c>
      <c r="S254" s="37" t="s">
        <v>2124</v>
      </c>
      <c r="T254" s="13" t="s">
        <v>962</v>
      </c>
      <c r="U254" s="39"/>
      <c r="V254" s="36" t="str">
        <f t="shared" si="20"/>
        <v>PLCP Regulatory</v>
      </c>
      <c r="W254" s="53" t="str">
        <f t="shared" si="21"/>
        <v>Coexistence</v>
      </c>
      <c r="X254" s="16"/>
      <c r="Y254" s="16"/>
      <c r="Z254" s="16"/>
      <c r="AB254" s="124"/>
      <c r="AC254" s="14"/>
    </row>
    <row r="255" spans="1:28" s="14" customFormat="1" ht="38.25">
      <c r="A255" s="32">
        <v>3101</v>
      </c>
      <c r="B255" s="32" t="s">
        <v>1629</v>
      </c>
      <c r="C255" s="33" t="s">
        <v>2236</v>
      </c>
      <c r="D255" s="33">
        <v>221</v>
      </c>
      <c r="E255" s="33">
        <v>33</v>
      </c>
      <c r="F255" s="34"/>
      <c r="G255" s="34" t="s">
        <v>930</v>
      </c>
      <c r="H255" s="46">
        <v>221</v>
      </c>
      <c r="I255" s="46">
        <v>33</v>
      </c>
      <c r="J255" s="35" t="str">
        <f t="shared" si="19"/>
        <v>Channel Numbering and Channelization</v>
      </c>
      <c r="K255" s="49" t="s">
        <v>2236</v>
      </c>
      <c r="L255" s="50" t="s">
        <v>1167</v>
      </c>
      <c r="M255" s="50"/>
      <c r="N255" s="17" t="s">
        <v>1549</v>
      </c>
      <c r="O255" s="16"/>
      <c r="P255" s="16"/>
      <c r="Q255" s="36"/>
      <c r="R255" s="37" t="s">
        <v>1062</v>
      </c>
      <c r="S255" s="37" t="s">
        <v>2426</v>
      </c>
      <c r="T255" s="13" t="s">
        <v>952</v>
      </c>
      <c r="U255" s="39"/>
      <c r="V255" s="36" t="str">
        <f t="shared" si="20"/>
        <v>PLCP Regulatory</v>
      </c>
      <c r="W255" s="53" t="str">
        <f t="shared" si="21"/>
        <v>Coexistence</v>
      </c>
      <c r="X255" s="16" t="s">
        <v>162</v>
      </c>
      <c r="Y255" s="16"/>
      <c r="Z255" s="16" t="s">
        <v>162</v>
      </c>
      <c r="AA255" s="18"/>
      <c r="AB255" s="124"/>
    </row>
    <row r="256" spans="1:28" s="14" customFormat="1" ht="51">
      <c r="A256" s="32">
        <v>10381</v>
      </c>
      <c r="B256" s="32" t="s">
        <v>863</v>
      </c>
      <c r="C256" s="33" t="s">
        <v>2236</v>
      </c>
      <c r="D256" s="33" t="s">
        <v>1909</v>
      </c>
      <c r="E256" s="33" t="s">
        <v>1641</v>
      </c>
      <c r="F256" s="34"/>
      <c r="G256" s="34" t="s">
        <v>930</v>
      </c>
      <c r="H256" s="46">
        <v>221</v>
      </c>
      <c r="I256" s="46">
        <v>33</v>
      </c>
      <c r="J256" s="35" t="str">
        <f t="shared" si="19"/>
        <v>Channel Numbering and Channelization</v>
      </c>
      <c r="K256" s="49" t="s">
        <v>2236</v>
      </c>
      <c r="L256" s="50" t="s">
        <v>1167</v>
      </c>
      <c r="M256" s="50"/>
      <c r="N256" s="17" t="s">
        <v>1549</v>
      </c>
      <c r="O256" s="16"/>
      <c r="P256" s="16"/>
      <c r="Q256" s="36"/>
      <c r="R256" s="37" t="s">
        <v>869</v>
      </c>
      <c r="S256" s="37" t="s">
        <v>177</v>
      </c>
      <c r="T256" s="13" t="s">
        <v>952</v>
      </c>
      <c r="U256" s="39"/>
      <c r="V256" s="36" t="str">
        <f t="shared" si="20"/>
        <v>PLCP Regulatory</v>
      </c>
      <c r="W256" s="53" t="str">
        <f t="shared" si="21"/>
        <v>Coexistence</v>
      </c>
      <c r="X256" s="16" t="s">
        <v>162</v>
      </c>
      <c r="Y256" s="16"/>
      <c r="Z256" s="16"/>
      <c r="AA256" s="18"/>
      <c r="AB256" s="124"/>
    </row>
    <row r="257" spans="1:28" s="14" customFormat="1" ht="38.25">
      <c r="A257" s="32">
        <v>10895</v>
      </c>
      <c r="B257" s="32" t="s">
        <v>1620</v>
      </c>
      <c r="C257" s="33" t="s">
        <v>2236</v>
      </c>
      <c r="D257" s="33">
        <v>221</v>
      </c>
      <c r="E257" s="33">
        <v>33</v>
      </c>
      <c r="F257" s="34"/>
      <c r="G257" s="34" t="s">
        <v>930</v>
      </c>
      <c r="H257" s="46">
        <v>221</v>
      </c>
      <c r="I257" s="46">
        <v>33</v>
      </c>
      <c r="J257" s="35" t="str">
        <f t="shared" si="19"/>
        <v>Channel Numbering and Channelization</v>
      </c>
      <c r="K257" s="49" t="s">
        <v>2236</v>
      </c>
      <c r="L257" s="50" t="s">
        <v>1167</v>
      </c>
      <c r="M257" s="50"/>
      <c r="N257" s="17" t="s">
        <v>1549</v>
      </c>
      <c r="O257" s="16"/>
      <c r="P257" s="16"/>
      <c r="Q257" s="36"/>
      <c r="R257" s="37" t="s">
        <v>1062</v>
      </c>
      <c r="S257" s="37" t="s">
        <v>178</v>
      </c>
      <c r="T257" s="13" t="s">
        <v>952</v>
      </c>
      <c r="U257" s="39"/>
      <c r="V257" s="36" t="str">
        <f t="shared" si="20"/>
        <v>PLCP Regulatory</v>
      </c>
      <c r="W257" s="53" t="str">
        <f t="shared" si="21"/>
        <v>Coexistence</v>
      </c>
      <c r="X257" s="16" t="s">
        <v>162</v>
      </c>
      <c r="Y257" s="16"/>
      <c r="Z257" s="16"/>
      <c r="AA257" s="18"/>
      <c r="AB257" s="124"/>
    </row>
    <row r="258" spans="1:28" s="14" customFormat="1" ht="38.25">
      <c r="A258" s="32">
        <v>12251</v>
      </c>
      <c r="B258" s="32" t="s">
        <v>1334</v>
      </c>
      <c r="C258" s="33" t="s">
        <v>2236</v>
      </c>
      <c r="D258" s="33">
        <v>221</v>
      </c>
      <c r="E258" s="33">
        <v>33</v>
      </c>
      <c r="F258" s="34"/>
      <c r="G258" s="34" t="s">
        <v>930</v>
      </c>
      <c r="H258" s="46">
        <v>221</v>
      </c>
      <c r="I258" s="46">
        <v>33</v>
      </c>
      <c r="J258" s="35" t="str">
        <f t="shared" si="19"/>
        <v>Channel Numbering and Channelization</v>
      </c>
      <c r="K258" s="49" t="s">
        <v>2236</v>
      </c>
      <c r="L258" s="50" t="s">
        <v>2769</v>
      </c>
      <c r="M258" s="50"/>
      <c r="N258" s="17" t="s">
        <v>236</v>
      </c>
      <c r="O258" s="16" t="s">
        <v>963</v>
      </c>
      <c r="P258" s="16"/>
      <c r="Q258" s="36"/>
      <c r="R258" s="37" t="s">
        <v>2123</v>
      </c>
      <c r="S258" s="37" t="s">
        <v>199</v>
      </c>
      <c r="T258" s="13" t="s">
        <v>962</v>
      </c>
      <c r="U258" s="39"/>
      <c r="V258" s="36" t="str">
        <f t="shared" si="20"/>
        <v>PLCP Regulatory</v>
      </c>
      <c r="W258" s="53" t="str">
        <f t="shared" si="21"/>
        <v>Coexistence</v>
      </c>
      <c r="X258" s="16"/>
      <c r="Y258" s="16"/>
      <c r="Z258" s="16"/>
      <c r="AA258" s="18"/>
      <c r="AB258" s="124"/>
    </row>
    <row r="259" spans="1:28" s="14" customFormat="1" ht="114.75">
      <c r="A259" s="32">
        <v>10380</v>
      </c>
      <c r="B259" s="32" t="s">
        <v>863</v>
      </c>
      <c r="C259" s="33" t="s">
        <v>2236</v>
      </c>
      <c r="D259" s="33" t="s">
        <v>1909</v>
      </c>
      <c r="E259" s="33" t="s">
        <v>984</v>
      </c>
      <c r="F259" s="34"/>
      <c r="G259" s="34" t="s">
        <v>930</v>
      </c>
      <c r="H259" s="46">
        <v>221</v>
      </c>
      <c r="I259" s="46">
        <v>34</v>
      </c>
      <c r="J259" s="35" t="str">
        <f t="shared" si="19"/>
        <v>Channel Numbering and Channelization</v>
      </c>
      <c r="K259" s="49" t="s">
        <v>2236</v>
      </c>
      <c r="L259" s="50" t="s">
        <v>2769</v>
      </c>
      <c r="M259" s="50"/>
      <c r="N259" s="17" t="s">
        <v>236</v>
      </c>
      <c r="O259" s="16" t="s">
        <v>963</v>
      </c>
      <c r="P259" s="16"/>
      <c r="Q259" s="36"/>
      <c r="R259" s="37" t="s">
        <v>1330</v>
      </c>
      <c r="S259" s="37" t="s">
        <v>2860</v>
      </c>
      <c r="T259" s="13" t="s">
        <v>962</v>
      </c>
      <c r="U259" s="39"/>
      <c r="V259" s="36" t="str">
        <f t="shared" si="20"/>
        <v>PLCP Regulatory</v>
      </c>
      <c r="W259" s="53" t="str">
        <f t="shared" si="21"/>
        <v>Coexistence</v>
      </c>
      <c r="X259" s="16"/>
      <c r="Y259" s="16"/>
      <c r="Z259" s="16"/>
      <c r="AA259" s="18"/>
      <c r="AB259" s="124"/>
    </row>
    <row r="260" spans="1:28" s="14" customFormat="1" ht="63.75">
      <c r="A260" s="32">
        <v>7542</v>
      </c>
      <c r="B260" s="32" t="s">
        <v>2405</v>
      </c>
      <c r="C260" s="33" t="s">
        <v>2236</v>
      </c>
      <c r="D260" s="33"/>
      <c r="E260" s="33"/>
      <c r="F260" s="34"/>
      <c r="G260" s="34" t="s">
        <v>930</v>
      </c>
      <c r="H260" s="46">
        <v>221</v>
      </c>
      <c r="I260" s="46"/>
      <c r="J260" s="35" t="str">
        <f t="shared" si="19"/>
        <v>Channel Numbering and Channelization</v>
      </c>
      <c r="K260" s="49" t="s">
        <v>2236</v>
      </c>
      <c r="L260" s="50" t="s">
        <v>2769</v>
      </c>
      <c r="M260" s="50"/>
      <c r="N260" s="17" t="s">
        <v>2719</v>
      </c>
      <c r="O260" s="16"/>
      <c r="P260" s="16"/>
      <c r="Q260" s="36"/>
      <c r="R260" s="37" t="s">
        <v>2740</v>
      </c>
      <c r="S260" s="37"/>
      <c r="T260" s="13" t="s">
        <v>951</v>
      </c>
      <c r="U260" s="39"/>
      <c r="V260" s="36" t="str">
        <f t="shared" si="20"/>
        <v>PLCP Regulatory</v>
      </c>
      <c r="W260" s="53" t="str">
        <f t="shared" si="21"/>
        <v>Coexistence</v>
      </c>
      <c r="X260" s="16" t="s">
        <v>162</v>
      </c>
      <c r="Y260" s="16"/>
      <c r="Z260" s="16"/>
      <c r="AA260" s="18"/>
      <c r="AB260" s="124"/>
    </row>
    <row r="261" spans="1:28" s="14" customFormat="1" ht="38.25">
      <c r="A261" s="32">
        <v>7543</v>
      </c>
      <c r="B261" s="32" t="s">
        <v>2405</v>
      </c>
      <c r="C261" s="33" t="s">
        <v>2236</v>
      </c>
      <c r="D261" s="33"/>
      <c r="E261" s="33"/>
      <c r="F261" s="34"/>
      <c r="G261" s="34" t="s">
        <v>1879</v>
      </c>
      <c r="H261" s="46">
        <v>221</v>
      </c>
      <c r="I261" s="46"/>
      <c r="J261" s="35" t="str">
        <f t="shared" si="19"/>
        <v>Channel Numbering and Channelization</v>
      </c>
      <c r="K261" s="49" t="s">
        <v>2236</v>
      </c>
      <c r="L261" s="50" t="s">
        <v>2768</v>
      </c>
      <c r="M261" s="50"/>
      <c r="N261" s="17" t="s">
        <v>2719</v>
      </c>
      <c r="O261" s="16"/>
      <c r="P261" s="16"/>
      <c r="Q261" s="36"/>
      <c r="R261" s="37" t="s">
        <v>2776</v>
      </c>
      <c r="S261" s="37"/>
      <c r="T261" s="13" t="s">
        <v>953</v>
      </c>
      <c r="U261" s="39"/>
      <c r="V261" s="36" t="str">
        <f t="shared" si="20"/>
        <v>PLCP Regulatory</v>
      </c>
      <c r="W261" s="53" t="str">
        <f t="shared" si="21"/>
        <v>Coexistence</v>
      </c>
      <c r="X261" s="16" t="s">
        <v>162</v>
      </c>
      <c r="Y261" s="16"/>
      <c r="Z261" s="16"/>
      <c r="AA261" s="18"/>
      <c r="AB261" s="124"/>
    </row>
    <row r="262" spans="1:28" s="14" customFormat="1" ht="344.25">
      <c r="A262" s="32">
        <v>10383</v>
      </c>
      <c r="B262" s="32" t="s">
        <v>863</v>
      </c>
      <c r="C262" s="33" t="s">
        <v>2238</v>
      </c>
      <c r="D262" s="33" t="s">
        <v>2643</v>
      </c>
      <c r="E262" s="33" t="s">
        <v>2835</v>
      </c>
      <c r="F262" s="34"/>
      <c r="G262" s="34" t="s">
        <v>930</v>
      </c>
      <c r="H262" s="46">
        <v>222</v>
      </c>
      <c r="I262" s="46">
        <v>4</v>
      </c>
      <c r="J262" s="35" t="str">
        <f t="shared" si="19"/>
        <v>Channel Allocation in the 5 GHz Band</v>
      </c>
      <c r="K262" s="49" t="s">
        <v>2238</v>
      </c>
      <c r="L262" s="50" t="s">
        <v>2769</v>
      </c>
      <c r="M262" s="50"/>
      <c r="N262" s="17" t="s">
        <v>1550</v>
      </c>
      <c r="O262" s="16"/>
      <c r="P262" s="16"/>
      <c r="Q262" s="36"/>
      <c r="R262" s="37" t="s">
        <v>2861</v>
      </c>
      <c r="S262" s="37" t="s">
        <v>2074</v>
      </c>
      <c r="T262" s="13" t="s">
        <v>954</v>
      </c>
      <c r="U262" s="39"/>
      <c r="V262" s="36" t="str">
        <f t="shared" si="20"/>
        <v>PLCP Regulatory</v>
      </c>
      <c r="W262" s="53" t="str">
        <f t="shared" si="21"/>
        <v>Coexistence</v>
      </c>
      <c r="X262" s="16" t="s">
        <v>162</v>
      </c>
      <c r="Y262" s="16"/>
      <c r="Z262" s="16"/>
      <c r="AA262" s="18"/>
      <c r="AB262" s="124"/>
    </row>
    <row r="263" spans="1:28" s="14" customFormat="1" ht="63.75">
      <c r="A263" s="32">
        <v>8052</v>
      </c>
      <c r="B263" s="32" t="s">
        <v>1337</v>
      </c>
      <c r="C263" s="33" t="s">
        <v>2238</v>
      </c>
      <c r="D263" s="33" t="s">
        <v>2643</v>
      </c>
      <c r="E263" s="33" t="s">
        <v>2251</v>
      </c>
      <c r="F263" s="34"/>
      <c r="G263" s="34" t="s">
        <v>930</v>
      </c>
      <c r="H263" s="46">
        <v>222</v>
      </c>
      <c r="I263" s="46">
        <v>7</v>
      </c>
      <c r="J263" s="35" t="str">
        <f t="shared" si="19"/>
        <v>Channel Allocation in the 5 GHz Band</v>
      </c>
      <c r="K263" s="49" t="s">
        <v>2238</v>
      </c>
      <c r="L263" s="50" t="s">
        <v>2768</v>
      </c>
      <c r="M263" s="50"/>
      <c r="N263" s="17" t="s">
        <v>1550</v>
      </c>
      <c r="O263" s="16"/>
      <c r="P263" s="16"/>
      <c r="Q263" s="36"/>
      <c r="R263" s="37" t="s">
        <v>2252</v>
      </c>
      <c r="S263" s="37" t="s">
        <v>2478</v>
      </c>
      <c r="T263" s="13" t="s">
        <v>955</v>
      </c>
      <c r="U263" s="39"/>
      <c r="V263" s="36" t="str">
        <f t="shared" si="20"/>
        <v>PLCP Regulatory</v>
      </c>
      <c r="W263" s="53" t="str">
        <f t="shared" si="21"/>
        <v>Coexistence</v>
      </c>
      <c r="X263" s="16" t="s">
        <v>162</v>
      </c>
      <c r="Y263" s="16"/>
      <c r="Z263" s="16"/>
      <c r="AA263" s="18"/>
      <c r="AB263" s="124"/>
    </row>
    <row r="264" spans="1:28" s="14" customFormat="1" ht="51">
      <c r="A264" s="32">
        <v>10382</v>
      </c>
      <c r="B264" s="32" t="s">
        <v>863</v>
      </c>
      <c r="C264" s="33" t="s">
        <v>2238</v>
      </c>
      <c r="D264" s="33" t="s">
        <v>2643</v>
      </c>
      <c r="E264" s="33" t="s">
        <v>1831</v>
      </c>
      <c r="F264" s="34"/>
      <c r="G264" s="34" t="s">
        <v>930</v>
      </c>
      <c r="H264" s="46">
        <v>222</v>
      </c>
      <c r="I264" s="46">
        <v>8</v>
      </c>
      <c r="J264" s="35" t="str">
        <f t="shared" si="19"/>
        <v>Channel Allocation in the 5 GHz Band</v>
      </c>
      <c r="K264" s="49" t="s">
        <v>2238</v>
      </c>
      <c r="L264" s="50" t="s">
        <v>1167</v>
      </c>
      <c r="M264" s="50"/>
      <c r="N264" s="17" t="s">
        <v>1549</v>
      </c>
      <c r="O264" s="16"/>
      <c r="P264" s="16"/>
      <c r="Q264" s="36"/>
      <c r="R264" s="37" t="s">
        <v>1618</v>
      </c>
      <c r="S264" s="37" t="s">
        <v>1619</v>
      </c>
      <c r="T264" s="13" t="s">
        <v>967</v>
      </c>
      <c r="U264" s="39"/>
      <c r="V264" s="36" t="str">
        <f t="shared" si="20"/>
        <v>PLCP Regulatory</v>
      </c>
      <c r="W264" s="53" t="str">
        <f t="shared" si="21"/>
        <v>Coexistence</v>
      </c>
      <c r="X264" s="16" t="s">
        <v>162</v>
      </c>
      <c r="Y264" s="16"/>
      <c r="Z264" s="16"/>
      <c r="AA264" s="18"/>
      <c r="AB264" s="124"/>
    </row>
    <row r="265" spans="1:28" s="14" customFormat="1" ht="38.25">
      <c r="A265" s="32">
        <v>3102</v>
      </c>
      <c r="B265" s="32" t="s">
        <v>1629</v>
      </c>
      <c r="C265" s="33" t="s">
        <v>2238</v>
      </c>
      <c r="D265" s="33">
        <v>222</v>
      </c>
      <c r="E265" s="33">
        <v>11</v>
      </c>
      <c r="F265" s="34"/>
      <c r="G265" s="34" t="s">
        <v>1879</v>
      </c>
      <c r="H265" s="46">
        <v>222</v>
      </c>
      <c r="I265" s="46">
        <v>11</v>
      </c>
      <c r="J265" s="35" t="str">
        <f t="shared" si="19"/>
        <v>Channel Allocation in the 5 GHz Band</v>
      </c>
      <c r="K265" s="49" t="s">
        <v>2238</v>
      </c>
      <c r="L265" s="50" t="s">
        <v>2768</v>
      </c>
      <c r="M265" s="50"/>
      <c r="N265" s="17" t="s">
        <v>236</v>
      </c>
      <c r="O265" s="16" t="s">
        <v>957</v>
      </c>
      <c r="P265" s="16"/>
      <c r="Q265" s="36"/>
      <c r="R265" s="37" t="s">
        <v>1063</v>
      </c>
      <c r="S265" s="37" t="s">
        <v>1971</v>
      </c>
      <c r="T265" s="13" t="s">
        <v>956</v>
      </c>
      <c r="U265" s="39"/>
      <c r="V265" s="36" t="str">
        <f t="shared" si="20"/>
        <v>PLCP Regulatory</v>
      </c>
      <c r="W265" s="53" t="str">
        <f t="shared" si="21"/>
        <v>Coexistence</v>
      </c>
      <c r="X265" s="16"/>
      <c r="Y265" s="16"/>
      <c r="Z265" s="16"/>
      <c r="AA265" s="18"/>
      <c r="AB265" s="124"/>
    </row>
    <row r="266" spans="1:28" s="14" customFormat="1" ht="38.25">
      <c r="A266" s="32">
        <v>279</v>
      </c>
      <c r="B266" s="32" t="s">
        <v>1626</v>
      </c>
      <c r="C266" s="33" t="s">
        <v>2005</v>
      </c>
      <c r="D266" s="33" t="s">
        <v>2643</v>
      </c>
      <c r="E266" s="33" t="s">
        <v>2219</v>
      </c>
      <c r="F266" s="34"/>
      <c r="G266" s="34" t="s">
        <v>930</v>
      </c>
      <c r="H266" s="46">
        <v>222</v>
      </c>
      <c r="I266" s="46">
        <v>12</v>
      </c>
      <c r="J266" s="35" t="str">
        <f t="shared" si="19"/>
        <v>Channel Allocation in the 5 GHz Band</v>
      </c>
      <c r="K266" s="49" t="s">
        <v>2238</v>
      </c>
      <c r="L266" s="50" t="s">
        <v>2768</v>
      </c>
      <c r="M266" s="50"/>
      <c r="N266" s="17" t="s">
        <v>1167</v>
      </c>
      <c r="O266" s="16"/>
      <c r="P266" s="16"/>
      <c r="Q266" s="36"/>
      <c r="R266" s="37" t="s">
        <v>2006</v>
      </c>
      <c r="S266" s="37" t="s">
        <v>2007</v>
      </c>
      <c r="T266" s="13" t="s">
        <v>959</v>
      </c>
      <c r="U266" s="39"/>
      <c r="V266" s="36" t="str">
        <f t="shared" si="20"/>
        <v>PLCP Regulatory</v>
      </c>
      <c r="W266" s="53" t="s">
        <v>1006</v>
      </c>
      <c r="X266" s="16" t="s">
        <v>162</v>
      </c>
      <c r="Y266" s="16"/>
      <c r="Z266" s="16"/>
      <c r="AA266" s="18"/>
      <c r="AB266" s="124"/>
    </row>
    <row r="267" spans="1:28" s="14" customFormat="1" ht="38.25">
      <c r="A267" s="32">
        <v>1545</v>
      </c>
      <c r="B267" s="32" t="s">
        <v>1660</v>
      </c>
      <c r="C267" s="33" t="s">
        <v>2238</v>
      </c>
      <c r="D267" s="33" t="s">
        <v>2643</v>
      </c>
      <c r="E267" s="33" t="s">
        <v>2219</v>
      </c>
      <c r="F267" s="34" t="s">
        <v>1849</v>
      </c>
      <c r="G267" s="34" t="s">
        <v>1879</v>
      </c>
      <c r="H267" s="46">
        <v>222</v>
      </c>
      <c r="I267" s="46">
        <v>12</v>
      </c>
      <c r="J267" s="35" t="str">
        <f t="shared" si="19"/>
        <v>Channel Allocation in the 5 GHz Band</v>
      </c>
      <c r="K267" s="49" t="s">
        <v>2238</v>
      </c>
      <c r="L267" s="50" t="s">
        <v>1653</v>
      </c>
      <c r="M267" s="50"/>
      <c r="N267" s="17" t="s">
        <v>1550</v>
      </c>
      <c r="O267" s="16"/>
      <c r="P267" s="16"/>
      <c r="Q267" s="36"/>
      <c r="R267" s="37" t="s">
        <v>1661</v>
      </c>
      <c r="S267" s="37" t="s">
        <v>159</v>
      </c>
      <c r="T267" s="13" t="s">
        <v>958</v>
      </c>
      <c r="U267" s="39"/>
      <c r="V267" s="36" t="str">
        <f t="shared" si="20"/>
        <v>PLCP Regulatory</v>
      </c>
      <c r="W267" s="53" t="str">
        <f t="shared" si="21"/>
        <v>Coexistence</v>
      </c>
      <c r="X267" s="16" t="s">
        <v>162</v>
      </c>
      <c r="Y267" s="16"/>
      <c r="Z267" s="16"/>
      <c r="AA267" s="18"/>
      <c r="AB267" s="124"/>
    </row>
    <row r="268" spans="1:28" s="14" customFormat="1" ht="38.25">
      <c r="A268" s="32">
        <v>4706</v>
      </c>
      <c r="B268" s="32" t="s">
        <v>2472</v>
      </c>
      <c r="C268" s="33" t="s">
        <v>2238</v>
      </c>
      <c r="D268" s="33" t="s">
        <v>2643</v>
      </c>
      <c r="E268" s="33" t="s">
        <v>2219</v>
      </c>
      <c r="F268" s="34" t="s">
        <v>1849</v>
      </c>
      <c r="G268" s="34" t="s">
        <v>1879</v>
      </c>
      <c r="H268" s="46">
        <v>222</v>
      </c>
      <c r="I268" s="46">
        <v>12</v>
      </c>
      <c r="J268" s="35" t="str">
        <f t="shared" si="19"/>
        <v>Channel Allocation in the 5 GHz Band</v>
      </c>
      <c r="K268" s="49" t="s">
        <v>2238</v>
      </c>
      <c r="L268" s="50" t="s">
        <v>1167</v>
      </c>
      <c r="M268" s="50"/>
      <c r="N268" s="17" t="s">
        <v>1167</v>
      </c>
      <c r="O268" s="16"/>
      <c r="P268" s="16"/>
      <c r="Q268" s="36"/>
      <c r="R268" s="37" t="s">
        <v>888</v>
      </c>
      <c r="S268" s="37" t="s">
        <v>889</v>
      </c>
      <c r="T268" s="13" t="s">
        <v>959</v>
      </c>
      <c r="U268" s="39"/>
      <c r="V268" s="36" t="str">
        <f t="shared" si="20"/>
        <v>PLCP Regulatory</v>
      </c>
      <c r="W268" s="53" t="s">
        <v>1006</v>
      </c>
      <c r="X268" s="16" t="s">
        <v>162</v>
      </c>
      <c r="Y268" s="16"/>
      <c r="Z268" s="16"/>
      <c r="AA268" s="18"/>
      <c r="AB268" s="124"/>
    </row>
    <row r="269" spans="1:28" s="14" customFormat="1" ht="38.25">
      <c r="A269" s="32">
        <v>7117</v>
      </c>
      <c r="B269" s="32" t="s">
        <v>1970</v>
      </c>
      <c r="C269" s="33" t="s">
        <v>2238</v>
      </c>
      <c r="D269" s="33" t="s">
        <v>2643</v>
      </c>
      <c r="E269" s="33" t="s">
        <v>2219</v>
      </c>
      <c r="F269" s="34"/>
      <c r="G269" s="34" t="s">
        <v>930</v>
      </c>
      <c r="H269" s="46">
        <v>222</v>
      </c>
      <c r="I269" s="46">
        <v>12</v>
      </c>
      <c r="J269" s="35" t="str">
        <f t="shared" si="19"/>
        <v>Channel Allocation in the 5 GHz Band</v>
      </c>
      <c r="K269" s="49" t="s">
        <v>2238</v>
      </c>
      <c r="L269" s="50" t="s">
        <v>2768</v>
      </c>
      <c r="M269" s="50"/>
      <c r="N269" s="17" t="s">
        <v>1167</v>
      </c>
      <c r="O269" s="16"/>
      <c r="P269" s="16"/>
      <c r="Q269" s="36"/>
      <c r="R269" s="37" t="s">
        <v>350</v>
      </c>
      <c r="S269" s="37" t="s">
        <v>2416</v>
      </c>
      <c r="T269" s="13" t="s">
        <v>959</v>
      </c>
      <c r="U269" s="39"/>
      <c r="V269" s="36" t="str">
        <f t="shared" si="20"/>
        <v>PLCP Regulatory</v>
      </c>
      <c r="W269" s="53" t="s">
        <v>1006</v>
      </c>
      <c r="X269" s="16" t="s">
        <v>162</v>
      </c>
      <c r="Y269" s="16"/>
      <c r="Z269" s="16"/>
      <c r="AA269" s="18"/>
      <c r="AB269" s="124"/>
    </row>
    <row r="270" spans="1:28" s="14" customFormat="1" ht="51">
      <c r="A270" s="32">
        <v>7118</v>
      </c>
      <c r="B270" s="32" t="s">
        <v>1970</v>
      </c>
      <c r="C270" s="33" t="s">
        <v>2238</v>
      </c>
      <c r="D270" s="33" t="s">
        <v>2643</v>
      </c>
      <c r="E270" s="33" t="s">
        <v>2219</v>
      </c>
      <c r="F270" s="34"/>
      <c r="G270" s="34" t="s">
        <v>930</v>
      </c>
      <c r="H270" s="46">
        <v>222</v>
      </c>
      <c r="I270" s="46">
        <v>12</v>
      </c>
      <c r="J270" s="35" t="str">
        <f t="shared" si="19"/>
        <v>Channel Allocation in the 5 GHz Band</v>
      </c>
      <c r="K270" s="49" t="s">
        <v>2238</v>
      </c>
      <c r="L270" s="50" t="s">
        <v>1167</v>
      </c>
      <c r="M270" s="50"/>
      <c r="N270" s="17" t="s">
        <v>1167</v>
      </c>
      <c r="O270" s="16"/>
      <c r="P270" s="16"/>
      <c r="Q270" s="36"/>
      <c r="R270" s="37" t="s">
        <v>1627</v>
      </c>
      <c r="S270" s="37" t="s">
        <v>1628</v>
      </c>
      <c r="T270" s="13" t="s">
        <v>959</v>
      </c>
      <c r="U270" s="39"/>
      <c r="V270" s="36" t="str">
        <f t="shared" si="20"/>
        <v>PLCP Regulatory</v>
      </c>
      <c r="W270" s="53" t="s">
        <v>1006</v>
      </c>
      <c r="X270" s="16" t="s">
        <v>162</v>
      </c>
      <c r="Y270" s="16"/>
      <c r="Z270" s="16"/>
      <c r="AA270" s="18"/>
      <c r="AB270" s="124"/>
    </row>
    <row r="271" spans="1:28" s="14" customFormat="1" ht="165.75">
      <c r="A271" s="32">
        <v>12037</v>
      </c>
      <c r="B271" s="32" t="s">
        <v>1332</v>
      </c>
      <c r="C271" s="33" t="s">
        <v>2238</v>
      </c>
      <c r="D271" s="33" t="s">
        <v>2643</v>
      </c>
      <c r="E271" s="33" t="s">
        <v>2219</v>
      </c>
      <c r="F271" s="34"/>
      <c r="G271" s="34" t="s">
        <v>930</v>
      </c>
      <c r="H271" s="46">
        <v>222</v>
      </c>
      <c r="I271" s="46">
        <v>12</v>
      </c>
      <c r="J271" s="35" t="str">
        <f t="shared" si="19"/>
        <v>Channel Allocation in the 5 GHz Band</v>
      </c>
      <c r="K271" s="49" t="s">
        <v>2238</v>
      </c>
      <c r="L271" s="50" t="s">
        <v>2769</v>
      </c>
      <c r="M271" s="50"/>
      <c r="N271" s="17" t="s">
        <v>1167</v>
      </c>
      <c r="O271" s="16"/>
      <c r="P271" s="16"/>
      <c r="Q271" s="36"/>
      <c r="R271" s="37" t="s">
        <v>1898</v>
      </c>
      <c r="S271" s="37" t="s">
        <v>1899</v>
      </c>
      <c r="T271" s="13" t="s">
        <v>959</v>
      </c>
      <c r="U271" s="39"/>
      <c r="V271" s="36" t="str">
        <f t="shared" si="20"/>
        <v>PLCP Regulatory</v>
      </c>
      <c r="W271" s="53" t="s">
        <v>1006</v>
      </c>
      <c r="X271" s="16" t="s">
        <v>162</v>
      </c>
      <c r="Y271" s="16"/>
      <c r="Z271" s="16"/>
      <c r="AA271" s="18"/>
      <c r="AB271" s="124"/>
    </row>
    <row r="272" spans="1:28" s="14" customFormat="1" ht="165.75">
      <c r="A272" s="32">
        <v>12055</v>
      </c>
      <c r="B272" s="32" t="s">
        <v>1332</v>
      </c>
      <c r="C272" s="33" t="s">
        <v>2238</v>
      </c>
      <c r="D272" s="33" t="s">
        <v>2643</v>
      </c>
      <c r="E272" s="33" t="s">
        <v>2219</v>
      </c>
      <c r="F272" s="34"/>
      <c r="G272" s="34" t="s">
        <v>930</v>
      </c>
      <c r="H272" s="46">
        <v>222</v>
      </c>
      <c r="I272" s="46">
        <v>12</v>
      </c>
      <c r="J272" s="35" t="str">
        <f t="shared" si="19"/>
        <v>Channel Allocation in the 5 GHz Band</v>
      </c>
      <c r="K272" s="49" t="s">
        <v>2238</v>
      </c>
      <c r="L272" s="50" t="s">
        <v>2769</v>
      </c>
      <c r="M272" s="50"/>
      <c r="N272" s="17" t="s">
        <v>1167</v>
      </c>
      <c r="O272" s="16"/>
      <c r="P272" s="16"/>
      <c r="Q272" s="36"/>
      <c r="R272" s="37" t="s">
        <v>1898</v>
      </c>
      <c r="S272" s="37" t="s">
        <v>1899</v>
      </c>
      <c r="T272" s="13" t="s">
        <v>959</v>
      </c>
      <c r="U272" s="39"/>
      <c r="V272" s="36" t="str">
        <f t="shared" si="20"/>
        <v>PLCP Regulatory</v>
      </c>
      <c r="W272" s="53" t="s">
        <v>1006</v>
      </c>
      <c r="X272" s="16" t="s">
        <v>162</v>
      </c>
      <c r="Y272" s="16"/>
      <c r="Z272" s="16"/>
      <c r="AA272" s="18"/>
      <c r="AB272" s="124"/>
    </row>
    <row r="273" spans="1:28" s="14" customFormat="1" ht="38.25">
      <c r="A273" s="32">
        <v>3105</v>
      </c>
      <c r="B273" s="32" t="s">
        <v>1629</v>
      </c>
      <c r="C273" s="33" t="s">
        <v>2240</v>
      </c>
      <c r="D273" s="33" t="s">
        <v>2643</v>
      </c>
      <c r="E273" s="33" t="s">
        <v>1907</v>
      </c>
      <c r="F273" s="34"/>
      <c r="G273" s="34" t="s">
        <v>930</v>
      </c>
      <c r="H273" s="46">
        <v>222</v>
      </c>
      <c r="I273" s="46">
        <v>16</v>
      </c>
      <c r="J273" s="35" t="str">
        <f t="shared" si="19"/>
        <v>Channel Allocation in the 2.4 GHz Band</v>
      </c>
      <c r="K273" s="49" t="s">
        <v>2240</v>
      </c>
      <c r="L273" s="50" t="s">
        <v>2769</v>
      </c>
      <c r="M273" s="50"/>
      <c r="N273" s="17" t="s">
        <v>236</v>
      </c>
      <c r="O273" s="16" t="s">
        <v>963</v>
      </c>
      <c r="P273" s="16"/>
      <c r="Q273" s="36"/>
      <c r="R273" s="37" t="s">
        <v>1176</v>
      </c>
      <c r="S273" s="37" t="s">
        <v>2556</v>
      </c>
      <c r="T273" s="13" t="s">
        <v>962</v>
      </c>
      <c r="U273" s="39"/>
      <c r="V273" s="36" t="str">
        <f t="shared" si="20"/>
        <v>PLCP Regulatory</v>
      </c>
      <c r="W273" s="53" t="str">
        <f t="shared" si="21"/>
        <v>Coexistence</v>
      </c>
      <c r="X273" s="16"/>
      <c r="Y273" s="16"/>
      <c r="Z273" s="16"/>
      <c r="AA273" s="18"/>
      <c r="AB273" s="124"/>
    </row>
    <row r="274" spans="1:28" s="14" customFormat="1" ht="344.25">
      <c r="A274" s="32">
        <v>10384</v>
      </c>
      <c r="B274" s="32" t="s">
        <v>863</v>
      </c>
      <c r="C274" s="33" t="s">
        <v>2240</v>
      </c>
      <c r="D274" s="33" t="s">
        <v>2643</v>
      </c>
      <c r="E274" s="33" t="s">
        <v>1907</v>
      </c>
      <c r="F274" s="34"/>
      <c r="G274" s="34" t="s">
        <v>930</v>
      </c>
      <c r="H274" s="46">
        <v>222</v>
      </c>
      <c r="I274" s="46">
        <v>16</v>
      </c>
      <c r="J274" s="35" t="str">
        <f t="shared" si="19"/>
        <v>Channel Allocation in the 2.4 GHz Band</v>
      </c>
      <c r="K274" s="49" t="s">
        <v>2240</v>
      </c>
      <c r="L274" s="50" t="s">
        <v>2769</v>
      </c>
      <c r="M274" s="50"/>
      <c r="N274" s="17" t="s">
        <v>1550</v>
      </c>
      <c r="O274" s="16"/>
      <c r="P274" s="16"/>
      <c r="Q274" s="36"/>
      <c r="R274" s="37" t="s">
        <v>2861</v>
      </c>
      <c r="S274" s="37" t="s">
        <v>2074</v>
      </c>
      <c r="T274" s="13" t="s">
        <v>960</v>
      </c>
      <c r="U274" s="39"/>
      <c r="V274" s="36" t="str">
        <f t="shared" si="20"/>
        <v>PLCP Regulatory</v>
      </c>
      <c r="W274" s="53" t="str">
        <f t="shared" si="21"/>
        <v>Coexistence</v>
      </c>
      <c r="X274" s="16" t="s">
        <v>162</v>
      </c>
      <c r="Y274" s="16"/>
      <c r="Z274" s="16"/>
      <c r="AA274" s="18"/>
      <c r="AB274" s="124"/>
    </row>
    <row r="275" spans="1:29" s="18" customFormat="1" ht="38.25">
      <c r="A275" s="32">
        <v>10902</v>
      </c>
      <c r="B275" s="32" t="s">
        <v>1620</v>
      </c>
      <c r="C275" s="33" t="s">
        <v>2240</v>
      </c>
      <c r="D275" s="33" t="s">
        <v>2643</v>
      </c>
      <c r="E275" s="33" t="s">
        <v>1907</v>
      </c>
      <c r="F275" s="34"/>
      <c r="G275" s="34" t="s">
        <v>930</v>
      </c>
      <c r="H275" s="46">
        <v>222</v>
      </c>
      <c r="I275" s="46">
        <v>16</v>
      </c>
      <c r="J275" s="35" t="str">
        <f t="shared" si="19"/>
        <v>Channel Allocation in the 2.4 GHz Band</v>
      </c>
      <c r="K275" s="49" t="s">
        <v>2240</v>
      </c>
      <c r="L275" s="50" t="s">
        <v>2769</v>
      </c>
      <c r="M275" s="50"/>
      <c r="N275" s="17" t="s">
        <v>236</v>
      </c>
      <c r="O275" s="16" t="s">
        <v>963</v>
      </c>
      <c r="P275" s="16"/>
      <c r="Q275" s="36"/>
      <c r="R275" s="37" t="s">
        <v>1399</v>
      </c>
      <c r="S275" s="37" t="s">
        <v>1400</v>
      </c>
      <c r="T275" s="13" t="s">
        <v>962</v>
      </c>
      <c r="U275" s="39"/>
      <c r="V275" s="36" t="str">
        <f t="shared" si="20"/>
        <v>PLCP Regulatory</v>
      </c>
      <c r="W275" s="53" t="str">
        <f t="shared" si="21"/>
        <v>Coexistence</v>
      </c>
      <c r="X275" s="16"/>
      <c r="Y275" s="16"/>
      <c r="Z275" s="16"/>
      <c r="AB275" s="124"/>
      <c r="AC275" s="14"/>
    </row>
    <row r="276" spans="1:28" s="14" customFormat="1" ht="38.25">
      <c r="A276" s="32">
        <v>280</v>
      </c>
      <c r="B276" s="32" t="s">
        <v>1626</v>
      </c>
      <c r="C276" s="33" t="s">
        <v>2005</v>
      </c>
      <c r="D276" s="33" t="s">
        <v>507</v>
      </c>
      <c r="E276" s="33" t="s">
        <v>1108</v>
      </c>
      <c r="F276" s="34"/>
      <c r="G276" s="34" t="s">
        <v>930</v>
      </c>
      <c r="H276" s="46">
        <v>223</v>
      </c>
      <c r="I276" s="46">
        <v>9</v>
      </c>
      <c r="J276" s="35" t="str">
        <f t="shared" si="19"/>
        <v>Channel Allocation in the 5 GHz Band</v>
      </c>
      <c r="K276" s="49" t="s">
        <v>2238</v>
      </c>
      <c r="L276" s="50" t="s">
        <v>2768</v>
      </c>
      <c r="M276" s="50"/>
      <c r="N276" s="17" t="s">
        <v>1167</v>
      </c>
      <c r="O276" s="16"/>
      <c r="P276" s="16"/>
      <c r="Q276" s="36"/>
      <c r="R276" s="37" t="s">
        <v>2006</v>
      </c>
      <c r="S276" s="37" t="s">
        <v>2007</v>
      </c>
      <c r="T276" s="13" t="s">
        <v>959</v>
      </c>
      <c r="U276" s="39"/>
      <c r="V276" s="36" t="str">
        <f t="shared" si="20"/>
        <v>PLCP Regulatory</v>
      </c>
      <c r="W276" s="53" t="s">
        <v>1006</v>
      </c>
      <c r="X276" s="16" t="s">
        <v>162</v>
      </c>
      <c r="Y276" s="16"/>
      <c r="Z276" s="16"/>
      <c r="AA276" s="18"/>
      <c r="AB276" s="124"/>
    </row>
    <row r="277" spans="1:28" s="14" customFormat="1" ht="63.75">
      <c r="A277" s="32">
        <v>281</v>
      </c>
      <c r="B277" s="32" t="s">
        <v>1626</v>
      </c>
      <c r="C277" s="33" t="s">
        <v>2005</v>
      </c>
      <c r="D277" s="33" t="s">
        <v>507</v>
      </c>
      <c r="E277" s="33" t="s">
        <v>1108</v>
      </c>
      <c r="F277" s="34"/>
      <c r="G277" s="34" t="s">
        <v>930</v>
      </c>
      <c r="H277" s="46">
        <v>223</v>
      </c>
      <c r="I277" s="46">
        <v>9</v>
      </c>
      <c r="J277" s="35" t="str">
        <f t="shared" si="19"/>
        <v>Channel Allocation in the 5 GHz Band</v>
      </c>
      <c r="K277" s="49" t="s">
        <v>2238</v>
      </c>
      <c r="L277" s="50" t="s">
        <v>2768</v>
      </c>
      <c r="M277" s="50"/>
      <c r="N277" s="17" t="s">
        <v>1167</v>
      </c>
      <c r="O277" s="16"/>
      <c r="P277" s="16"/>
      <c r="Q277" s="36"/>
      <c r="R277" s="37" t="s">
        <v>1972</v>
      </c>
      <c r="S277" s="37" t="s">
        <v>1973</v>
      </c>
      <c r="T277" s="13" t="s">
        <v>959</v>
      </c>
      <c r="U277" s="39"/>
      <c r="V277" s="36" t="str">
        <f t="shared" si="20"/>
        <v>PLCP Regulatory</v>
      </c>
      <c r="W277" s="53" t="s">
        <v>1006</v>
      </c>
      <c r="X277" s="16" t="s">
        <v>162</v>
      </c>
      <c r="Y277" s="16"/>
      <c r="Z277" s="16"/>
      <c r="AA277" s="18"/>
      <c r="AB277" s="124"/>
    </row>
    <row r="278" spans="1:28" s="14" customFormat="1" ht="38.25">
      <c r="A278" s="32">
        <v>426</v>
      </c>
      <c r="B278" s="32" t="s">
        <v>371</v>
      </c>
      <c r="C278" s="33" t="s">
        <v>2240</v>
      </c>
      <c r="D278" s="33" t="s">
        <v>507</v>
      </c>
      <c r="E278" s="33" t="s">
        <v>1108</v>
      </c>
      <c r="F278" s="34"/>
      <c r="G278" s="34" t="s">
        <v>930</v>
      </c>
      <c r="H278" s="46">
        <v>223</v>
      </c>
      <c r="I278" s="46">
        <v>9</v>
      </c>
      <c r="J278" s="35" t="str">
        <f t="shared" si="19"/>
        <v>Channel Allocation in the 2.4 GHz Band</v>
      </c>
      <c r="K278" s="49" t="s">
        <v>2240</v>
      </c>
      <c r="L278" s="50" t="s">
        <v>2769</v>
      </c>
      <c r="M278" s="50"/>
      <c r="N278" s="17" t="s">
        <v>236</v>
      </c>
      <c r="O278" s="16" t="s">
        <v>963</v>
      </c>
      <c r="P278" s="16"/>
      <c r="Q278" s="36"/>
      <c r="R278" s="37" t="s">
        <v>373</v>
      </c>
      <c r="S278" s="37" t="s">
        <v>374</v>
      </c>
      <c r="T278" s="13" t="s">
        <v>962</v>
      </c>
      <c r="U278" s="39"/>
      <c r="V278" s="36" t="str">
        <f t="shared" si="20"/>
        <v>PLCP Regulatory</v>
      </c>
      <c r="W278" s="53" t="str">
        <f t="shared" si="21"/>
        <v>Coexistence</v>
      </c>
      <c r="X278" s="16"/>
      <c r="Y278" s="16"/>
      <c r="Z278" s="16"/>
      <c r="AA278" s="18"/>
      <c r="AB278" s="124"/>
    </row>
    <row r="279" spans="1:28" s="14" customFormat="1" ht="38.25">
      <c r="A279" s="32">
        <v>1546</v>
      </c>
      <c r="B279" s="32" t="s">
        <v>1660</v>
      </c>
      <c r="C279" s="33" t="s">
        <v>2240</v>
      </c>
      <c r="D279" s="33" t="s">
        <v>507</v>
      </c>
      <c r="E279" s="33" t="s">
        <v>1108</v>
      </c>
      <c r="F279" s="34" t="s">
        <v>1849</v>
      </c>
      <c r="G279" s="34" t="s">
        <v>1879</v>
      </c>
      <c r="H279" s="46">
        <v>223</v>
      </c>
      <c r="I279" s="46">
        <v>9</v>
      </c>
      <c r="J279" s="35" t="str">
        <f t="shared" si="19"/>
        <v>Channel Allocation in the 2.4 GHz Band</v>
      </c>
      <c r="K279" s="49" t="s">
        <v>2240</v>
      </c>
      <c r="L279" s="50" t="s">
        <v>1653</v>
      </c>
      <c r="M279" s="50"/>
      <c r="N279" s="17" t="s">
        <v>1550</v>
      </c>
      <c r="O279" s="16"/>
      <c r="P279" s="16"/>
      <c r="Q279" s="36"/>
      <c r="R279" s="37" t="s">
        <v>160</v>
      </c>
      <c r="S279" s="37" t="s">
        <v>159</v>
      </c>
      <c r="T279" s="13" t="s">
        <v>961</v>
      </c>
      <c r="U279" s="39"/>
      <c r="V279" s="36" t="str">
        <f t="shared" si="20"/>
        <v>PLCP Regulatory</v>
      </c>
      <c r="W279" s="53" t="str">
        <f t="shared" si="21"/>
        <v>Coexistence</v>
      </c>
      <c r="X279" s="16" t="s">
        <v>162</v>
      </c>
      <c r="Y279" s="16"/>
      <c r="Z279" s="16"/>
      <c r="AA279" s="18"/>
      <c r="AB279" s="124"/>
    </row>
    <row r="280" spans="1:28" s="14" customFormat="1" ht="51">
      <c r="A280" s="32">
        <v>12038</v>
      </c>
      <c r="B280" s="32" t="s">
        <v>1332</v>
      </c>
      <c r="C280" s="33" t="s">
        <v>2240</v>
      </c>
      <c r="D280" s="33" t="s">
        <v>507</v>
      </c>
      <c r="E280" s="33" t="s">
        <v>1108</v>
      </c>
      <c r="F280" s="34"/>
      <c r="G280" s="34" t="s">
        <v>930</v>
      </c>
      <c r="H280" s="46">
        <v>223</v>
      </c>
      <c r="I280" s="46">
        <v>9</v>
      </c>
      <c r="J280" s="35" t="str">
        <f t="shared" si="19"/>
        <v>Channel Allocation in the 2.4 GHz Band</v>
      </c>
      <c r="K280" s="49" t="s">
        <v>2240</v>
      </c>
      <c r="L280" s="50" t="s">
        <v>2769</v>
      </c>
      <c r="M280" s="50"/>
      <c r="N280" s="17" t="s">
        <v>236</v>
      </c>
      <c r="O280" s="16" t="s">
        <v>963</v>
      </c>
      <c r="P280" s="16"/>
      <c r="Q280" s="36"/>
      <c r="R280" s="37" t="s">
        <v>1900</v>
      </c>
      <c r="S280" s="37" t="s">
        <v>1901</v>
      </c>
      <c r="T280" s="13" t="s">
        <v>962</v>
      </c>
      <c r="U280" s="39"/>
      <c r="V280" s="36" t="str">
        <f t="shared" si="20"/>
        <v>PLCP Regulatory</v>
      </c>
      <c r="W280" s="53" t="str">
        <f t="shared" si="21"/>
        <v>Coexistence</v>
      </c>
      <c r="X280" s="16"/>
      <c r="Y280" s="16"/>
      <c r="Z280" s="16"/>
      <c r="AA280" s="18"/>
      <c r="AB280" s="124"/>
    </row>
    <row r="281" spans="1:28" s="14" customFormat="1" ht="51">
      <c r="A281" s="32">
        <v>12056</v>
      </c>
      <c r="B281" s="32" t="s">
        <v>1332</v>
      </c>
      <c r="C281" s="33" t="s">
        <v>2240</v>
      </c>
      <c r="D281" s="33" t="s">
        <v>507</v>
      </c>
      <c r="E281" s="33" t="s">
        <v>1108</v>
      </c>
      <c r="F281" s="34"/>
      <c r="G281" s="34" t="s">
        <v>930</v>
      </c>
      <c r="H281" s="46">
        <v>223</v>
      </c>
      <c r="I281" s="46">
        <v>9</v>
      </c>
      <c r="J281" s="35" t="str">
        <f t="shared" si="19"/>
        <v>Channel Allocation in the 2.4 GHz Band</v>
      </c>
      <c r="K281" s="49" t="s">
        <v>2240</v>
      </c>
      <c r="L281" s="50" t="s">
        <v>2769</v>
      </c>
      <c r="M281" s="50"/>
      <c r="N281" s="17" t="s">
        <v>236</v>
      </c>
      <c r="O281" s="16" t="s">
        <v>963</v>
      </c>
      <c r="P281" s="16"/>
      <c r="Q281" s="36"/>
      <c r="R281" s="37" t="s">
        <v>1900</v>
      </c>
      <c r="S281" s="37" t="s">
        <v>1901</v>
      </c>
      <c r="T281" s="13" t="s">
        <v>962</v>
      </c>
      <c r="U281" s="39"/>
      <c r="V281" s="36" t="str">
        <f t="shared" si="20"/>
        <v>PLCP Regulatory</v>
      </c>
      <c r="W281" s="53" t="str">
        <f t="shared" si="21"/>
        <v>Coexistence</v>
      </c>
      <c r="X281" s="16"/>
      <c r="Y281" s="16"/>
      <c r="Z281" s="16"/>
      <c r="AA281" s="18"/>
      <c r="AB281" s="124"/>
    </row>
    <row r="282" spans="1:28" s="14" customFormat="1" ht="38.25">
      <c r="A282" s="32">
        <v>12195</v>
      </c>
      <c r="B282" s="32" t="s">
        <v>1333</v>
      </c>
      <c r="C282" s="33" t="s">
        <v>2240</v>
      </c>
      <c r="D282" s="33">
        <v>223</v>
      </c>
      <c r="E282" s="33">
        <v>9</v>
      </c>
      <c r="F282" s="34"/>
      <c r="G282" s="34" t="s">
        <v>930</v>
      </c>
      <c r="H282" s="46">
        <v>223</v>
      </c>
      <c r="I282" s="46">
        <v>9</v>
      </c>
      <c r="J282" s="35" t="str">
        <f t="shared" si="19"/>
        <v>Channel Allocation in the 2.4 GHz Band</v>
      </c>
      <c r="K282" s="49" t="s">
        <v>2240</v>
      </c>
      <c r="L282" s="50" t="s">
        <v>2768</v>
      </c>
      <c r="M282" s="50"/>
      <c r="N282" s="17" t="s">
        <v>1167</v>
      </c>
      <c r="O282" s="16"/>
      <c r="P282" s="16"/>
      <c r="Q282" s="36"/>
      <c r="R282" s="37" t="s">
        <v>255</v>
      </c>
      <c r="S282" s="37" t="s">
        <v>256</v>
      </c>
      <c r="T282" s="13" t="s">
        <v>959</v>
      </c>
      <c r="U282" s="39"/>
      <c r="V282" s="36" t="str">
        <f t="shared" si="20"/>
        <v>PLCP Regulatory</v>
      </c>
      <c r="W282" s="53" t="s">
        <v>1006</v>
      </c>
      <c r="X282" s="16" t="s">
        <v>162</v>
      </c>
      <c r="Y282" s="16"/>
      <c r="Z282" s="16"/>
      <c r="AA282" s="18"/>
      <c r="AB282" s="124"/>
    </row>
    <row r="283" spans="1:28" s="14" customFormat="1" ht="102">
      <c r="A283" s="32">
        <v>7193</v>
      </c>
      <c r="B283" s="32" t="s">
        <v>1736</v>
      </c>
      <c r="C283" s="33" t="s">
        <v>2240</v>
      </c>
      <c r="D283" s="33" t="s">
        <v>507</v>
      </c>
      <c r="E283" s="33"/>
      <c r="F283" s="34"/>
      <c r="G283" s="34" t="s">
        <v>930</v>
      </c>
      <c r="H283" s="46">
        <v>223</v>
      </c>
      <c r="I283" s="46"/>
      <c r="J283" s="35" t="str">
        <f t="shared" si="19"/>
        <v>Channel Allocation in the 2.4 GHz Band</v>
      </c>
      <c r="K283" s="49" t="s">
        <v>2240</v>
      </c>
      <c r="L283" s="50" t="s">
        <v>2769</v>
      </c>
      <c r="M283" s="50"/>
      <c r="N283" s="17" t="s">
        <v>236</v>
      </c>
      <c r="O283" s="16" t="s">
        <v>963</v>
      </c>
      <c r="P283" s="16"/>
      <c r="Q283" s="36"/>
      <c r="R283" s="37" t="s">
        <v>1684</v>
      </c>
      <c r="S283" s="37" t="s">
        <v>2250</v>
      </c>
      <c r="T283" s="13" t="s">
        <v>962</v>
      </c>
      <c r="U283" s="39"/>
      <c r="V283" s="36" t="str">
        <f t="shared" si="20"/>
        <v>PLCP Regulatory</v>
      </c>
      <c r="W283" s="53" t="str">
        <f t="shared" si="21"/>
        <v>Coexistence</v>
      </c>
      <c r="X283" s="16"/>
      <c r="Y283" s="16"/>
      <c r="Z283" s="16"/>
      <c r="AA283" s="18"/>
      <c r="AB283" s="124"/>
    </row>
    <row r="284" spans="1:28" s="14" customFormat="1" ht="51">
      <c r="A284" s="32">
        <v>7315</v>
      </c>
      <c r="B284" s="32" t="s">
        <v>2656</v>
      </c>
      <c r="C284" s="33" t="s">
        <v>2240</v>
      </c>
      <c r="D284" s="33" t="s">
        <v>507</v>
      </c>
      <c r="E284" s="33"/>
      <c r="F284" s="34"/>
      <c r="G284" s="34" t="s">
        <v>930</v>
      </c>
      <c r="H284" s="46">
        <v>223</v>
      </c>
      <c r="I284" s="46"/>
      <c r="J284" s="35" t="str">
        <f t="shared" si="19"/>
        <v>Channel Allocation in the 2.4 GHz Band</v>
      </c>
      <c r="K284" s="49" t="s">
        <v>2240</v>
      </c>
      <c r="L284" s="50" t="s">
        <v>2769</v>
      </c>
      <c r="M284" s="50"/>
      <c r="N284" s="17" t="s">
        <v>236</v>
      </c>
      <c r="O284" s="16" t="s">
        <v>963</v>
      </c>
      <c r="P284" s="16"/>
      <c r="Q284" s="36"/>
      <c r="R284" s="37" t="s">
        <v>504</v>
      </c>
      <c r="S284" s="37" t="s">
        <v>508</v>
      </c>
      <c r="T284" s="13" t="s">
        <v>962</v>
      </c>
      <c r="U284" s="39"/>
      <c r="V284" s="36" t="str">
        <f t="shared" si="20"/>
        <v>PLCP Regulatory</v>
      </c>
      <c r="W284" s="53" t="str">
        <f t="shared" si="21"/>
        <v>Coexistence</v>
      </c>
      <c r="X284" s="16"/>
      <c r="Y284" s="16"/>
      <c r="Z284" s="16"/>
      <c r="AA284" s="18"/>
      <c r="AB284" s="124"/>
    </row>
    <row r="285" spans="1:28" s="14" customFormat="1" ht="51">
      <c r="A285" s="32">
        <v>7544</v>
      </c>
      <c r="B285" s="32" t="s">
        <v>2405</v>
      </c>
      <c r="C285" s="33" t="s">
        <v>2242</v>
      </c>
      <c r="D285" s="33"/>
      <c r="E285" s="33"/>
      <c r="F285" s="34"/>
      <c r="G285" s="34" t="s">
        <v>1879</v>
      </c>
      <c r="H285" s="46">
        <v>223</v>
      </c>
      <c r="I285" s="46"/>
      <c r="J285" s="35" t="str">
        <f t="shared" si="19"/>
        <v>Transmit and receive in-band and out-of-band spurious transmissions</v>
      </c>
      <c r="K285" s="49" t="s">
        <v>2242</v>
      </c>
      <c r="L285" s="50" t="s">
        <v>2768</v>
      </c>
      <c r="M285" s="50"/>
      <c r="N285" s="17" t="s">
        <v>1167</v>
      </c>
      <c r="O285" s="16"/>
      <c r="P285" s="16"/>
      <c r="Q285" s="36"/>
      <c r="R285" s="37" t="s">
        <v>2777</v>
      </c>
      <c r="S285" s="37" t="s">
        <v>2247</v>
      </c>
      <c r="T285" s="13" t="s">
        <v>966</v>
      </c>
      <c r="U285" s="39"/>
      <c r="V285" s="36" t="str">
        <f t="shared" si="20"/>
        <v>PLCP Regulatory</v>
      </c>
      <c r="W285" s="53" t="s">
        <v>2550</v>
      </c>
      <c r="X285" s="16" t="s">
        <v>162</v>
      </c>
      <c r="Y285" s="16"/>
      <c r="Z285" s="16"/>
      <c r="AA285" s="18"/>
      <c r="AB285" s="124"/>
    </row>
    <row r="286" spans="1:28" s="14" customFormat="1" ht="25.5">
      <c r="A286" s="32">
        <v>713</v>
      </c>
      <c r="B286" s="32" t="s">
        <v>1575</v>
      </c>
      <c r="C286" s="33" t="s">
        <v>1785</v>
      </c>
      <c r="D286" s="33" t="s">
        <v>757</v>
      </c>
      <c r="E286" s="33" t="s">
        <v>1831</v>
      </c>
      <c r="F286" s="34"/>
      <c r="G286" s="34" t="s">
        <v>930</v>
      </c>
      <c r="H286" s="46">
        <v>226</v>
      </c>
      <c r="I286" s="46">
        <v>8</v>
      </c>
      <c r="J286" s="35" t="str">
        <f t="shared" si="19"/>
        <v>Reduced Interframe Space (RIFS)</v>
      </c>
      <c r="K286" s="49" t="s">
        <v>1785</v>
      </c>
      <c r="L286" s="50" t="s">
        <v>2768</v>
      </c>
      <c r="M286" s="50"/>
      <c r="N286" s="17"/>
      <c r="O286" s="16"/>
      <c r="P286" s="16"/>
      <c r="Q286" s="36"/>
      <c r="R286" s="37" t="s">
        <v>1624</v>
      </c>
      <c r="S286" s="37" t="s">
        <v>1625</v>
      </c>
      <c r="T286" s="128"/>
      <c r="U286" s="39"/>
      <c r="V286" s="36" t="str">
        <f t="shared" si="20"/>
        <v>RIFS</v>
      </c>
      <c r="W286" s="53" t="str">
        <f t="shared" si="21"/>
        <v>Coexistence</v>
      </c>
      <c r="X286" s="16"/>
      <c r="Y286" s="16"/>
      <c r="Z286" s="16"/>
      <c r="AA286" s="18"/>
      <c r="AB286" s="124"/>
    </row>
    <row r="287" spans="1:28" s="14" customFormat="1" ht="25.5">
      <c r="A287" s="32">
        <v>4432</v>
      </c>
      <c r="B287" s="32" t="s">
        <v>756</v>
      </c>
      <c r="C287" s="33" t="s">
        <v>1785</v>
      </c>
      <c r="D287" s="33" t="s">
        <v>757</v>
      </c>
      <c r="E287" s="33" t="s">
        <v>1831</v>
      </c>
      <c r="F287" s="34"/>
      <c r="G287" s="34" t="s">
        <v>930</v>
      </c>
      <c r="H287" s="46">
        <v>226</v>
      </c>
      <c r="I287" s="46">
        <v>8</v>
      </c>
      <c r="J287" s="35" t="str">
        <f t="shared" si="19"/>
        <v>Reduced Interframe Space (RIFS)</v>
      </c>
      <c r="K287" s="49" t="s">
        <v>1785</v>
      </c>
      <c r="L287" s="50" t="s">
        <v>1167</v>
      </c>
      <c r="M287" s="50"/>
      <c r="N287" s="17"/>
      <c r="O287" s="16"/>
      <c r="P287" s="16"/>
      <c r="Q287" s="36"/>
      <c r="R287" s="37" t="s">
        <v>744</v>
      </c>
      <c r="S287" s="37" t="s">
        <v>745</v>
      </c>
      <c r="T287" s="128"/>
      <c r="U287" s="39"/>
      <c r="V287" s="36" t="str">
        <f t="shared" si="20"/>
        <v>RIFS</v>
      </c>
      <c r="W287" s="53" t="str">
        <f t="shared" si="21"/>
        <v>Coexistence</v>
      </c>
      <c r="X287" s="16"/>
      <c r="Y287" s="16"/>
      <c r="Z287" s="16"/>
      <c r="AA287" s="18"/>
      <c r="AB287" s="124"/>
    </row>
    <row r="288" spans="1:28" s="14" customFormat="1" ht="25.5">
      <c r="A288" s="32">
        <v>7905</v>
      </c>
      <c r="B288" s="32" t="s">
        <v>1576</v>
      </c>
      <c r="C288" s="33" t="s">
        <v>1785</v>
      </c>
      <c r="D288" s="33" t="s">
        <v>757</v>
      </c>
      <c r="E288" s="33" t="s">
        <v>1831</v>
      </c>
      <c r="F288" s="34"/>
      <c r="G288" s="34" t="s">
        <v>930</v>
      </c>
      <c r="H288" s="46">
        <v>226</v>
      </c>
      <c r="I288" s="46">
        <v>8</v>
      </c>
      <c r="J288" s="35" t="str">
        <f t="shared" si="19"/>
        <v>Reduced Interframe Space (RIFS)</v>
      </c>
      <c r="K288" s="49" t="s">
        <v>1785</v>
      </c>
      <c r="L288" s="50" t="s">
        <v>2769</v>
      </c>
      <c r="M288" s="50"/>
      <c r="N288" s="17"/>
      <c r="O288" s="16"/>
      <c r="P288" s="16"/>
      <c r="Q288" s="36"/>
      <c r="R288" s="37" t="s">
        <v>1577</v>
      </c>
      <c r="S288" s="37" t="s">
        <v>1578</v>
      </c>
      <c r="T288" s="128"/>
      <c r="U288" s="39"/>
      <c r="V288" s="36" t="str">
        <f t="shared" si="20"/>
        <v>RIFS</v>
      </c>
      <c r="W288" s="53" t="str">
        <f t="shared" si="21"/>
        <v>Coexistence</v>
      </c>
      <c r="X288" s="16"/>
      <c r="Y288" s="16"/>
      <c r="Z288" s="16"/>
      <c r="AA288" s="18"/>
      <c r="AB288" s="124"/>
    </row>
    <row r="289" spans="1:28" s="14" customFormat="1" ht="51">
      <c r="A289" s="32">
        <v>8044</v>
      </c>
      <c r="B289" s="32" t="s">
        <v>1337</v>
      </c>
      <c r="C289" s="33" t="s">
        <v>1785</v>
      </c>
      <c r="D289" s="33" t="s">
        <v>757</v>
      </c>
      <c r="E289" s="33" t="s">
        <v>1328</v>
      </c>
      <c r="F289" s="34"/>
      <c r="G289" s="34" t="s">
        <v>930</v>
      </c>
      <c r="H289" s="46">
        <v>226</v>
      </c>
      <c r="I289" s="46">
        <v>8</v>
      </c>
      <c r="J289" s="35" t="str">
        <f t="shared" si="19"/>
        <v>Reduced Interframe Space (RIFS)</v>
      </c>
      <c r="K289" s="49" t="s">
        <v>1785</v>
      </c>
      <c r="L289" s="50" t="s">
        <v>1167</v>
      </c>
      <c r="M289" s="50"/>
      <c r="N289" s="17"/>
      <c r="O289" s="16"/>
      <c r="P289" s="16"/>
      <c r="Q289" s="36"/>
      <c r="R289" s="37" t="s">
        <v>204</v>
      </c>
      <c r="S289" s="37" t="s">
        <v>205</v>
      </c>
      <c r="T289" s="128"/>
      <c r="U289" s="39"/>
      <c r="V289" s="36" t="str">
        <f t="shared" si="20"/>
        <v>RIFS</v>
      </c>
      <c r="W289" s="53" t="str">
        <f t="shared" si="21"/>
        <v>Coexistence</v>
      </c>
      <c r="X289" s="16"/>
      <c r="Y289" s="16"/>
      <c r="Z289" s="16"/>
      <c r="AA289" s="18"/>
      <c r="AB289" s="124"/>
    </row>
    <row r="290" spans="1:28" s="14" customFormat="1" ht="127.5">
      <c r="A290" s="32">
        <v>10036</v>
      </c>
      <c r="B290" s="32" t="s">
        <v>2503</v>
      </c>
      <c r="C290" s="33" t="s">
        <v>1785</v>
      </c>
      <c r="D290" s="33" t="s">
        <v>757</v>
      </c>
      <c r="E290" s="33" t="s">
        <v>1831</v>
      </c>
      <c r="F290" s="34"/>
      <c r="G290" s="34" t="s">
        <v>930</v>
      </c>
      <c r="H290" s="46">
        <v>226</v>
      </c>
      <c r="I290" s="46">
        <v>8</v>
      </c>
      <c r="J290" s="35" t="str">
        <f t="shared" si="19"/>
        <v>Reduced Interframe Space (RIFS)</v>
      </c>
      <c r="K290" s="49" t="s">
        <v>1785</v>
      </c>
      <c r="L290" s="50" t="s">
        <v>2769</v>
      </c>
      <c r="M290" s="50"/>
      <c r="N290" s="17"/>
      <c r="O290" s="16"/>
      <c r="P290" s="16"/>
      <c r="Q290" s="36"/>
      <c r="R290" s="37" t="s">
        <v>1902</v>
      </c>
      <c r="S290" s="37" t="s">
        <v>1903</v>
      </c>
      <c r="T290" s="128"/>
      <c r="U290" s="39"/>
      <c r="V290" s="36" t="str">
        <f t="shared" si="20"/>
        <v>RIFS</v>
      </c>
      <c r="W290" s="53" t="str">
        <f t="shared" si="21"/>
        <v>Coexistence</v>
      </c>
      <c r="X290" s="16"/>
      <c r="Y290" s="16"/>
      <c r="Z290" s="16"/>
      <c r="AA290" s="18"/>
      <c r="AB290" s="124"/>
    </row>
    <row r="291" spans="1:28" s="14" customFormat="1" ht="25.5">
      <c r="A291" s="32">
        <v>10295</v>
      </c>
      <c r="B291" s="32" t="s">
        <v>1345</v>
      </c>
      <c r="C291" s="33" t="s">
        <v>1785</v>
      </c>
      <c r="D291" s="33" t="s">
        <v>757</v>
      </c>
      <c r="E291" s="33" t="s">
        <v>1831</v>
      </c>
      <c r="F291" s="34"/>
      <c r="G291" s="34" t="s">
        <v>1879</v>
      </c>
      <c r="H291" s="46">
        <v>226</v>
      </c>
      <c r="I291" s="46">
        <v>8</v>
      </c>
      <c r="J291" s="35" t="str">
        <f aca="true" t="shared" si="22" ref="J291:J322">IF(ISERROR(VLOOKUP(K291,HeadingsLookup,2,FALSE)),"",VLOOKUP(K291,HeadingsLookup,2,FALSE))</f>
        <v>Reduced Interframe Space (RIFS)</v>
      </c>
      <c r="K291" s="49" t="s">
        <v>1785</v>
      </c>
      <c r="L291" s="50" t="s">
        <v>2769</v>
      </c>
      <c r="M291" s="50"/>
      <c r="N291" s="17"/>
      <c r="O291" s="16"/>
      <c r="P291" s="16"/>
      <c r="Q291" s="36"/>
      <c r="R291" s="37" t="s">
        <v>2632</v>
      </c>
      <c r="S291" s="37" t="s">
        <v>1578</v>
      </c>
      <c r="T291" s="128"/>
      <c r="U291" s="39"/>
      <c r="V291" s="36" t="str">
        <f aca="true" t="shared" si="23" ref="V291:V323">IF(ISBLANK(M291),IF(ISERROR(VLOOKUP(K291,HeadingsLookup,4,FALSE)),"",VLOOKUP(K291,HeadingsLookup,4,FALSE)),"Duplicate")</f>
        <v>RIFS</v>
      </c>
      <c r="W291" s="53" t="str">
        <f t="shared" si="21"/>
        <v>Coexistence</v>
      </c>
      <c r="X291" s="16"/>
      <c r="Y291" s="16"/>
      <c r="Z291" s="16"/>
      <c r="AA291" s="18"/>
      <c r="AB291" s="124"/>
    </row>
    <row r="292" spans="1:28" s="14" customFormat="1" ht="25.5">
      <c r="A292" s="32">
        <v>3449</v>
      </c>
      <c r="B292" s="32" t="s">
        <v>677</v>
      </c>
      <c r="C292" s="33" t="s">
        <v>1785</v>
      </c>
      <c r="D292" s="33" t="s">
        <v>757</v>
      </c>
      <c r="E292" s="33"/>
      <c r="F292" s="34"/>
      <c r="G292" s="34" t="s">
        <v>930</v>
      </c>
      <c r="H292" s="46">
        <v>226</v>
      </c>
      <c r="I292" s="46"/>
      <c r="J292" s="35" t="str">
        <f t="shared" si="22"/>
        <v>Reduced Interframe Space (RIFS)</v>
      </c>
      <c r="K292" s="49" t="s">
        <v>1785</v>
      </c>
      <c r="L292" s="50" t="s">
        <v>1167</v>
      </c>
      <c r="M292" s="50"/>
      <c r="N292" s="17"/>
      <c r="O292" s="16"/>
      <c r="P292" s="16"/>
      <c r="Q292" s="36"/>
      <c r="R292" s="37" t="s">
        <v>1606</v>
      </c>
      <c r="S292" s="37" t="s">
        <v>1789</v>
      </c>
      <c r="T292" s="128"/>
      <c r="U292" s="39"/>
      <c r="V292" s="36" t="str">
        <f t="shared" si="23"/>
        <v>RIFS</v>
      </c>
      <c r="W292" s="53" t="str">
        <f t="shared" si="21"/>
        <v>Coexistence</v>
      </c>
      <c r="X292" s="16"/>
      <c r="Y292" s="16"/>
      <c r="Z292" s="16"/>
      <c r="AA292" s="18"/>
      <c r="AB292" s="124"/>
    </row>
    <row r="293" spans="1:28" s="14" customFormat="1" ht="102">
      <c r="A293" s="32">
        <v>7521</v>
      </c>
      <c r="B293" s="32" t="s">
        <v>2405</v>
      </c>
      <c r="C293" s="33" t="s">
        <v>1785</v>
      </c>
      <c r="D293" s="33"/>
      <c r="E293" s="33"/>
      <c r="F293" s="34"/>
      <c r="G293" s="34" t="s">
        <v>930</v>
      </c>
      <c r="H293" s="46">
        <v>226</v>
      </c>
      <c r="I293" s="46"/>
      <c r="J293" s="35" t="str">
        <f t="shared" si="22"/>
        <v>Reduced Interframe Space (RIFS)</v>
      </c>
      <c r="K293" s="49" t="s">
        <v>1785</v>
      </c>
      <c r="L293" s="50" t="s">
        <v>2768</v>
      </c>
      <c r="M293" s="50"/>
      <c r="N293" s="17"/>
      <c r="O293" s="16"/>
      <c r="P293" s="16"/>
      <c r="Q293" s="36"/>
      <c r="R293" s="37" t="s">
        <v>2774</v>
      </c>
      <c r="S293" s="37" t="s">
        <v>1652</v>
      </c>
      <c r="T293" s="128"/>
      <c r="U293" s="39"/>
      <c r="V293" s="36" t="str">
        <f t="shared" si="23"/>
        <v>RIFS</v>
      </c>
      <c r="W293" s="53" t="str">
        <f t="shared" si="21"/>
        <v>Coexistence</v>
      </c>
      <c r="X293" s="16"/>
      <c r="Y293" s="16"/>
      <c r="Z293" s="16"/>
      <c r="AA293" s="18"/>
      <c r="AB293" s="124"/>
    </row>
    <row r="294" spans="1:28" s="14" customFormat="1" ht="63.75">
      <c r="A294" s="32">
        <v>449</v>
      </c>
      <c r="B294" s="32" t="s">
        <v>1524</v>
      </c>
      <c r="C294" s="33" t="s">
        <v>2661</v>
      </c>
      <c r="D294" s="33" t="s">
        <v>2139</v>
      </c>
      <c r="E294" s="33" t="s">
        <v>1168</v>
      </c>
      <c r="F294" s="34"/>
      <c r="G294" s="34" t="s">
        <v>930</v>
      </c>
      <c r="H294" s="46">
        <v>229</v>
      </c>
      <c r="I294" s="46">
        <v>25</v>
      </c>
      <c r="J294" s="35" t="str">
        <f t="shared" si="22"/>
        <v>Clear channel assessment (CCA) sensitivity</v>
      </c>
      <c r="K294" s="49" t="s">
        <v>2661</v>
      </c>
      <c r="L294" s="50" t="s">
        <v>2769</v>
      </c>
      <c r="M294" s="50"/>
      <c r="N294" s="17" t="s">
        <v>236</v>
      </c>
      <c r="O294" s="16" t="s">
        <v>963</v>
      </c>
      <c r="P294" s="16"/>
      <c r="Q294" s="36"/>
      <c r="R294" s="37" t="s">
        <v>2603</v>
      </c>
      <c r="S294" s="37" t="s">
        <v>2604</v>
      </c>
      <c r="T294" s="13"/>
      <c r="U294" s="39"/>
      <c r="V294" s="36" t="str">
        <f t="shared" si="23"/>
        <v>CCA</v>
      </c>
      <c r="W294" s="53" t="str">
        <f t="shared" si="21"/>
        <v>Coexistence</v>
      </c>
      <c r="X294" s="16"/>
      <c r="Y294" s="16"/>
      <c r="Z294" s="16"/>
      <c r="AA294" s="18"/>
      <c r="AB294" s="124"/>
    </row>
    <row r="295" spans="1:28" s="14" customFormat="1" ht="51">
      <c r="A295" s="32">
        <v>8045</v>
      </c>
      <c r="B295" s="32" t="s">
        <v>1337</v>
      </c>
      <c r="C295" s="33" t="s">
        <v>2661</v>
      </c>
      <c r="D295" s="33" t="s">
        <v>2139</v>
      </c>
      <c r="E295" s="33" t="s">
        <v>206</v>
      </c>
      <c r="F295" s="34"/>
      <c r="G295" s="34" t="s">
        <v>930</v>
      </c>
      <c r="H295" s="46">
        <v>229</v>
      </c>
      <c r="I295" s="46">
        <v>25</v>
      </c>
      <c r="J295" s="35" t="str">
        <f t="shared" si="22"/>
        <v>Clear channel assessment (CCA) sensitivity</v>
      </c>
      <c r="K295" s="49" t="s">
        <v>2661</v>
      </c>
      <c r="L295" s="50" t="s">
        <v>2769</v>
      </c>
      <c r="M295" s="50"/>
      <c r="N295" s="17" t="s">
        <v>236</v>
      </c>
      <c r="O295" s="16" t="s">
        <v>963</v>
      </c>
      <c r="P295" s="16"/>
      <c r="Q295" s="36"/>
      <c r="R295" s="37" t="s">
        <v>207</v>
      </c>
      <c r="S295" s="37" t="s">
        <v>208</v>
      </c>
      <c r="T295" s="13"/>
      <c r="U295" s="39"/>
      <c r="V295" s="36" t="str">
        <f t="shared" si="23"/>
        <v>CCA</v>
      </c>
      <c r="W295" s="53" t="str">
        <f aca="true" t="shared" si="24" ref="W295:W319">IF(ISERROR(VLOOKUP(V295,TopicsLookup,2,FALSE)),"",VLOOKUP(V295,TopicsLookup,2,FALSE))</f>
        <v>Coexistence</v>
      </c>
      <c r="X295" s="16"/>
      <c r="Y295" s="16"/>
      <c r="Z295" s="16"/>
      <c r="AA295" s="18"/>
      <c r="AB295" s="124"/>
    </row>
    <row r="296" spans="1:28" s="14" customFormat="1" ht="76.5">
      <c r="A296" s="32">
        <v>14</v>
      </c>
      <c r="B296" s="32" t="s">
        <v>1005</v>
      </c>
      <c r="C296" s="33" t="s">
        <v>2661</v>
      </c>
      <c r="D296" s="33" t="s">
        <v>2139</v>
      </c>
      <c r="E296" s="33" t="s">
        <v>1187</v>
      </c>
      <c r="F296" s="34"/>
      <c r="G296" s="34" t="s">
        <v>930</v>
      </c>
      <c r="H296" s="46">
        <v>229</v>
      </c>
      <c r="I296" s="46">
        <v>26</v>
      </c>
      <c r="J296" s="35" t="str">
        <f t="shared" si="22"/>
        <v>Clear channel assessment (CCA) sensitivity</v>
      </c>
      <c r="K296" s="49" t="s">
        <v>2661</v>
      </c>
      <c r="L296" s="50" t="s">
        <v>2769</v>
      </c>
      <c r="M296" s="50"/>
      <c r="N296" s="17" t="s">
        <v>236</v>
      </c>
      <c r="O296" s="16" t="s">
        <v>963</v>
      </c>
      <c r="P296" s="16"/>
      <c r="Q296" s="36"/>
      <c r="R296" s="37" t="s">
        <v>2011</v>
      </c>
      <c r="S296" s="37" t="s">
        <v>466</v>
      </c>
      <c r="T296" s="13"/>
      <c r="U296" s="39"/>
      <c r="V296" s="36" t="str">
        <f t="shared" si="23"/>
        <v>CCA</v>
      </c>
      <c r="W296" s="53" t="str">
        <f t="shared" si="24"/>
        <v>Coexistence</v>
      </c>
      <c r="X296" s="16"/>
      <c r="Y296" s="16"/>
      <c r="Z296" s="16"/>
      <c r="AA296" s="18"/>
      <c r="AB296" s="124"/>
    </row>
    <row r="297" spans="1:29" s="153" customFormat="1" ht="114.75">
      <c r="A297" s="32">
        <v>174</v>
      </c>
      <c r="B297" s="32" t="s">
        <v>1626</v>
      </c>
      <c r="C297" s="33" t="s">
        <v>2661</v>
      </c>
      <c r="D297" s="33" t="s">
        <v>2139</v>
      </c>
      <c r="E297" s="33" t="s">
        <v>1187</v>
      </c>
      <c r="F297" s="34"/>
      <c r="G297" s="34" t="s">
        <v>930</v>
      </c>
      <c r="H297" s="46">
        <v>229</v>
      </c>
      <c r="I297" s="46">
        <v>26</v>
      </c>
      <c r="J297" s="35" t="str">
        <f t="shared" si="22"/>
        <v>Clear channel assessment (CCA) sensitivity</v>
      </c>
      <c r="K297" s="49" t="s">
        <v>2661</v>
      </c>
      <c r="L297" s="50" t="s">
        <v>2769</v>
      </c>
      <c r="M297" s="50"/>
      <c r="N297" s="17" t="s">
        <v>236</v>
      </c>
      <c r="O297" s="16" t="s">
        <v>963</v>
      </c>
      <c r="P297" s="16"/>
      <c r="Q297" s="36"/>
      <c r="R297" s="37" t="s">
        <v>1298</v>
      </c>
      <c r="S297" s="37" t="s">
        <v>1299</v>
      </c>
      <c r="T297" s="13"/>
      <c r="U297" s="39"/>
      <c r="V297" s="36" t="str">
        <f t="shared" si="23"/>
        <v>CCA</v>
      </c>
      <c r="W297" s="53" t="str">
        <f t="shared" si="24"/>
        <v>Coexistence</v>
      </c>
      <c r="X297" s="16"/>
      <c r="Y297" s="16"/>
      <c r="Z297" s="16"/>
      <c r="AA297" s="18"/>
      <c r="AB297" s="124"/>
      <c r="AC297" s="14"/>
    </row>
    <row r="298" spans="1:29" s="153" customFormat="1" ht="63.75">
      <c r="A298" s="32">
        <v>175</v>
      </c>
      <c r="B298" s="32" t="s">
        <v>1626</v>
      </c>
      <c r="C298" s="33" t="s">
        <v>2661</v>
      </c>
      <c r="D298" s="33" t="s">
        <v>2139</v>
      </c>
      <c r="E298" s="33" t="s">
        <v>1187</v>
      </c>
      <c r="F298" s="34"/>
      <c r="G298" s="34" t="s">
        <v>930</v>
      </c>
      <c r="H298" s="46">
        <v>229</v>
      </c>
      <c r="I298" s="46">
        <v>26</v>
      </c>
      <c r="J298" s="35" t="str">
        <f t="shared" si="22"/>
        <v>Clear channel assessment (CCA) sensitivity</v>
      </c>
      <c r="K298" s="49" t="s">
        <v>2661</v>
      </c>
      <c r="L298" s="50" t="s">
        <v>2769</v>
      </c>
      <c r="M298" s="50"/>
      <c r="N298" s="17" t="s">
        <v>236</v>
      </c>
      <c r="O298" s="16" t="s">
        <v>963</v>
      </c>
      <c r="P298" s="16"/>
      <c r="Q298" s="36"/>
      <c r="R298" s="37" t="s">
        <v>1083</v>
      </c>
      <c r="S298" s="37" t="s">
        <v>180</v>
      </c>
      <c r="T298" s="13"/>
      <c r="U298" s="39"/>
      <c r="V298" s="36" t="str">
        <f t="shared" si="23"/>
        <v>CCA</v>
      </c>
      <c r="W298" s="53" t="str">
        <f t="shared" si="24"/>
        <v>Coexistence</v>
      </c>
      <c r="X298" s="16"/>
      <c r="Y298" s="16"/>
      <c r="Z298" s="16"/>
      <c r="AA298" s="18"/>
      <c r="AB298" s="124"/>
      <c r="AC298" s="14"/>
    </row>
    <row r="299" spans="1:28" s="14" customFormat="1" ht="51">
      <c r="A299" s="32">
        <v>1661</v>
      </c>
      <c r="B299" s="32" t="s">
        <v>2283</v>
      </c>
      <c r="C299" s="33" t="s">
        <v>2661</v>
      </c>
      <c r="D299" s="33" t="s">
        <v>2139</v>
      </c>
      <c r="E299" s="33" t="s">
        <v>1187</v>
      </c>
      <c r="F299" s="34"/>
      <c r="G299" s="34" t="s">
        <v>930</v>
      </c>
      <c r="H299" s="46">
        <v>229</v>
      </c>
      <c r="I299" s="46">
        <v>26</v>
      </c>
      <c r="J299" s="35" t="str">
        <f t="shared" si="22"/>
        <v>Clear channel assessment (CCA) sensitivity</v>
      </c>
      <c r="K299" s="49" t="s">
        <v>2661</v>
      </c>
      <c r="L299" s="50" t="s">
        <v>2769</v>
      </c>
      <c r="M299" s="50"/>
      <c r="N299" s="17" t="s">
        <v>236</v>
      </c>
      <c r="O299" s="16" t="s">
        <v>963</v>
      </c>
      <c r="P299" s="16"/>
      <c r="Q299" s="36"/>
      <c r="R299" s="37" t="s">
        <v>2082</v>
      </c>
      <c r="S299" s="37" t="s">
        <v>2083</v>
      </c>
      <c r="T299" s="13"/>
      <c r="U299" s="39"/>
      <c r="V299" s="36" t="str">
        <f t="shared" si="23"/>
        <v>CCA</v>
      </c>
      <c r="W299" s="53" t="str">
        <f t="shared" si="24"/>
        <v>Coexistence</v>
      </c>
      <c r="X299" s="16"/>
      <c r="Y299" s="16"/>
      <c r="Z299" s="16"/>
      <c r="AA299" s="18"/>
      <c r="AB299" s="124"/>
    </row>
    <row r="300" spans="1:29" s="18" customFormat="1" ht="38.25">
      <c r="A300" s="32">
        <v>3115</v>
      </c>
      <c r="B300" s="32" t="s">
        <v>1629</v>
      </c>
      <c r="C300" s="33" t="s">
        <v>2661</v>
      </c>
      <c r="D300" s="33">
        <v>229</v>
      </c>
      <c r="E300" s="33">
        <v>26</v>
      </c>
      <c r="F300" s="34"/>
      <c r="G300" s="34" t="s">
        <v>930</v>
      </c>
      <c r="H300" s="46">
        <v>229</v>
      </c>
      <c r="I300" s="46">
        <v>26</v>
      </c>
      <c r="J300" s="35" t="str">
        <f t="shared" si="22"/>
        <v>Clear channel assessment (CCA) sensitivity</v>
      </c>
      <c r="K300" s="49" t="s">
        <v>2661</v>
      </c>
      <c r="L300" s="50" t="s">
        <v>2769</v>
      </c>
      <c r="M300" s="50"/>
      <c r="N300" s="17" t="s">
        <v>236</v>
      </c>
      <c r="O300" s="16" t="s">
        <v>963</v>
      </c>
      <c r="P300" s="16"/>
      <c r="Q300" s="36"/>
      <c r="R300" s="37" t="s">
        <v>1066</v>
      </c>
      <c r="S300" s="37" t="s">
        <v>1067</v>
      </c>
      <c r="T300" s="13"/>
      <c r="U300" s="39"/>
      <c r="V300" s="36" t="str">
        <f t="shared" si="23"/>
        <v>CCA</v>
      </c>
      <c r="W300" s="53" t="str">
        <f t="shared" si="24"/>
        <v>Coexistence</v>
      </c>
      <c r="X300" s="16"/>
      <c r="Y300" s="16"/>
      <c r="Z300" s="16"/>
      <c r="AB300" s="124"/>
      <c r="AC300" s="14"/>
    </row>
    <row r="301" spans="1:28" s="14" customFormat="1" ht="178.5">
      <c r="A301" s="32">
        <v>7879</v>
      </c>
      <c r="B301" s="32" t="s">
        <v>165</v>
      </c>
      <c r="C301" s="33" t="s">
        <v>2661</v>
      </c>
      <c r="D301" s="33" t="s">
        <v>2139</v>
      </c>
      <c r="E301" s="33" t="s">
        <v>2647</v>
      </c>
      <c r="F301" s="34"/>
      <c r="G301" s="34" t="s">
        <v>930</v>
      </c>
      <c r="H301" s="46">
        <v>229</v>
      </c>
      <c r="I301" s="46">
        <v>26</v>
      </c>
      <c r="J301" s="35" t="str">
        <f t="shared" si="22"/>
        <v>Clear channel assessment (CCA) sensitivity</v>
      </c>
      <c r="K301" s="49" t="s">
        <v>2661</v>
      </c>
      <c r="L301" s="50" t="s">
        <v>2768</v>
      </c>
      <c r="M301" s="50"/>
      <c r="N301" s="17" t="s">
        <v>236</v>
      </c>
      <c r="O301" s="16" t="s">
        <v>963</v>
      </c>
      <c r="P301" s="16"/>
      <c r="Q301" s="36"/>
      <c r="R301" s="37" t="s">
        <v>752</v>
      </c>
      <c r="S301" s="37" t="s">
        <v>2723</v>
      </c>
      <c r="T301" s="13"/>
      <c r="U301" s="39"/>
      <c r="V301" s="36" t="str">
        <f t="shared" si="23"/>
        <v>CCA</v>
      </c>
      <c r="W301" s="53" t="str">
        <f t="shared" si="24"/>
        <v>Coexistence</v>
      </c>
      <c r="X301" s="16"/>
      <c r="Y301" s="16"/>
      <c r="Z301" s="16"/>
      <c r="AA301" s="18"/>
      <c r="AB301" s="124"/>
    </row>
    <row r="302" spans="1:28" s="14" customFormat="1" ht="38.25">
      <c r="A302" s="32">
        <v>10767</v>
      </c>
      <c r="B302" s="32" t="s">
        <v>1620</v>
      </c>
      <c r="C302" s="33" t="s">
        <v>2661</v>
      </c>
      <c r="D302" s="33">
        <v>229</v>
      </c>
      <c r="E302" s="33">
        <v>26</v>
      </c>
      <c r="F302" s="34"/>
      <c r="G302" s="34" t="s">
        <v>930</v>
      </c>
      <c r="H302" s="46">
        <v>229</v>
      </c>
      <c r="I302" s="46">
        <v>26</v>
      </c>
      <c r="J302" s="35" t="str">
        <f t="shared" si="22"/>
        <v>Clear channel assessment (CCA) sensitivity</v>
      </c>
      <c r="K302" s="49" t="s">
        <v>2661</v>
      </c>
      <c r="L302" s="50" t="s">
        <v>2769</v>
      </c>
      <c r="M302" s="50"/>
      <c r="N302" s="17" t="s">
        <v>236</v>
      </c>
      <c r="O302" s="16" t="s">
        <v>963</v>
      </c>
      <c r="P302" s="16"/>
      <c r="Q302" s="36"/>
      <c r="R302" s="37" t="s">
        <v>1066</v>
      </c>
      <c r="S302" s="37" t="s">
        <v>1401</v>
      </c>
      <c r="T302" s="13"/>
      <c r="U302" s="39"/>
      <c r="V302" s="36" t="str">
        <f t="shared" si="23"/>
        <v>CCA</v>
      </c>
      <c r="W302" s="53" t="str">
        <f t="shared" si="24"/>
        <v>Coexistence</v>
      </c>
      <c r="X302" s="16"/>
      <c r="Y302" s="16"/>
      <c r="Z302" s="16"/>
      <c r="AA302" s="18"/>
      <c r="AB302" s="124"/>
    </row>
    <row r="303" spans="1:28" s="14" customFormat="1" ht="38.25">
      <c r="A303" s="32">
        <v>12202</v>
      </c>
      <c r="B303" s="32" t="s">
        <v>1333</v>
      </c>
      <c r="C303" s="33" t="s">
        <v>2661</v>
      </c>
      <c r="D303" s="33">
        <v>229</v>
      </c>
      <c r="E303" s="33">
        <v>26</v>
      </c>
      <c r="F303" s="34"/>
      <c r="G303" s="34" t="s">
        <v>930</v>
      </c>
      <c r="H303" s="46">
        <v>229</v>
      </c>
      <c r="I303" s="46">
        <v>26</v>
      </c>
      <c r="J303" s="35" t="str">
        <f t="shared" si="22"/>
        <v>Clear channel assessment (CCA) sensitivity</v>
      </c>
      <c r="K303" s="49" t="s">
        <v>2661</v>
      </c>
      <c r="L303" s="50" t="s">
        <v>2769</v>
      </c>
      <c r="M303" s="50"/>
      <c r="N303" s="17" t="s">
        <v>236</v>
      </c>
      <c r="O303" s="16" t="s">
        <v>963</v>
      </c>
      <c r="P303" s="16"/>
      <c r="Q303" s="36"/>
      <c r="R303" s="37" t="s">
        <v>1297</v>
      </c>
      <c r="S303" s="37" t="s">
        <v>392</v>
      </c>
      <c r="T303" s="13"/>
      <c r="U303" s="39"/>
      <c r="V303" s="36" t="str">
        <f t="shared" si="23"/>
        <v>CCA</v>
      </c>
      <c r="W303" s="53" t="str">
        <f t="shared" si="24"/>
        <v>Coexistence</v>
      </c>
      <c r="X303" s="16"/>
      <c r="Y303" s="16"/>
      <c r="Z303" s="16"/>
      <c r="AA303" s="18"/>
      <c r="AB303" s="124"/>
    </row>
    <row r="304" spans="1:29" s="18" customFormat="1" ht="38.25">
      <c r="A304" s="32">
        <v>4007</v>
      </c>
      <c r="B304" s="32" t="s">
        <v>717</v>
      </c>
      <c r="C304" s="33"/>
      <c r="D304" s="33" t="s">
        <v>2139</v>
      </c>
      <c r="E304" s="33" t="s">
        <v>391</v>
      </c>
      <c r="F304" s="34"/>
      <c r="G304" s="34"/>
      <c r="H304" s="46">
        <v>229</v>
      </c>
      <c r="I304" s="46">
        <v>28</v>
      </c>
      <c r="J304" s="35" t="str">
        <f t="shared" si="22"/>
        <v>Clear channel assessment (CCA) sensitivity</v>
      </c>
      <c r="K304" s="49" t="s">
        <v>2661</v>
      </c>
      <c r="L304" s="50" t="s">
        <v>2769</v>
      </c>
      <c r="M304" s="50"/>
      <c r="N304" s="17" t="s">
        <v>236</v>
      </c>
      <c r="O304" s="16" t="s">
        <v>963</v>
      </c>
      <c r="P304" s="16"/>
      <c r="Q304" s="36"/>
      <c r="R304" s="37" t="s">
        <v>2410</v>
      </c>
      <c r="S304" s="37" t="s">
        <v>2411</v>
      </c>
      <c r="T304" s="13" t="s">
        <v>2016</v>
      </c>
      <c r="U304" s="39"/>
      <c r="V304" s="36" t="str">
        <f t="shared" si="23"/>
        <v>CCA</v>
      </c>
      <c r="W304" s="53" t="str">
        <f t="shared" si="24"/>
        <v>Coexistence</v>
      </c>
      <c r="X304" s="16"/>
      <c r="Y304" s="16"/>
      <c r="Z304" s="16"/>
      <c r="AB304" s="124"/>
      <c r="AC304" s="14"/>
    </row>
    <row r="305" spans="1:28" s="14" customFormat="1" ht="38.25">
      <c r="A305" s="32">
        <v>12201</v>
      </c>
      <c r="B305" s="32" t="s">
        <v>1333</v>
      </c>
      <c r="C305" s="33" t="s">
        <v>2661</v>
      </c>
      <c r="D305" s="33">
        <v>229</v>
      </c>
      <c r="E305" s="33">
        <v>28</v>
      </c>
      <c r="F305" s="34"/>
      <c r="G305" s="34" t="s">
        <v>930</v>
      </c>
      <c r="H305" s="46">
        <v>229</v>
      </c>
      <c r="I305" s="46">
        <v>28</v>
      </c>
      <c r="J305" s="35" t="str">
        <f t="shared" si="22"/>
        <v>Clear channel assessment (CCA) sensitivity</v>
      </c>
      <c r="K305" s="49" t="s">
        <v>2661</v>
      </c>
      <c r="L305" s="50" t="s">
        <v>2769</v>
      </c>
      <c r="M305" s="50"/>
      <c r="N305" s="17" t="s">
        <v>236</v>
      </c>
      <c r="O305" s="16" t="s">
        <v>963</v>
      </c>
      <c r="P305" s="16"/>
      <c r="Q305" s="36"/>
      <c r="R305" s="37" t="s">
        <v>713</v>
      </c>
      <c r="S305" s="37" t="s">
        <v>714</v>
      </c>
      <c r="T305" s="13"/>
      <c r="U305" s="39"/>
      <c r="V305" s="36" t="str">
        <f t="shared" si="23"/>
        <v>CCA</v>
      </c>
      <c r="W305" s="53" t="str">
        <f t="shared" si="24"/>
        <v>Coexistence</v>
      </c>
      <c r="X305" s="16"/>
      <c r="Y305" s="16"/>
      <c r="Z305" s="16"/>
      <c r="AA305" s="18"/>
      <c r="AB305" s="124"/>
    </row>
    <row r="306" spans="1:28" s="14" customFormat="1" ht="38.25">
      <c r="A306" s="32">
        <v>3117</v>
      </c>
      <c r="B306" s="32" t="s">
        <v>1629</v>
      </c>
      <c r="C306" s="33" t="s">
        <v>2661</v>
      </c>
      <c r="D306" s="33">
        <v>229</v>
      </c>
      <c r="E306" s="33">
        <v>29</v>
      </c>
      <c r="F306" s="34"/>
      <c r="G306" s="34" t="s">
        <v>930</v>
      </c>
      <c r="H306" s="46">
        <v>229</v>
      </c>
      <c r="I306" s="46">
        <v>29</v>
      </c>
      <c r="J306" s="35" t="str">
        <f t="shared" si="22"/>
        <v>Clear channel assessment (CCA) sensitivity</v>
      </c>
      <c r="K306" s="49" t="s">
        <v>2661</v>
      </c>
      <c r="L306" s="50" t="s">
        <v>2769</v>
      </c>
      <c r="M306" s="50"/>
      <c r="N306" s="17" t="s">
        <v>236</v>
      </c>
      <c r="O306" s="16" t="s">
        <v>963</v>
      </c>
      <c r="P306" s="16"/>
      <c r="Q306" s="36"/>
      <c r="R306" s="37" t="s">
        <v>246</v>
      </c>
      <c r="S306" s="37" t="s">
        <v>247</v>
      </c>
      <c r="T306" s="13"/>
      <c r="U306" s="39"/>
      <c r="V306" s="36" t="str">
        <f t="shared" si="23"/>
        <v>CCA</v>
      </c>
      <c r="W306" s="53" t="str">
        <f t="shared" si="24"/>
        <v>Coexistence</v>
      </c>
      <c r="X306" s="16"/>
      <c r="Y306" s="16"/>
      <c r="Z306" s="16"/>
      <c r="AA306" s="18"/>
      <c r="AB306" s="124"/>
    </row>
    <row r="307" spans="1:28" s="14" customFormat="1" ht="51">
      <c r="A307" s="32">
        <v>7878</v>
      </c>
      <c r="B307" s="32" t="s">
        <v>165</v>
      </c>
      <c r="C307" s="33" t="s">
        <v>2661</v>
      </c>
      <c r="D307" s="33" t="s">
        <v>2139</v>
      </c>
      <c r="E307" s="33" t="s">
        <v>1169</v>
      </c>
      <c r="F307" s="34"/>
      <c r="G307" s="34" t="s">
        <v>930</v>
      </c>
      <c r="H307" s="46">
        <v>229</v>
      </c>
      <c r="I307" s="46">
        <v>29</v>
      </c>
      <c r="J307" s="35" t="str">
        <f t="shared" si="22"/>
        <v>Clear channel assessment (CCA) sensitivity</v>
      </c>
      <c r="K307" s="49" t="s">
        <v>2661</v>
      </c>
      <c r="L307" s="50" t="s">
        <v>2768</v>
      </c>
      <c r="M307" s="50"/>
      <c r="N307" s="17" t="s">
        <v>236</v>
      </c>
      <c r="O307" s="16" t="s">
        <v>963</v>
      </c>
      <c r="P307" s="16"/>
      <c r="Q307" s="36"/>
      <c r="R307" s="37" t="s">
        <v>750</v>
      </c>
      <c r="S307" s="37" t="s">
        <v>751</v>
      </c>
      <c r="T307" s="13"/>
      <c r="U307" s="39"/>
      <c r="V307" s="36" t="str">
        <f t="shared" si="23"/>
        <v>CCA</v>
      </c>
      <c r="W307" s="53" t="str">
        <f t="shared" si="24"/>
        <v>Coexistence</v>
      </c>
      <c r="X307" s="16"/>
      <c r="Y307" s="16"/>
      <c r="Z307" s="16"/>
      <c r="AA307" s="18"/>
      <c r="AB307" s="124"/>
    </row>
    <row r="308" spans="1:29" s="62" customFormat="1" ht="63.75">
      <c r="A308" s="32">
        <v>7913</v>
      </c>
      <c r="B308" s="32" t="s">
        <v>17</v>
      </c>
      <c r="C308" s="33" t="s">
        <v>2661</v>
      </c>
      <c r="D308" s="33" t="s">
        <v>2139</v>
      </c>
      <c r="E308" s="33" t="s">
        <v>1169</v>
      </c>
      <c r="F308" s="34"/>
      <c r="G308" s="34" t="s">
        <v>930</v>
      </c>
      <c r="H308" s="46">
        <v>229</v>
      </c>
      <c r="I308" s="46">
        <v>29</v>
      </c>
      <c r="J308" s="35" t="str">
        <f t="shared" si="22"/>
        <v>Clear channel assessment (CCA) sensitivity</v>
      </c>
      <c r="K308" s="49" t="s">
        <v>2661</v>
      </c>
      <c r="L308" s="50" t="s">
        <v>2769</v>
      </c>
      <c r="M308" s="50"/>
      <c r="N308" s="17" t="s">
        <v>236</v>
      </c>
      <c r="O308" s="16" t="s">
        <v>963</v>
      </c>
      <c r="P308" s="16"/>
      <c r="Q308" s="36"/>
      <c r="R308" s="37" t="s">
        <v>1880</v>
      </c>
      <c r="S308" s="37" t="s">
        <v>1881</v>
      </c>
      <c r="T308" s="13"/>
      <c r="U308" s="39"/>
      <c r="V308" s="36" t="str">
        <f t="shared" si="23"/>
        <v>CCA</v>
      </c>
      <c r="W308" s="53" t="str">
        <f t="shared" si="24"/>
        <v>Coexistence</v>
      </c>
      <c r="X308" s="16"/>
      <c r="Y308" s="16"/>
      <c r="Z308" s="16"/>
      <c r="AA308" s="18"/>
      <c r="AB308" s="124"/>
      <c r="AC308" s="14"/>
    </row>
    <row r="309" spans="1:28" s="14" customFormat="1" ht="51">
      <c r="A309" s="32">
        <v>8021</v>
      </c>
      <c r="B309" s="32" t="s">
        <v>1059</v>
      </c>
      <c r="C309" s="33" t="s">
        <v>2661</v>
      </c>
      <c r="D309" s="33" t="s">
        <v>2139</v>
      </c>
      <c r="E309" s="33" t="s">
        <v>1169</v>
      </c>
      <c r="F309" s="34"/>
      <c r="G309" s="34" t="s">
        <v>930</v>
      </c>
      <c r="H309" s="46">
        <v>229</v>
      </c>
      <c r="I309" s="46">
        <v>29</v>
      </c>
      <c r="J309" s="35" t="str">
        <f t="shared" si="22"/>
        <v>Clear channel assessment (CCA) sensitivity</v>
      </c>
      <c r="K309" s="49" t="s">
        <v>2661</v>
      </c>
      <c r="L309" s="50" t="s">
        <v>2769</v>
      </c>
      <c r="M309" s="50"/>
      <c r="N309" s="17" t="s">
        <v>236</v>
      </c>
      <c r="O309" s="16" t="s">
        <v>963</v>
      </c>
      <c r="P309" s="16"/>
      <c r="Q309" s="36"/>
      <c r="R309" s="37" t="s">
        <v>1060</v>
      </c>
      <c r="S309" s="37" t="s">
        <v>1061</v>
      </c>
      <c r="T309" s="13"/>
      <c r="U309" s="39"/>
      <c r="V309" s="36" t="str">
        <f t="shared" si="23"/>
        <v>CCA</v>
      </c>
      <c r="W309" s="53" t="str">
        <f t="shared" si="24"/>
        <v>Coexistence</v>
      </c>
      <c r="X309" s="16"/>
      <c r="Y309" s="16"/>
      <c r="Z309" s="16"/>
      <c r="AA309" s="18"/>
      <c r="AB309" s="124"/>
    </row>
    <row r="310" spans="1:28" s="14" customFormat="1" ht="38.25">
      <c r="A310" s="32">
        <v>8263</v>
      </c>
      <c r="B310" s="32" t="s">
        <v>679</v>
      </c>
      <c r="C310" s="33" t="s">
        <v>2661</v>
      </c>
      <c r="D310" s="33" t="s">
        <v>2139</v>
      </c>
      <c r="E310" s="33" t="s">
        <v>1169</v>
      </c>
      <c r="F310" s="34"/>
      <c r="G310" s="34" t="s">
        <v>930</v>
      </c>
      <c r="H310" s="46">
        <v>229</v>
      </c>
      <c r="I310" s="46">
        <v>29</v>
      </c>
      <c r="J310" s="35" t="str">
        <f t="shared" si="22"/>
        <v>Clear channel assessment (CCA) sensitivity</v>
      </c>
      <c r="K310" s="49" t="s">
        <v>2661</v>
      </c>
      <c r="L310" s="50" t="s">
        <v>2769</v>
      </c>
      <c r="M310" s="50"/>
      <c r="N310" s="17" t="s">
        <v>236</v>
      </c>
      <c r="O310" s="16" t="s">
        <v>963</v>
      </c>
      <c r="P310" s="16"/>
      <c r="Q310" s="36"/>
      <c r="R310" s="37" t="s">
        <v>1189</v>
      </c>
      <c r="S310" s="37" t="s">
        <v>1190</v>
      </c>
      <c r="T310" s="13"/>
      <c r="U310" s="39"/>
      <c r="V310" s="36" t="str">
        <f t="shared" si="23"/>
        <v>CCA</v>
      </c>
      <c r="W310" s="53" t="str">
        <f t="shared" si="24"/>
        <v>Coexistence</v>
      </c>
      <c r="X310" s="16"/>
      <c r="Y310" s="16"/>
      <c r="Z310" s="16"/>
      <c r="AA310" s="18"/>
      <c r="AB310" s="124"/>
    </row>
    <row r="311" spans="1:29" s="13" customFormat="1" ht="51">
      <c r="A311" s="32">
        <v>11975</v>
      </c>
      <c r="B311" s="32" t="s">
        <v>1331</v>
      </c>
      <c r="C311" s="33" t="s">
        <v>2661</v>
      </c>
      <c r="D311" s="33" t="s">
        <v>2139</v>
      </c>
      <c r="E311" s="33" t="s">
        <v>1169</v>
      </c>
      <c r="F311" s="34"/>
      <c r="G311" s="34" t="s">
        <v>1879</v>
      </c>
      <c r="H311" s="46">
        <v>229</v>
      </c>
      <c r="I311" s="46">
        <v>29</v>
      </c>
      <c r="J311" s="35" t="str">
        <f t="shared" si="22"/>
        <v>Clear channel assessment (CCA) sensitivity</v>
      </c>
      <c r="K311" s="49" t="s">
        <v>2661</v>
      </c>
      <c r="L311" s="50" t="s">
        <v>2769</v>
      </c>
      <c r="M311" s="50"/>
      <c r="N311" s="17" t="s">
        <v>236</v>
      </c>
      <c r="O311" s="16" t="s">
        <v>963</v>
      </c>
      <c r="P311" s="16"/>
      <c r="Q311" s="36"/>
      <c r="R311" s="37" t="s">
        <v>2464</v>
      </c>
      <c r="S311" s="37" t="s">
        <v>1710</v>
      </c>
      <c r="U311" s="39"/>
      <c r="V311" s="36" t="str">
        <f t="shared" si="23"/>
        <v>CCA</v>
      </c>
      <c r="W311" s="53" t="str">
        <f t="shared" si="24"/>
        <v>Coexistence</v>
      </c>
      <c r="X311" s="16"/>
      <c r="Y311" s="16"/>
      <c r="Z311" s="16"/>
      <c r="AA311" s="18"/>
      <c r="AB311" s="124"/>
      <c r="AC311" s="14"/>
    </row>
    <row r="312" spans="1:29" s="13" customFormat="1" ht="38.25">
      <c r="A312" s="32">
        <v>3118</v>
      </c>
      <c r="B312" s="32" t="s">
        <v>1629</v>
      </c>
      <c r="C312" s="33" t="s">
        <v>2661</v>
      </c>
      <c r="D312" s="33">
        <v>229</v>
      </c>
      <c r="E312" s="33">
        <v>30</v>
      </c>
      <c r="F312" s="34" t="s">
        <v>1849</v>
      </c>
      <c r="G312" s="34" t="s">
        <v>1879</v>
      </c>
      <c r="H312" s="46">
        <v>229</v>
      </c>
      <c r="I312" s="46">
        <v>30</v>
      </c>
      <c r="J312" s="35" t="str">
        <f t="shared" si="22"/>
        <v>Clear channel assessment (CCA) sensitivity</v>
      </c>
      <c r="K312" s="49" t="s">
        <v>2661</v>
      </c>
      <c r="L312" s="50" t="s">
        <v>1167</v>
      </c>
      <c r="M312" s="50"/>
      <c r="N312" s="17" t="s">
        <v>236</v>
      </c>
      <c r="O312" s="16" t="s">
        <v>963</v>
      </c>
      <c r="P312" s="16"/>
      <c r="Q312" s="36"/>
      <c r="R312" s="37" t="s">
        <v>2421</v>
      </c>
      <c r="S312" s="37" t="s">
        <v>2422</v>
      </c>
      <c r="T312" s="13" t="s">
        <v>885</v>
      </c>
      <c r="U312" s="39"/>
      <c r="V312" s="36" t="str">
        <f t="shared" si="23"/>
        <v>CCA</v>
      </c>
      <c r="W312" s="53" t="str">
        <f t="shared" si="24"/>
        <v>Coexistence</v>
      </c>
      <c r="X312" s="16"/>
      <c r="Y312" s="16"/>
      <c r="Z312" s="16"/>
      <c r="AA312" s="18"/>
      <c r="AB312" s="124"/>
      <c r="AC312" s="14"/>
    </row>
    <row r="313" spans="1:29" s="13" customFormat="1" ht="38.25">
      <c r="A313" s="32">
        <v>4032</v>
      </c>
      <c r="B313" s="32" t="s">
        <v>717</v>
      </c>
      <c r="C313" s="33" t="s">
        <v>2661</v>
      </c>
      <c r="D313" s="33" t="s">
        <v>2139</v>
      </c>
      <c r="E313" s="33" t="s">
        <v>2008</v>
      </c>
      <c r="F313" s="34"/>
      <c r="G313" s="34" t="s">
        <v>930</v>
      </c>
      <c r="H313" s="46">
        <v>229</v>
      </c>
      <c r="I313" s="46">
        <v>30</v>
      </c>
      <c r="J313" s="35" t="str">
        <f t="shared" si="22"/>
        <v>Clear channel assessment (CCA) sensitivity</v>
      </c>
      <c r="K313" s="49" t="s">
        <v>2661</v>
      </c>
      <c r="L313" s="50" t="s">
        <v>1167</v>
      </c>
      <c r="M313" s="50"/>
      <c r="N313" s="17" t="s">
        <v>236</v>
      </c>
      <c r="O313" s="16" t="s">
        <v>963</v>
      </c>
      <c r="P313" s="16"/>
      <c r="Q313" s="36"/>
      <c r="R313" s="37" t="s">
        <v>1193</v>
      </c>
      <c r="S313" s="37" t="s">
        <v>1194</v>
      </c>
      <c r="U313" s="39"/>
      <c r="V313" s="36" t="str">
        <f t="shared" si="23"/>
        <v>CCA</v>
      </c>
      <c r="W313" s="53" t="str">
        <f t="shared" si="24"/>
        <v>Coexistence</v>
      </c>
      <c r="X313" s="16"/>
      <c r="Y313" s="16"/>
      <c r="Z313" s="16"/>
      <c r="AA313" s="18"/>
      <c r="AB313" s="124"/>
      <c r="AC313" s="14"/>
    </row>
    <row r="314" spans="1:29" s="13" customFormat="1" ht="38.25">
      <c r="A314" s="32">
        <v>8264</v>
      </c>
      <c r="B314" s="32" t="s">
        <v>679</v>
      </c>
      <c r="C314" s="33" t="s">
        <v>2661</v>
      </c>
      <c r="D314" s="33" t="s">
        <v>2139</v>
      </c>
      <c r="E314" s="33" t="s">
        <v>2008</v>
      </c>
      <c r="F314" s="34"/>
      <c r="G314" s="34" t="s">
        <v>930</v>
      </c>
      <c r="H314" s="46">
        <v>229</v>
      </c>
      <c r="I314" s="46">
        <v>30</v>
      </c>
      <c r="J314" s="35" t="str">
        <f t="shared" si="22"/>
        <v>Clear channel assessment (CCA) sensitivity</v>
      </c>
      <c r="K314" s="49" t="s">
        <v>2661</v>
      </c>
      <c r="L314" s="50" t="s">
        <v>2769</v>
      </c>
      <c r="M314" s="50"/>
      <c r="N314" s="17" t="s">
        <v>236</v>
      </c>
      <c r="O314" s="16" t="s">
        <v>963</v>
      </c>
      <c r="P314" s="16"/>
      <c r="Q314" s="36"/>
      <c r="R314" s="37" t="s">
        <v>1191</v>
      </c>
      <c r="S314" s="37" t="s">
        <v>1190</v>
      </c>
      <c r="U314" s="39"/>
      <c r="V314" s="36" t="str">
        <f t="shared" si="23"/>
        <v>CCA</v>
      </c>
      <c r="W314" s="53" t="str">
        <f t="shared" si="24"/>
        <v>Coexistence</v>
      </c>
      <c r="X314" s="16"/>
      <c r="Y314" s="16"/>
      <c r="Z314" s="16"/>
      <c r="AA314" s="18"/>
      <c r="AB314" s="124"/>
      <c r="AC314" s="14"/>
    </row>
    <row r="315" spans="1:29" s="13" customFormat="1" ht="102">
      <c r="A315" s="32">
        <v>12200</v>
      </c>
      <c r="B315" s="32" t="s">
        <v>1333</v>
      </c>
      <c r="C315" s="33" t="s">
        <v>2661</v>
      </c>
      <c r="D315" s="33">
        <v>229</v>
      </c>
      <c r="E315" s="33">
        <v>30</v>
      </c>
      <c r="F315" s="34"/>
      <c r="G315" s="34" t="s">
        <v>930</v>
      </c>
      <c r="H315" s="46">
        <v>229</v>
      </c>
      <c r="I315" s="46">
        <v>30</v>
      </c>
      <c r="J315" s="35" t="str">
        <f t="shared" si="22"/>
        <v>Clear channel assessment (CCA) sensitivity</v>
      </c>
      <c r="K315" s="49" t="s">
        <v>2661</v>
      </c>
      <c r="L315" s="50" t="s">
        <v>2769</v>
      </c>
      <c r="M315" s="50"/>
      <c r="N315" s="17" t="s">
        <v>236</v>
      </c>
      <c r="O315" s="16" t="s">
        <v>963</v>
      </c>
      <c r="P315" s="16"/>
      <c r="Q315" s="36"/>
      <c r="R315" s="37" t="s">
        <v>711</v>
      </c>
      <c r="S315" s="37" t="s">
        <v>712</v>
      </c>
      <c r="U315" s="39"/>
      <c r="V315" s="36" t="str">
        <f t="shared" si="23"/>
        <v>CCA</v>
      </c>
      <c r="W315" s="53" t="str">
        <f t="shared" si="24"/>
        <v>Coexistence</v>
      </c>
      <c r="X315" s="16"/>
      <c r="Y315" s="16"/>
      <c r="Z315" s="16"/>
      <c r="AA315" s="18"/>
      <c r="AB315" s="124"/>
      <c r="AC315" s="14"/>
    </row>
    <row r="316" spans="1:29" s="13" customFormat="1" ht="38.25">
      <c r="A316" s="32">
        <v>1069</v>
      </c>
      <c r="B316" s="32" t="s">
        <v>1609</v>
      </c>
      <c r="C316" s="33" t="s">
        <v>2661</v>
      </c>
      <c r="D316" s="33"/>
      <c r="E316" s="33"/>
      <c r="F316" s="34"/>
      <c r="G316" s="34" t="s">
        <v>930</v>
      </c>
      <c r="H316" s="46">
        <v>229</v>
      </c>
      <c r="I316" s="46"/>
      <c r="J316" s="35" t="str">
        <f t="shared" si="22"/>
        <v>Clear channel assessment (CCA) sensitivity</v>
      </c>
      <c r="K316" s="49" t="s">
        <v>2661</v>
      </c>
      <c r="L316" s="50" t="s">
        <v>2768</v>
      </c>
      <c r="M316" s="50"/>
      <c r="N316" s="17" t="s">
        <v>236</v>
      </c>
      <c r="O316" s="16" t="s">
        <v>963</v>
      </c>
      <c r="P316" s="16"/>
      <c r="Q316" s="36"/>
      <c r="R316" s="37" t="s">
        <v>1810</v>
      </c>
      <c r="S316" s="37" t="s">
        <v>1811</v>
      </c>
      <c r="U316" s="39"/>
      <c r="V316" s="36" t="str">
        <f t="shared" si="23"/>
        <v>CCA</v>
      </c>
      <c r="W316" s="53" t="str">
        <f t="shared" si="24"/>
        <v>Coexistence</v>
      </c>
      <c r="X316" s="16"/>
      <c r="Y316" s="16"/>
      <c r="Z316" s="16"/>
      <c r="AA316" s="18"/>
      <c r="AB316" s="124"/>
      <c r="AC316" s="14"/>
    </row>
    <row r="317" spans="1:29" s="13" customFormat="1" ht="89.25">
      <c r="A317" s="32">
        <v>3452</v>
      </c>
      <c r="B317" s="32" t="s">
        <v>677</v>
      </c>
      <c r="C317" s="33" t="s">
        <v>2661</v>
      </c>
      <c r="D317" s="33" t="s">
        <v>2139</v>
      </c>
      <c r="E317" s="33"/>
      <c r="F317" s="34"/>
      <c r="G317" s="34" t="s">
        <v>930</v>
      </c>
      <c r="H317" s="46">
        <v>229</v>
      </c>
      <c r="I317" s="46"/>
      <c r="J317" s="35" t="str">
        <f t="shared" si="22"/>
        <v>Clear channel assessment (CCA) sensitivity</v>
      </c>
      <c r="K317" s="49" t="s">
        <v>2661</v>
      </c>
      <c r="L317" s="50" t="s">
        <v>2769</v>
      </c>
      <c r="M317" s="50"/>
      <c r="N317" s="17" t="s">
        <v>236</v>
      </c>
      <c r="O317" s="16" t="s">
        <v>963</v>
      </c>
      <c r="P317" s="16"/>
      <c r="Q317" s="36"/>
      <c r="R317" s="37" t="s">
        <v>871</v>
      </c>
      <c r="S317" s="37" t="s">
        <v>1733</v>
      </c>
      <c r="U317" s="39"/>
      <c r="V317" s="36" t="str">
        <f t="shared" si="23"/>
        <v>CCA</v>
      </c>
      <c r="W317" s="53" t="str">
        <f t="shared" si="24"/>
        <v>Coexistence</v>
      </c>
      <c r="X317" s="16"/>
      <c r="Y317" s="16"/>
      <c r="Z317" s="16"/>
      <c r="AA317" s="18"/>
      <c r="AB317" s="124"/>
      <c r="AC317" s="14"/>
    </row>
    <row r="318" spans="1:29" s="13" customFormat="1" ht="38.25">
      <c r="A318" s="32">
        <v>3453</v>
      </c>
      <c r="B318" s="32" t="s">
        <v>677</v>
      </c>
      <c r="C318" s="33" t="s">
        <v>2661</v>
      </c>
      <c r="D318" s="33" t="s">
        <v>2139</v>
      </c>
      <c r="E318" s="33"/>
      <c r="F318" s="34"/>
      <c r="G318" s="34" t="s">
        <v>930</v>
      </c>
      <c r="H318" s="46">
        <v>229</v>
      </c>
      <c r="I318" s="46"/>
      <c r="J318" s="35" t="str">
        <f t="shared" si="22"/>
        <v>Clear channel assessment (CCA) sensitivity</v>
      </c>
      <c r="K318" s="49" t="s">
        <v>2661</v>
      </c>
      <c r="L318" s="50" t="s">
        <v>2769</v>
      </c>
      <c r="M318" s="50"/>
      <c r="N318" s="17" t="s">
        <v>236</v>
      </c>
      <c r="O318" s="16" t="s">
        <v>963</v>
      </c>
      <c r="P318" s="16"/>
      <c r="Q318" s="36"/>
      <c r="R318" s="37" t="s">
        <v>1734</v>
      </c>
      <c r="S318" s="37" t="s">
        <v>1735</v>
      </c>
      <c r="U318" s="39"/>
      <c r="V318" s="36" t="str">
        <f t="shared" si="23"/>
        <v>CCA</v>
      </c>
      <c r="W318" s="53" t="str">
        <f t="shared" si="24"/>
        <v>Coexistence</v>
      </c>
      <c r="X318" s="16"/>
      <c r="Y318" s="16"/>
      <c r="Z318" s="16"/>
      <c r="AA318" s="18"/>
      <c r="AB318" s="124"/>
      <c r="AC318" s="14"/>
    </row>
    <row r="319" spans="1:29" s="13" customFormat="1" ht="51">
      <c r="A319" s="32">
        <v>8127</v>
      </c>
      <c r="B319" s="32" t="s">
        <v>2649</v>
      </c>
      <c r="C319" s="33" t="s">
        <v>2661</v>
      </c>
      <c r="D319" s="33"/>
      <c r="E319" s="33"/>
      <c r="F319" s="34"/>
      <c r="G319" s="34" t="s">
        <v>930</v>
      </c>
      <c r="H319" s="46">
        <v>229</v>
      </c>
      <c r="I319" s="46"/>
      <c r="J319" s="35" t="str">
        <f t="shared" si="22"/>
        <v>Clear channel assessment (CCA) sensitivity</v>
      </c>
      <c r="K319" s="49" t="s">
        <v>2661</v>
      </c>
      <c r="L319" s="50" t="s">
        <v>2769</v>
      </c>
      <c r="M319" s="50"/>
      <c r="N319" s="17" t="s">
        <v>236</v>
      </c>
      <c r="O319" s="16" t="s">
        <v>963</v>
      </c>
      <c r="P319" s="16"/>
      <c r="Q319" s="36"/>
      <c r="R319" s="37" t="s">
        <v>2733</v>
      </c>
      <c r="S319" s="37" t="s">
        <v>249</v>
      </c>
      <c r="U319" s="39"/>
      <c r="V319" s="36" t="str">
        <f t="shared" si="23"/>
        <v>CCA</v>
      </c>
      <c r="W319" s="53" t="str">
        <f t="shared" si="24"/>
        <v>Coexistence</v>
      </c>
      <c r="X319" s="16"/>
      <c r="Y319" s="16"/>
      <c r="Z319" s="16"/>
      <c r="AA319" s="18"/>
      <c r="AB319" s="124"/>
      <c r="AC319" s="14"/>
    </row>
    <row r="320" spans="1:29" s="13" customFormat="1" ht="140.25">
      <c r="A320" s="32">
        <v>8282</v>
      </c>
      <c r="B320" s="32" t="s">
        <v>2403</v>
      </c>
      <c r="C320" s="33" t="s">
        <v>1262</v>
      </c>
      <c r="D320" s="33" t="s">
        <v>295</v>
      </c>
      <c r="E320" s="33"/>
      <c r="F320" s="34" t="s">
        <v>1167</v>
      </c>
      <c r="G320" s="34" t="s">
        <v>930</v>
      </c>
      <c r="H320" s="46">
        <v>260</v>
      </c>
      <c r="I320" s="46"/>
      <c r="J320" s="35" t="str">
        <f t="shared" si="22"/>
        <v>Transmission in 40MHz HT mode</v>
      </c>
      <c r="K320" s="49" t="s">
        <v>1262</v>
      </c>
      <c r="L320" s="63" t="s">
        <v>2769</v>
      </c>
      <c r="M320" s="50"/>
      <c r="N320" s="16"/>
      <c r="O320" s="16"/>
      <c r="P320" s="16"/>
      <c r="Q320" s="36"/>
      <c r="R320" s="37" t="s">
        <v>296</v>
      </c>
      <c r="S320" s="37" t="s">
        <v>297</v>
      </c>
      <c r="T320" s="128"/>
      <c r="U320" s="39"/>
      <c r="V320" s="36" t="str">
        <f t="shared" si="23"/>
        <v>PLCP OFDM</v>
      </c>
      <c r="W320" s="53" t="s">
        <v>2543</v>
      </c>
      <c r="X320" s="14"/>
      <c r="Y320" s="14" t="s">
        <v>136</v>
      </c>
      <c r="Z320" s="14">
        <v>1</v>
      </c>
      <c r="AA320" s="16" t="str">
        <f>IF(ISERROR(VLOOKUP(V320,TopicsLookup,2,FALSE)),"",VLOOKUP(V320,TopicsLookup,2,FALSE))</f>
        <v>PHY</v>
      </c>
      <c r="AB320" s="124"/>
      <c r="AC320" s="14">
        <f>IF(X320="",A320,X320)</f>
        <v>8282</v>
      </c>
    </row>
    <row r="321" spans="1:29" s="13" customFormat="1" ht="25.5">
      <c r="A321" s="32">
        <v>10315</v>
      </c>
      <c r="B321" s="32" t="s">
        <v>1177</v>
      </c>
      <c r="C321" s="33" t="s">
        <v>498</v>
      </c>
      <c r="D321" s="33" t="s">
        <v>1178</v>
      </c>
      <c r="E321" s="33" t="s">
        <v>1179</v>
      </c>
      <c r="F321" s="34" t="s">
        <v>1167</v>
      </c>
      <c r="G321" s="34" t="s">
        <v>930</v>
      </c>
      <c r="H321" s="46">
        <v>267</v>
      </c>
      <c r="I321" s="46">
        <v>0</v>
      </c>
      <c r="J321" s="35" t="str">
        <f t="shared" si="22"/>
        <v>PICS</v>
      </c>
      <c r="K321" s="49" t="s">
        <v>498</v>
      </c>
      <c r="L321" s="50" t="s">
        <v>2769</v>
      </c>
      <c r="M321" s="50"/>
      <c r="N321" s="16"/>
      <c r="O321" s="16"/>
      <c r="P321" s="16"/>
      <c r="Q321" s="36"/>
      <c r="R321" s="37" t="s">
        <v>310</v>
      </c>
      <c r="S321" s="37" t="s">
        <v>311</v>
      </c>
      <c r="T321" s="156" t="s">
        <v>312</v>
      </c>
      <c r="U321" s="39"/>
      <c r="V321" s="36" t="str">
        <f t="shared" si="23"/>
        <v>PICS</v>
      </c>
      <c r="W321" s="53" t="s">
        <v>2543</v>
      </c>
      <c r="X321" s="60"/>
      <c r="Y321" s="18"/>
      <c r="Z321" s="18"/>
      <c r="AA321" s="14"/>
      <c r="AB321" s="124"/>
      <c r="AC321" s="14"/>
    </row>
    <row r="322" spans="1:29" s="13" customFormat="1" ht="306">
      <c r="A322" s="32">
        <v>7348</v>
      </c>
      <c r="B322" s="32" t="s">
        <v>1650</v>
      </c>
      <c r="C322" s="33" t="s">
        <v>918</v>
      </c>
      <c r="D322" s="33" t="s">
        <v>1651</v>
      </c>
      <c r="E322" s="33" t="s">
        <v>2506</v>
      </c>
      <c r="F322" s="34" t="s">
        <v>1167</v>
      </c>
      <c r="G322" s="34" t="s">
        <v>930</v>
      </c>
      <c r="H322" s="46">
        <v>271</v>
      </c>
      <c r="I322" s="46">
        <v>15</v>
      </c>
      <c r="J322" s="35" t="str">
        <f t="shared" si="22"/>
        <v>PHY Enhancements for Higher Throughput</v>
      </c>
      <c r="K322" s="49" t="s">
        <v>918</v>
      </c>
      <c r="L322" s="50" t="s">
        <v>2769</v>
      </c>
      <c r="M322" s="50"/>
      <c r="N322" s="16"/>
      <c r="O322" s="16"/>
      <c r="P322" s="16"/>
      <c r="Q322" s="36"/>
      <c r="R322" s="37" t="s">
        <v>130</v>
      </c>
      <c r="S322" s="37" t="s">
        <v>131</v>
      </c>
      <c r="T322" s="128" t="s">
        <v>315</v>
      </c>
      <c r="U322" s="39"/>
      <c r="V322" s="36" t="str">
        <f t="shared" si="23"/>
        <v>PICS</v>
      </c>
      <c r="W322" s="53" t="s">
        <v>2543</v>
      </c>
      <c r="X322" s="60"/>
      <c r="Y322" s="18"/>
      <c r="Z322" s="18" t="s">
        <v>162</v>
      </c>
      <c r="AA322" s="14"/>
      <c r="AB322" s="124"/>
      <c r="AC322" s="14"/>
    </row>
    <row r="323" spans="1:29" s="13" customFormat="1" ht="63.75">
      <c r="A323" s="32">
        <v>10229</v>
      </c>
      <c r="B323" s="32" t="s">
        <v>132</v>
      </c>
      <c r="C323" s="33" t="s">
        <v>918</v>
      </c>
      <c r="D323" s="33" t="s">
        <v>1651</v>
      </c>
      <c r="E323" s="33" t="s">
        <v>2506</v>
      </c>
      <c r="F323" s="34" t="s">
        <v>1167</v>
      </c>
      <c r="G323" s="34" t="s">
        <v>930</v>
      </c>
      <c r="H323" s="46">
        <v>271</v>
      </c>
      <c r="I323" s="46">
        <v>15</v>
      </c>
      <c r="J323" s="35" t="str">
        <f>IF(ISERROR(VLOOKUP(K323,HeadingsLookup,2,FALSE)),"",VLOOKUP(K323,HeadingsLookup,2,FALSE))</f>
        <v>PHY Enhancements for Higher Throughput</v>
      </c>
      <c r="K323" s="49" t="s">
        <v>918</v>
      </c>
      <c r="L323" s="50" t="s">
        <v>2769</v>
      </c>
      <c r="M323" s="50"/>
      <c r="N323" s="16"/>
      <c r="O323" s="16"/>
      <c r="P323" s="16"/>
      <c r="Q323" s="36"/>
      <c r="R323" s="37" t="s">
        <v>133</v>
      </c>
      <c r="S323" s="37" t="s">
        <v>134</v>
      </c>
      <c r="T323" s="128" t="s">
        <v>315</v>
      </c>
      <c r="U323" s="39"/>
      <c r="V323" s="36" t="str">
        <f t="shared" si="23"/>
        <v>PICS</v>
      </c>
      <c r="W323" s="53" t="s">
        <v>2543</v>
      </c>
      <c r="X323" s="14"/>
      <c r="Y323" s="14"/>
      <c r="Z323" s="14" t="s">
        <v>162</v>
      </c>
      <c r="AA323" s="18"/>
      <c r="AB323" s="124"/>
      <c r="AC323" s="14"/>
    </row>
    <row r="324" spans="1:29" s="139" customFormat="1" ht="25.5">
      <c r="A324" s="129">
        <v>6905</v>
      </c>
      <c r="B324" s="135" t="s">
        <v>16</v>
      </c>
      <c r="C324" s="135" t="s">
        <v>1416</v>
      </c>
      <c r="D324" s="135" t="s">
        <v>1746</v>
      </c>
      <c r="E324" s="135" t="s">
        <v>2837</v>
      </c>
      <c r="F324" s="135" t="s">
        <v>1167</v>
      </c>
      <c r="G324" s="135" t="s">
        <v>930</v>
      </c>
      <c r="H324" s="129">
        <v>52</v>
      </c>
      <c r="I324" s="129">
        <v>5</v>
      </c>
      <c r="J324" s="127"/>
      <c r="K324" s="135" t="s">
        <v>1416</v>
      </c>
      <c r="L324" s="135" t="s">
        <v>2769</v>
      </c>
      <c r="M324" s="135"/>
      <c r="N324" s="135"/>
      <c r="O324" s="135"/>
      <c r="P324" s="135"/>
      <c r="Q324" s="135"/>
      <c r="R324" s="158" t="s">
        <v>1747</v>
      </c>
      <c r="S324" s="158" t="s">
        <v>1748</v>
      </c>
      <c r="T324" s="159" t="s">
        <v>1752</v>
      </c>
      <c r="U324" s="137"/>
      <c r="V324" s="137" t="s">
        <v>1340</v>
      </c>
      <c r="W324" s="137" t="s">
        <v>1749</v>
      </c>
      <c r="X324" s="137"/>
      <c r="Y324" s="136">
        <v>409</v>
      </c>
      <c r="Z324" s="138"/>
      <c r="AA324" s="138"/>
      <c r="AB324" s="138"/>
      <c r="AC324" s="138"/>
    </row>
    <row r="325" spans="1:29" s="139" customFormat="1" ht="25.5">
      <c r="A325" s="129">
        <v>6907</v>
      </c>
      <c r="B325" s="135" t="s">
        <v>16</v>
      </c>
      <c r="C325" s="135" t="s">
        <v>1416</v>
      </c>
      <c r="D325" s="135" t="s">
        <v>1746</v>
      </c>
      <c r="E325" s="135" t="s">
        <v>2837</v>
      </c>
      <c r="F325" s="135" t="s">
        <v>1167</v>
      </c>
      <c r="G325" s="135" t="s">
        <v>930</v>
      </c>
      <c r="H325" s="129">
        <v>52</v>
      </c>
      <c r="I325" s="129">
        <v>5</v>
      </c>
      <c r="J325" s="127"/>
      <c r="K325" s="135" t="s">
        <v>1416</v>
      </c>
      <c r="L325" s="135" t="s">
        <v>2769</v>
      </c>
      <c r="M325" s="135"/>
      <c r="N325" s="135"/>
      <c r="O325" s="135"/>
      <c r="P325" s="135"/>
      <c r="Q325" s="135"/>
      <c r="R325" s="158" t="s">
        <v>1750</v>
      </c>
      <c r="S325" s="158" t="s">
        <v>1751</v>
      </c>
      <c r="T325" s="159" t="s">
        <v>1752</v>
      </c>
      <c r="U325" s="137"/>
      <c r="V325" s="137" t="s">
        <v>1340</v>
      </c>
      <c r="W325" s="137" t="s">
        <v>1749</v>
      </c>
      <c r="X325" s="137"/>
      <c r="Y325" s="136">
        <v>411</v>
      </c>
      <c r="Z325" s="138"/>
      <c r="AA325" s="138"/>
      <c r="AB325" s="138"/>
      <c r="AC325" s="138"/>
    </row>
    <row r="326" spans="1:28" s="56" customFormat="1" ht="165.75">
      <c r="A326" s="129">
        <v>570</v>
      </c>
      <c r="B326" s="129" t="s">
        <v>690</v>
      </c>
      <c r="C326" s="129" t="s">
        <v>2833</v>
      </c>
      <c r="D326" s="129" t="s">
        <v>2225</v>
      </c>
      <c r="E326" s="129" t="s">
        <v>2506</v>
      </c>
      <c r="F326" s="129" t="s">
        <v>1167</v>
      </c>
      <c r="G326" s="129" t="s">
        <v>930</v>
      </c>
      <c r="H326" s="129">
        <v>2</v>
      </c>
      <c r="I326" s="129">
        <v>15</v>
      </c>
      <c r="J326" s="127"/>
      <c r="K326" s="129" t="s">
        <v>2833</v>
      </c>
      <c r="L326" s="129" t="s">
        <v>1167</v>
      </c>
      <c r="M326" s="129"/>
      <c r="N326" s="129" t="s">
        <v>2483</v>
      </c>
      <c r="O326" s="129"/>
      <c r="P326" s="129"/>
      <c r="Q326" s="129" t="s">
        <v>2484</v>
      </c>
      <c r="R326" s="127" t="s">
        <v>2001</v>
      </c>
      <c r="S326" s="127" t="s">
        <v>2002</v>
      </c>
      <c r="T326" s="160" t="s">
        <v>2485</v>
      </c>
      <c r="U326" s="129" t="s">
        <v>2486</v>
      </c>
      <c r="V326" s="129" t="s">
        <v>1006</v>
      </c>
      <c r="W326" s="129" t="s">
        <v>2543</v>
      </c>
      <c r="X326" s="154"/>
      <c r="Y326" s="154"/>
      <c r="Z326" s="154"/>
      <c r="AB326" s="124"/>
    </row>
    <row r="327" spans="1:28" s="56" customFormat="1" ht="63.75">
      <c r="A327" s="129">
        <v>3890</v>
      </c>
      <c r="B327" s="129" t="s">
        <v>720</v>
      </c>
      <c r="C327" s="129" t="s">
        <v>1978</v>
      </c>
      <c r="D327" s="129" t="s">
        <v>2736</v>
      </c>
      <c r="E327" s="129" t="s">
        <v>219</v>
      </c>
      <c r="F327" s="129" t="s">
        <v>1167</v>
      </c>
      <c r="G327" s="129" t="s">
        <v>930</v>
      </c>
      <c r="H327" s="129">
        <v>131</v>
      </c>
      <c r="I327" s="129">
        <v>1</v>
      </c>
      <c r="J327" s="127"/>
      <c r="K327" s="129" t="s">
        <v>1978</v>
      </c>
      <c r="L327" s="129" t="s">
        <v>1167</v>
      </c>
      <c r="M327" s="129"/>
      <c r="N327" s="129" t="s">
        <v>2487</v>
      </c>
      <c r="O327" s="129"/>
      <c r="P327" s="129"/>
      <c r="Q327" s="129" t="s">
        <v>2484</v>
      </c>
      <c r="R327" s="127" t="s">
        <v>330</v>
      </c>
      <c r="S327" s="127" t="s">
        <v>2664</v>
      </c>
      <c r="T327" s="160" t="s">
        <v>2488</v>
      </c>
      <c r="U327" s="129"/>
      <c r="V327" s="129" t="s">
        <v>2543</v>
      </c>
      <c r="W327" s="129" t="s">
        <v>2543</v>
      </c>
      <c r="X327" s="154"/>
      <c r="Y327" s="154"/>
      <c r="Z327" s="154"/>
      <c r="AB327" s="124"/>
    </row>
    <row r="328" spans="1:28" s="56" customFormat="1" ht="204">
      <c r="A328" s="129">
        <v>7365</v>
      </c>
      <c r="B328" s="129" t="s">
        <v>976</v>
      </c>
      <c r="C328" s="129" t="s">
        <v>71</v>
      </c>
      <c r="D328" s="129" t="s">
        <v>979</v>
      </c>
      <c r="E328" s="129" t="s">
        <v>1995</v>
      </c>
      <c r="F328" s="129" t="s">
        <v>1167</v>
      </c>
      <c r="G328" s="129"/>
      <c r="H328" s="129">
        <v>106</v>
      </c>
      <c r="I328" s="129">
        <v>5</v>
      </c>
      <c r="J328" s="127"/>
      <c r="K328" s="129" t="s">
        <v>71</v>
      </c>
      <c r="L328" s="129" t="s">
        <v>2769</v>
      </c>
      <c r="M328" s="129"/>
      <c r="N328" s="129" t="s">
        <v>2487</v>
      </c>
      <c r="O328" s="129"/>
      <c r="P328" s="129"/>
      <c r="Q328" s="129" t="s">
        <v>2484</v>
      </c>
      <c r="R328" s="127" t="s">
        <v>1996</v>
      </c>
      <c r="S328" s="127" t="s">
        <v>1313</v>
      </c>
      <c r="T328" s="160" t="s">
        <v>2489</v>
      </c>
      <c r="U328" s="129"/>
      <c r="V328" s="129" t="s">
        <v>2569</v>
      </c>
      <c r="W328" s="129" t="s">
        <v>2543</v>
      </c>
      <c r="X328" s="154"/>
      <c r="Y328" s="154"/>
      <c r="Z328" s="154"/>
      <c r="AB328" s="124"/>
    </row>
    <row r="329" spans="1:28" s="56" customFormat="1" ht="140.25">
      <c r="A329" s="129">
        <v>7659</v>
      </c>
      <c r="B329" s="129" t="s">
        <v>2405</v>
      </c>
      <c r="C329" s="129" t="s">
        <v>899</v>
      </c>
      <c r="D329" s="129"/>
      <c r="E329" s="129"/>
      <c r="F329" s="129" t="s">
        <v>1167</v>
      </c>
      <c r="G329" s="129" t="s">
        <v>930</v>
      </c>
      <c r="H329" s="129">
        <v>84</v>
      </c>
      <c r="I329" s="129"/>
      <c r="J329" s="127"/>
      <c r="K329" s="129" t="s">
        <v>1118</v>
      </c>
      <c r="L329" s="129" t="s">
        <v>2769</v>
      </c>
      <c r="M329" s="129"/>
      <c r="N329" s="129" t="s">
        <v>2487</v>
      </c>
      <c r="O329" s="129"/>
      <c r="P329" s="129"/>
      <c r="Q329" s="129" t="s">
        <v>2484</v>
      </c>
      <c r="R329" s="127" t="s">
        <v>2402</v>
      </c>
      <c r="S329" s="127" t="s">
        <v>510</v>
      </c>
      <c r="T329" s="160" t="s">
        <v>2490</v>
      </c>
      <c r="U329" s="129"/>
      <c r="V329" s="129" t="s">
        <v>2569</v>
      </c>
      <c r="W329" s="129" t="s">
        <v>2543</v>
      </c>
      <c r="X329" s="154"/>
      <c r="Y329" s="154"/>
      <c r="Z329" s="154"/>
      <c r="AB329" s="124"/>
    </row>
    <row r="330" spans="1:28" s="56" customFormat="1" ht="51">
      <c r="A330" s="129">
        <v>7900</v>
      </c>
      <c r="B330" s="129" t="s">
        <v>165</v>
      </c>
      <c r="C330" s="129" t="s">
        <v>1978</v>
      </c>
      <c r="D330" s="129" t="s">
        <v>2736</v>
      </c>
      <c r="E330" s="129" t="s">
        <v>219</v>
      </c>
      <c r="F330" s="129" t="s">
        <v>1167</v>
      </c>
      <c r="G330" s="129" t="s">
        <v>930</v>
      </c>
      <c r="H330" s="129">
        <v>131</v>
      </c>
      <c r="I330" s="129">
        <v>1</v>
      </c>
      <c r="J330" s="127"/>
      <c r="K330" s="129" t="s">
        <v>1978</v>
      </c>
      <c r="L330" s="129" t="s">
        <v>2768</v>
      </c>
      <c r="M330" s="129"/>
      <c r="N330" s="129" t="s">
        <v>2487</v>
      </c>
      <c r="O330" s="129"/>
      <c r="P330" s="129"/>
      <c r="Q330" s="129" t="s">
        <v>2484</v>
      </c>
      <c r="R330" s="127" t="s">
        <v>2473</v>
      </c>
      <c r="S330" s="127" t="s">
        <v>367</v>
      </c>
      <c r="T330" s="160" t="s">
        <v>2491</v>
      </c>
      <c r="U330" s="129"/>
      <c r="V330" s="129" t="s">
        <v>2543</v>
      </c>
      <c r="W330" s="129" t="s">
        <v>2543</v>
      </c>
      <c r="X330" s="154"/>
      <c r="Y330" s="154"/>
      <c r="Z330" s="154"/>
      <c r="AB330" s="124"/>
    </row>
    <row r="331" spans="1:28" s="56" customFormat="1" ht="229.5">
      <c r="A331" s="129">
        <v>10021</v>
      </c>
      <c r="B331" s="129" t="s">
        <v>1759</v>
      </c>
      <c r="C331" s="129" t="s">
        <v>1976</v>
      </c>
      <c r="D331" s="129" t="s">
        <v>1644</v>
      </c>
      <c r="E331" s="129"/>
      <c r="F331" s="129" t="s">
        <v>1167</v>
      </c>
      <c r="G331" s="129" t="s">
        <v>930</v>
      </c>
      <c r="H331" s="129">
        <v>130</v>
      </c>
      <c r="I331" s="129"/>
      <c r="J331" s="127"/>
      <c r="K331" s="129" t="s">
        <v>1976</v>
      </c>
      <c r="L331" s="129" t="s">
        <v>2769</v>
      </c>
      <c r="M331" s="129"/>
      <c r="N331" s="129" t="s">
        <v>2487</v>
      </c>
      <c r="O331" s="129"/>
      <c r="P331" s="129"/>
      <c r="Q331" s="129" t="s">
        <v>2484</v>
      </c>
      <c r="R331" s="127" t="s">
        <v>1318</v>
      </c>
      <c r="S331" s="127" t="s">
        <v>1319</v>
      </c>
      <c r="T331" s="160" t="s">
        <v>2492</v>
      </c>
      <c r="U331" s="129"/>
      <c r="V331" s="129" t="s">
        <v>2543</v>
      </c>
      <c r="W331" s="129" t="s">
        <v>2543</v>
      </c>
      <c r="X331" s="154"/>
      <c r="Y331" s="154"/>
      <c r="Z331" s="154"/>
      <c r="AB331" s="124"/>
    </row>
  </sheetData>
  <autoFilter ref="A1:AC331"/>
  <conditionalFormatting sqref="L287:L323 L28:L279 L2:L26 L326:L331">
    <cfRule type="expression" priority="1" dxfId="0" stopIfTrue="1">
      <formula>IF(CLEAN($L2)=CLEAN($F2),0,1)</formula>
    </cfRule>
  </conditionalFormatting>
  <conditionalFormatting sqref="H28:H279 H2:H26 H287:H331">
    <cfRule type="expression" priority="2" dxfId="0" stopIfTrue="1">
      <formula>IF(CLEAN($H2)=CLEAN($D2),0,1)</formula>
    </cfRule>
  </conditionalFormatting>
  <conditionalFormatting sqref="I287:I323 I28:I279 I2:I26 I324:J325 I326:I331">
    <cfRule type="expression" priority="3" dxfId="0" stopIfTrue="1">
      <formula>IF(CLEAN($I2)=CLEAN($E2),0,1)</formula>
    </cfRule>
  </conditionalFormatting>
  <conditionalFormatting sqref="K287:K323 K28:K279 K2:K26 K326:K331">
    <cfRule type="expression" priority="4" dxfId="0" stopIfTrue="1">
      <formula>IF(CLEAN($K2)=CLEAN($C2),0,1)</formula>
    </cfRule>
  </conditionalFormatting>
  <conditionalFormatting sqref="L324:L325">
    <cfRule type="expression" priority="5" dxfId="0" stopIfTrue="1">
      <formula>IF(CLEAN($M324)=CLEAN($F324),0,1)</formula>
    </cfRule>
  </conditionalFormatting>
  <conditionalFormatting sqref="K324:K325">
    <cfRule type="expression" priority="6" dxfId="0" stopIfTrue="1">
      <formula>IF(CLEAN($L324)=CLEAN($C324),0,1)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171</v>
      </c>
      <c r="B1" s="23"/>
      <c r="C1" s="23"/>
    </row>
    <row r="2" spans="1:3" s="20" customFormat="1" ht="39" customHeight="1">
      <c r="A2" s="20" t="s">
        <v>169</v>
      </c>
      <c r="B2" s="24" t="s">
        <v>170</v>
      </c>
      <c r="C2" s="24" t="s">
        <v>188</v>
      </c>
    </row>
    <row r="3" spans="1:3" ht="51">
      <c r="A3" t="s">
        <v>387</v>
      </c>
      <c r="B3" s="22" t="s">
        <v>187</v>
      </c>
      <c r="C3" s="22" t="s">
        <v>189</v>
      </c>
    </row>
    <row r="4" spans="1:3" ht="12.75">
      <c r="A4" t="s">
        <v>560</v>
      </c>
      <c r="B4" s="22" t="s">
        <v>190</v>
      </c>
      <c r="C4" s="22" t="s">
        <v>189</v>
      </c>
    </row>
    <row r="5" spans="1:3" ht="12.75">
      <c r="A5" t="s">
        <v>561</v>
      </c>
      <c r="B5" s="22" t="s">
        <v>191</v>
      </c>
      <c r="C5" s="22" t="s">
        <v>189</v>
      </c>
    </row>
    <row r="6" spans="1:3" ht="12.75">
      <c r="A6" t="s">
        <v>562</v>
      </c>
      <c r="B6" s="22" t="s">
        <v>192</v>
      </c>
      <c r="C6" s="22" t="s">
        <v>189</v>
      </c>
    </row>
    <row r="7" spans="1:3" ht="12.75">
      <c r="A7" t="s">
        <v>563</v>
      </c>
      <c r="B7" s="22" t="s">
        <v>193</v>
      </c>
      <c r="C7" s="22" t="s">
        <v>189</v>
      </c>
    </row>
    <row r="8" spans="1:3" ht="12.75">
      <c r="A8" t="s">
        <v>564</v>
      </c>
      <c r="B8" s="22" t="s">
        <v>194</v>
      </c>
      <c r="C8" s="22" t="s">
        <v>189</v>
      </c>
    </row>
    <row r="9" spans="1:3" ht="25.5">
      <c r="A9" t="s">
        <v>565</v>
      </c>
      <c r="B9" s="22" t="s">
        <v>195</v>
      </c>
      <c r="C9" s="22" t="s">
        <v>189</v>
      </c>
    </row>
    <row r="10" spans="1:3" ht="114.75">
      <c r="A10" t="s">
        <v>566</v>
      </c>
      <c r="B10" s="22" t="s">
        <v>28</v>
      </c>
      <c r="C10" s="22" t="s">
        <v>30</v>
      </c>
    </row>
    <row r="11" spans="1:3" ht="102">
      <c r="A11" t="s">
        <v>567</v>
      </c>
      <c r="B11" s="22" t="s">
        <v>1699</v>
      </c>
      <c r="C11" s="22" t="s">
        <v>30</v>
      </c>
    </row>
    <row r="12" spans="1:3" ht="25.5">
      <c r="A12" t="s">
        <v>928</v>
      </c>
      <c r="B12" s="22" t="s">
        <v>31</v>
      </c>
      <c r="C12" s="22" t="s">
        <v>29</v>
      </c>
    </row>
    <row r="13" spans="1:3" ht="76.5">
      <c r="A13" t="s">
        <v>716</v>
      </c>
      <c r="B13" s="22" t="s">
        <v>680</v>
      </c>
      <c r="C13" s="22" t="s">
        <v>30</v>
      </c>
    </row>
    <row r="14" spans="1:3" ht="267.75">
      <c r="A14" t="s">
        <v>1912</v>
      </c>
      <c r="B14" s="22" t="s">
        <v>1089</v>
      </c>
      <c r="C14" s="22" t="s">
        <v>1093</v>
      </c>
    </row>
    <row r="15" spans="1:3" ht="102">
      <c r="A15" t="s">
        <v>568</v>
      </c>
      <c r="B15" s="22" t="s">
        <v>1090</v>
      </c>
      <c r="C15" s="22" t="s">
        <v>1720</v>
      </c>
    </row>
    <row r="16" spans="1:3" ht="114.75">
      <c r="A16" t="s">
        <v>569</v>
      </c>
      <c r="B16" s="22" t="s">
        <v>1521</v>
      </c>
      <c r="C16" s="22" t="s">
        <v>1721</v>
      </c>
    </row>
    <row r="17" spans="1:3" ht="38.25">
      <c r="A17" t="s">
        <v>570</v>
      </c>
      <c r="B17" s="22" t="s">
        <v>1091</v>
      </c>
      <c r="C17" s="22" t="s">
        <v>1721</v>
      </c>
    </row>
    <row r="18" spans="1:3" ht="25.5">
      <c r="A18" t="s">
        <v>379</v>
      </c>
      <c r="B18" s="22" t="s">
        <v>1092</v>
      </c>
      <c r="C18" s="22" t="s">
        <v>1721</v>
      </c>
    </row>
    <row r="19" spans="1:3" ht="63.75">
      <c r="A19" t="s">
        <v>571</v>
      </c>
      <c r="B19" s="22" t="s">
        <v>1671</v>
      </c>
      <c r="C19" s="22" t="s">
        <v>1721</v>
      </c>
    </row>
    <row r="20" spans="1:3" ht="25.5">
      <c r="A20" t="s">
        <v>572</v>
      </c>
      <c r="B20" s="22" t="s">
        <v>2553</v>
      </c>
      <c r="C20" s="22" t="s">
        <v>189</v>
      </c>
    </row>
    <row r="21" spans="1:3" ht="25.5">
      <c r="A21" t="s">
        <v>573</v>
      </c>
      <c r="B21" s="22" t="s">
        <v>2553</v>
      </c>
      <c r="C21" s="22" t="s">
        <v>189</v>
      </c>
    </row>
    <row r="22" spans="1:3" ht="25.5">
      <c r="A22" t="s">
        <v>574</v>
      </c>
      <c r="B22" s="22" t="s">
        <v>1073</v>
      </c>
      <c r="C22" s="22" t="s">
        <v>1721</v>
      </c>
    </row>
    <row r="23" spans="1:3" ht="89.25">
      <c r="A23" t="s">
        <v>575</v>
      </c>
      <c r="B23" s="22" t="s">
        <v>738</v>
      </c>
      <c r="C23" s="22" t="s">
        <v>739</v>
      </c>
    </row>
    <row r="24" spans="1:3" ht="38.25">
      <c r="A24" t="s">
        <v>2573</v>
      </c>
      <c r="B24" s="22" t="s">
        <v>740</v>
      </c>
      <c r="C24" s="22" t="s">
        <v>189</v>
      </c>
    </row>
    <row r="25" spans="1:3" ht="71.25" customHeight="1">
      <c r="A25" t="s">
        <v>1632</v>
      </c>
      <c r="B25" s="22" t="s">
        <v>2554</v>
      </c>
      <c r="C25" s="22" t="s">
        <v>2119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215</v>
      </c>
      <c r="B1" t="s">
        <v>216</v>
      </c>
      <c r="C1" t="s">
        <v>217</v>
      </c>
      <c r="D1" t="s">
        <v>218</v>
      </c>
      <c r="E1" t="s">
        <v>2537</v>
      </c>
    </row>
    <row r="2" spans="2:5" ht="12.75">
      <c r="B2" s="12" t="s">
        <v>15</v>
      </c>
      <c r="C2" t="s">
        <v>1006</v>
      </c>
      <c r="D2">
        <v>0</v>
      </c>
      <c r="E2" t="s">
        <v>1186</v>
      </c>
    </row>
    <row r="3" spans="1:5" ht="12.75">
      <c r="A3">
        <v>1</v>
      </c>
      <c r="B3" t="s">
        <v>219</v>
      </c>
      <c r="C3" t="s">
        <v>220</v>
      </c>
      <c r="D3">
        <v>2</v>
      </c>
      <c r="E3" t="s">
        <v>1186</v>
      </c>
    </row>
    <row r="4" spans="1:5" ht="12.75">
      <c r="A4">
        <v>318</v>
      </c>
      <c r="B4" t="s">
        <v>221</v>
      </c>
      <c r="C4" t="s">
        <v>222</v>
      </c>
      <c r="D4">
        <v>131</v>
      </c>
      <c r="E4" t="s">
        <v>1342</v>
      </c>
    </row>
    <row r="5" spans="1:5" ht="12.75">
      <c r="A5">
        <v>319</v>
      </c>
      <c r="B5" t="s">
        <v>223</v>
      </c>
      <c r="C5" t="s">
        <v>224</v>
      </c>
      <c r="D5">
        <v>131</v>
      </c>
      <c r="E5" t="s">
        <v>1342</v>
      </c>
    </row>
    <row r="6" spans="1:5" ht="12.75">
      <c r="A6">
        <v>320</v>
      </c>
      <c r="B6" t="s">
        <v>225</v>
      </c>
      <c r="C6" t="s">
        <v>226</v>
      </c>
      <c r="D6">
        <v>131</v>
      </c>
      <c r="E6" t="s">
        <v>1342</v>
      </c>
    </row>
    <row r="7" spans="1:5" ht="12.75">
      <c r="A7">
        <v>321</v>
      </c>
      <c r="B7" t="s">
        <v>227</v>
      </c>
      <c r="C7" t="s">
        <v>228</v>
      </c>
      <c r="D7">
        <v>131</v>
      </c>
      <c r="E7" t="s">
        <v>2374</v>
      </c>
    </row>
    <row r="8" spans="1:5" ht="12.75">
      <c r="A8">
        <v>343</v>
      </c>
      <c r="B8" t="s">
        <v>229</v>
      </c>
      <c r="C8" t="s">
        <v>230</v>
      </c>
      <c r="D8">
        <v>136</v>
      </c>
      <c r="E8" t="s">
        <v>2374</v>
      </c>
    </row>
    <row r="9" spans="1:5" ht="12.75">
      <c r="A9">
        <v>344</v>
      </c>
      <c r="B9" t="s">
        <v>231</v>
      </c>
      <c r="C9" t="s">
        <v>232</v>
      </c>
      <c r="D9">
        <v>136</v>
      </c>
      <c r="E9" t="s">
        <v>2374</v>
      </c>
    </row>
    <row r="10" spans="1:5" ht="12.75">
      <c r="A10">
        <v>345</v>
      </c>
      <c r="B10" t="s">
        <v>233</v>
      </c>
      <c r="C10" t="s">
        <v>234</v>
      </c>
      <c r="D10">
        <v>136</v>
      </c>
      <c r="E10" t="s">
        <v>2374</v>
      </c>
    </row>
    <row r="11" spans="1:5" ht="12.75">
      <c r="A11">
        <v>346</v>
      </c>
      <c r="B11" t="s">
        <v>235</v>
      </c>
      <c r="C11" t="s">
        <v>2322</v>
      </c>
      <c r="D11">
        <v>137</v>
      </c>
      <c r="E11" t="s">
        <v>2374</v>
      </c>
    </row>
    <row r="12" spans="1:5" ht="12.75">
      <c r="A12">
        <v>347</v>
      </c>
      <c r="B12" t="s">
        <v>2323</v>
      </c>
      <c r="C12" t="s">
        <v>2324</v>
      </c>
      <c r="D12">
        <v>137</v>
      </c>
      <c r="E12" t="s">
        <v>2374</v>
      </c>
    </row>
    <row r="13" spans="1:5" ht="12.75">
      <c r="A13">
        <v>348</v>
      </c>
      <c r="B13" t="s">
        <v>2325</v>
      </c>
      <c r="C13" t="s">
        <v>234</v>
      </c>
      <c r="D13">
        <v>137</v>
      </c>
      <c r="E13" t="s">
        <v>2374</v>
      </c>
    </row>
    <row r="14" spans="1:5" ht="12.75">
      <c r="A14">
        <v>349</v>
      </c>
      <c r="B14" t="s">
        <v>2326</v>
      </c>
      <c r="C14" t="s">
        <v>2327</v>
      </c>
      <c r="D14">
        <v>138</v>
      </c>
      <c r="E14" t="s">
        <v>2374</v>
      </c>
    </row>
    <row r="15" spans="1:5" ht="12.75">
      <c r="A15">
        <v>350</v>
      </c>
      <c r="B15" t="s">
        <v>2328</v>
      </c>
      <c r="C15" t="s">
        <v>2329</v>
      </c>
      <c r="D15">
        <v>138</v>
      </c>
      <c r="E15" t="s">
        <v>2374</v>
      </c>
    </row>
    <row r="16" spans="1:5" ht="12.75">
      <c r="A16">
        <v>351</v>
      </c>
      <c r="B16" t="s">
        <v>2330</v>
      </c>
      <c r="C16" t="s">
        <v>2331</v>
      </c>
      <c r="D16">
        <v>138</v>
      </c>
      <c r="E16" t="s">
        <v>2374</v>
      </c>
    </row>
    <row r="17" spans="1:5" ht="12.75">
      <c r="A17">
        <v>352</v>
      </c>
      <c r="B17" t="s">
        <v>2332</v>
      </c>
      <c r="C17" t="s">
        <v>2333</v>
      </c>
      <c r="D17">
        <v>139</v>
      </c>
      <c r="E17" t="s">
        <v>2374</v>
      </c>
    </row>
    <row r="18" spans="1:5" ht="12.75">
      <c r="A18">
        <v>353</v>
      </c>
      <c r="B18" t="s">
        <v>2334</v>
      </c>
      <c r="C18" t="s">
        <v>234</v>
      </c>
      <c r="D18">
        <v>139</v>
      </c>
      <c r="E18" t="s">
        <v>2374</v>
      </c>
    </row>
    <row r="19" spans="1:5" ht="12.75">
      <c r="A19">
        <v>322</v>
      </c>
      <c r="B19" t="s">
        <v>2335</v>
      </c>
      <c r="C19" t="s">
        <v>2336</v>
      </c>
      <c r="D19">
        <v>132</v>
      </c>
      <c r="E19" t="s">
        <v>2374</v>
      </c>
    </row>
    <row r="20" spans="1:5" ht="12.75">
      <c r="A20">
        <v>323</v>
      </c>
      <c r="B20" t="s">
        <v>2337</v>
      </c>
      <c r="C20" t="s">
        <v>2338</v>
      </c>
      <c r="D20">
        <v>132</v>
      </c>
      <c r="E20" t="s">
        <v>2374</v>
      </c>
    </row>
    <row r="21" spans="1:5" ht="12.75">
      <c r="A21">
        <v>324</v>
      </c>
      <c r="B21" t="s">
        <v>2339</v>
      </c>
      <c r="C21" t="s">
        <v>234</v>
      </c>
      <c r="D21">
        <v>132</v>
      </c>
      <c r="E21" t="s">
        <v>2374</v>
      </c>
    </row>
    <row r="22" spans="1:5" ht="12.75">
      <c r="A22">
        <v>325</v>
      </c>
      <c r="B22" t="s">
        <v>2340</v>
      </c>
      <c r="C22" t="s">
        <v>2341</v>
      </c>
      <c r="D22">
        <v>132</v>
      </c>
      <c r="E22" t="s">
        <v>2374</v>
      </c>
    </row>
    <row r="23" spans="1:5" ht="12.75">
      <c r="A23">
        <v>326</v>
      </c>
      <c r="B23" t="s">
        <v>2342</v>
      </c>
      <c r="C23" t="s">
        <v>2343</v>
      </c>
      <c r="D23">
        <v>132</v>
      </c>
      <c r="E23" t="s">
        <v>2374</v>
      </c>
    </row>
    <row r="24" spans="1:5" ht="12.75">
      <c r="A24">
        <v>327</v>
      </c>
      <c r="B24" t="s">
        <v>2344</v>
      </c>
      <c r="C24" t="s">
        <v>234</v>
      </c>
      <c r="D24">
        <v>132</v>
      </c>
      <c r="E24" t="s">
        <v>2374</v>
      </c>
    </row>
    <row r="25" spans="1:5" ht="12.75">
      <c r="A25">
        <v>328</v>
      </c>
      <c r="B25" t="s">
        <v>2345</v>
      </c>
      <c r="C25" t="s">
        <v>2346</v>
      </c>
      <c r="D25">
        <v>133</v>
      </c>
      <c r="E25" t="s">
        <v>2374</v>
      </c>
    </row>
    <row r="26" spans="1:5" ht="12.75">
      <c r="A26">
        <v>329</v>
      </c>
      <c r="B26" t="s">
        <v>2347</v>
      </c>
      <c r="C26" t="s">
        <v>234</v>
      </c>
      <c r="D26">
        <v>133</v>
      </c>
      <c r="E26" t="s">
        <v>2374</v>
      </c>
    </row>
    <row r="27" spans="1:5" ht="12.75">
      <c r="A27">
        <v>330</v>
      </c>
      <c r="B27" t="s">
        <v>2348</v>
      </c>
      <c r="C27" t="s">
        <v>2349</v>
      </c>
      <c r="D27">
        <v>133</v>
      </c>
      <c r="E27" t="s">
        <v>2374</v>
      </c>
    </row>
    <row r="28" spans="1:5" ht="12.75">
      <c r="A28">
        <v>331</v>
      </c>
      <c r="B28" t="s">
        <v>2350</v>
      </c>
      <c r="C28" t="s">
        <v>234</v>
      </c>
      <c r="D28">
        <v>133</v>
      </c>
      <c r="E28" t="s">
        <v>2374</v>
      </c>
    </row>
    <row r="29" spans="1:5" ht="12.75">
      <c r="A29">
        <v>332</v>
      </c>
      <c r="B29" t="s">
        <v>2351</v>
      </c>
      <c r="C29" t="s">
        <v>2352</v>
      </c>
      <c r="D29">
        <v>134</v>
      </c>
      <c r="E29" t="s">
        <v>2374</v>
      </c>
    </row>
    <row r="30" spans="1:5" ht="12.75">
      <c r="A30">
        <v>333</v>
      </c>
      <c r="B30" t="s">
        <v>2353</v>
      </c>
      <c r="C30" t="s">
        <v>234</v>
      </c>
      <c r="D30">
        <v>134</v>
      </c>
      <c r="E30" t="s">
        <v>2374</v>
      </c>
    </row>
    <row r="31" spans="1:5" ht="12.75">
      <c r="A31">
        <v>334</v>
      </c>
      <c r="B31" t="s">
        <v>2354</v>
      </c>
      <c r="C31" t="s">
        <v>2355</v>
      </c>
      <c r="D31">
        <v>134</v>
      </c>
      <c r="E31" t="s">
        <v>2374</v>
      </c>
    </row>
    <row r="32" spans="1:5" ht="12.75">
      <c r="A32">
        <v>335</v>
      </c>
      <c r="B32" t="s">
        <v>2356</v>
      </c>
      <c r="C32" t="s">
        <v>2357</v>
      </c>
      <c r="D32">
        <v>134</v>
      </c>
      <c r="E32" t="s">
        <v>2374</v>
      </c>
    </row>
    <row r="33" spans="1:5" ht="12.75">
      <c r="A33">
        <v>336</v>
      </c>
      <c r="B33" t="s">
        <v>2358</v>
      </c>
      <c r="C33" t="s">
        <v>234</v>
      </c>
      <c r="D33">
        <v>134</v>
      </c>
      <c r="E33" t="s">
        <v>2374</v>
      </c>
    </row>
    <row r="34" spans="1:5" ht="12.75">
      <c r="A34">
        <v>337</v>
      </c>
      <c r="B34" t="s">
        <v>2359</v>
      </c>
      <c r="C34" t="s">
        <v>2360</v>
      </c>
      <c r="D34">
        <v>135</v>
      </c>
      <c r="E34" t="s">
        <v>2374</v>
      </c>
    </row>
    <row r="35" spans="1:5" ht="12.75">
      <c r="A35">
        <v>338</v>
      </c>
      <c r="B35" t="s">
        <v>2361</v>
      </c>
      <c r="C35" t="s">
        <v>234</v>
      </c>
      <c r="D35">
        <v>135</v>
      </c>
      <c r="E35" t="s">
        <v>2374</v>
      </c>
    </row>
    <row r="36" spans="1:5" ht="12.75">
      <c r="A36">
        <v>339</v>
      </c>
      <c r="B36" t="s">
        <v>2362</v>
      </c>
      <c r="C36" t="s">
        <v>2363</v>
      </c>
      <c r="D36">
        <v>135</v>
      </c>
      <c r="E36" t="s">
        <v>2374</v>
      </c>
    </row>
    <row r="37" spans="1:5" ht="12.75">
      <c r="A37">
        <v>340</v>
      </c>
      <c r="B37" t="s">
        <v>2364</v>
      </c>
      <c r="C37" t="s">
        <v>234</v>
      </c>
      <c r="D37">
        <v>135</v>
      </c>
      <c r="E37" t="s">
        <v>2374</v>
      </c>
    </row>
    <row r="38" spans="1:5" ht="12.75">
      <c r="A38">
        <v>341</v>
      </c>
      <c r="B38" t="s">
        <v>2365</v>
      </c>
      <c r="C38" t="s">
        <v>2366</v>
      </c>
      <c r="D38">
        <v>136</v>
      </c>
      <c r="E38" t="s">
        <v>2374</v>
      </c>
    </row>
    <row r="39" spans="1:5" ht="12.75">
      <c r="A39">
        <v>342</v>
      </c>
      <c r="B39" t="s">
        <v>2367</v>
      </c>
      <c r="C39" t="s">
        <v>234</v>
      </c>
      <c r="D39">
        <v>136</v>
      </c>
      <c r="E39" t="s">
        <v>2374</v>
      </c>
    </row>
    <row r="40" spans="1:5" ht="12.75">
      <c r="A40">
        <v>354</v>
      </c>
      <c r="B40" t="s">
        <v>2368</v>
      </c>
      <c r="C40" t="s">
        <v>2369</v>
      </c>
      <c r="D40">
        <v>140</v>
      </c>
      <c r="E40" t="s">
        <v>2538</v>
      </c>
    </row>
    <row r="41" spans="1:5" ht="12.75">
      <c r="A41">
        <v>355</v>
      </c>
      <c r="B41" t="s">
        <v>2370</v>
      </c>
      <c r="C41" t="s">
        <v>2371</v>
      </c>
      <c r="D41">
        <v>140</v>
      </c>
      <c r="E41" t="s">
        <v>2538</v>
      </c>
    </row>
    <row r="42" spans="1:5" ht="12.75">
      <c r="A42">
        <v>356</v>
      </c>
      <c r="B42" t="s">
        <v>2372</v>
      </c>
      <c r="C42" t="s">
        <v>234</v>
      </c>
      <c r="D42">
        <v>140</v>
      </c>
      <c r="E42" t="s">
        <v>2538</v>
      </c>
    </row>
    <row r="43" spans="1:5" ht="12.75">
      <c r="A43">
        <v>357</v>
      </c>
      <c r="B43" t="s">
        <v>2373</v>
      </c>
      <c r="C43" t="s">
        <v>2374</v>
      </c>
      <c r="D43">
        <v>142</v>
      </c>
      <c r="E43" t="s">
        <v>2542</v>
      </c>
    </row>
    <row r="44" spans="1:5" ht="12.75">
      <c r="A44">
        <v>358</v>
      </c>
      <c r="B44" t="s">
        <v>2375</v>
      </c>
      <c r="C44" t="s">
        <v>2672</v>
      </c>
      <c r="D44">
        <v>142</v>
      </c>
      <c r="E44" t="s">
        <v>2542</v>
      </c>
    </row>
    <row r="45" spans="1:5" ht="12.75">
      <c r="A45">
        <v>403</v>
      </c>
      <c r="B45" t="s">
        <v>2375</v>
      </c>
      <c r="C45" t="s">
        <v>2673</v>
      </c>
      <c r="D45">
        <v>150</v>
      </c>
      <c r="E45" t="s">
        <v>2542</v>
      </c>
    </row>
    <row r="46" spans="1:5" ht="12.75">
      <c r="A46">
        <v>359</v>
      </c>
      <c r="B46" t="s">
        <v>2674</v>
      </c>
      <c r="C46" t="s">
        <v>2675</v>
      </c>
      <c r="D46">
        <v>142</v>
      </c>
      <c r="E46" t="s">
        <v>2542</v>
      </c>
    </row>
    <row r="47" spans="1:5" ht="12.75">
      <c r="A47">
        <v>360</v>
      </c>
      <c r="B47" t="s">
        <v>2676</v>
      </c>
      <c r="C47" t="s">
        <v>2677</v>
      </c>
      <c r="D47">
        <v>142</v>
      </c>
      <c r="E47" t="s">
        <v>2542</v>
      </c>
    </row>
    <row r="48" spans="1:5" ht="12.75">
      <c r="A48">
        <v>361</v>
      </c>
      <c r="B48" t="s">
        <v>2678</v>
      </c>
      <c r="C48" t="s">
        <v>2679</v>
      </c>
      <c r="D48">
        <v>142</v>
      </c>
      <c r="E48" t="s">
        <v>2542</v>
      </c>
    </row>
    <row r="49" spans="1:5" ht="12.75">
      <c r="A49">
        <v>362</v>
      </c>
      <c r="B49" t="s">
        <v>2680</v>
      </c>
      <c r="C49" t="s">
        <v>2681</v>
      </c>
      <c r="D49">
        <v>142</v>
      </c>
      <c r="E49" t="s">
        <v>2542</v>
      </c>
    </row>
    <row r="50" spans="1:5" ht="12.75">
      <c r="A50">
        <v>363</v>
      </c>
      <c r="B50" t="s">
        <v>2682</v>
      </c>
      <c r="C50" t="s">
        <v>2683</v>
      </c>
      <c r="D50">
        <v>142</v>
      </c>
      <c r="E50" t="s">
        <v>2542</v>
      </c>
    </row>
    <row r="51" spans="1:5" ht="12.75">
      <c r="A51">
        <v>364</v>
      </c>
      <c r="B51" t="s">
        <v>2684</v>
      </c>
      <c r="C51" t="s">
        <v>2685</v>
      </c>
      <c r="D51">
        <v>142</v>
      </c>
      <c r="E51" t="s">
        <v>2542</v>
      </c>
    </row>
    <row r="52" spans="1:5" ht="12.75">
      <c r="A52">
        <v>365</v>
      </c>
      <c r="B52" t="s">
        <v>2686</v>
      </c>
      <c r="C52" t="s">
        <v>2688</v>
      </c>
      <c r="D52">
        <v>143</v>
      </c>
      <c r="E52" t="s">
        <v>2542</v>
      </c>
    </row>
    <row r="53" spans="1:5" ht="12.75">
      <c r="A53">
        <v>366</v>
      </c>
      <c r="B53" t="s">
        <v>2689</v>
      </c>
      <c r="C53" t="s">
        <v>2690</v>
      </c>
      <c r="D53">
        <v>143</v>
      </c>
      <c r="E53" t="s">
        <v>2542</v>
      </c>
    </row>
    <row r="54" spans="1:5" ht="12.75">
      <c r="A54">
        <v>367</v>
      </c>
      <c r="B54" t="s">
        <v>2691</v>
      </c>
      <c r="C54" t="s">
        <v>2692</v>
      </c>
      <c r="D54">
        <v>143</v>
      </c>
      <c r="E54" t="s">
        <v>2542</v>
      </c>
    </row>
    <row r="55" spans="1:5" ht="12.75">
      <c r="A55">
        <v>404</v>
      </c>
      <c r="B55" t="s">
        <v>2693</v>
      </c>
      <c r="C55" t="s">
        <v>2694</v>
      </c>
      <c r="D55">
        <v>150</v>
      </c>
      <c r="E55" t="s">
        <v>2542</v>
      </c>
    </row>
    <row r="56" spans="1:5" ht="12.75">
      <c r="A56">
        <v>405</v>
      </c>
      <c r="B56" t="s">
        <v>2695</v>
      </c>
      <c r="C56" t="s">
        <v>2696</v>
      </c>
      <c r="D56">
        <v>150</v>
      </c>
      <c r="E56" t="s">
        <v>2542</v>
      </c>
    </row>
    <row r="57" spans="1:5" ht="12.75">
      <c r="A57">
        <v>406</v>
      </c>
      <c r="B57" t="s">
        <v>2697</v>
      </c>
      <c r="C57" t="s">
        <v>2698</v>
      </c>
      <c r="D57">
        <v>151</v>
      </c>
      <c r="E57" t="s">
        <v>2542</v>
      </c>
    </row>
    <row r="58" spans="1:5" ht="12.75">
      <c r="A58">
        <v>407</v>
      </c>
      <c r="B58" t="s">
        <v>2699</v>
      </c>
      <c r="C58" t="s">
        <v>1563</v>
      </c>
      <c r="D58">
        <v>151</v>
      </c>
      <c r="E58" t="s">
        <v>2540</v>
      </c>
    </row>
    <row r="59" spans="1:5" ht="12.75">
      <c r="A59">
        <v>408</v>
      </c>
      <c r="B59" t="s">
        <v>1564</v>
      </c>
      <c r="C59" t="s">
        <v>1565</v>
      </c>
      <c r="D59">
        <v>151</v>
      </c>
      <c r="E59" t="s">
        <v>2540</v>
      </c>
    </row>
    <row r="60" spans="1:5" ht="12.75">
      <c r="A60">
        <v>409</v>
      </c>
      <c r="B60" t="s">
        <v>1566</v>
      </c>
      <c r="C60" t="s">
        <v>1567</v>
      </c>
      <c r="D60">
        <v>151</v>
      </c>
      <c r="E60" t="s">
        <v>2540</v>
      </c>
    </row>
    <row r="61" spans="1:5" ht="12.75">
      <c r="A61">
        <v>410</v>
      </c>
      <c r="B61" t="s">
        <v>1568</v>
      </c>
      <c r="C61" t="s">
        <v>1569</v>
      </c>
      <c r="D61">
        <v>151</v>
      </c>
      <c r="E61" t="s">
        <v>2543</v>
      </c>
    </row>
    <row r="62" spans="1:5" ht="12.75">
      <c r="A62">
        <v>411</v>
      </c>
      <c r="B62" t="s">
        <v>1570</v>
      </c>
      <c r="C62" t="s">
        <v>1571</v>
      </c>
      <c r="D62">
        <v>151</v>
      </c>
      <c r="E62" t="s">
        <v>2543</v>
      </c>
    </row>
    <row r="63" spans="1:5" ht="12.75">
      <c r="A63">
        <v>412</v>
      </c>
      <c r="B63" t="s">
        <v>1572</v>
      </c>
      <c r="C63" t="s">
        <v>1573</v>
      </c>
      <c r="D63">
        <v>152</v>
      </c>
      <c r="E63" t="s">
        <v>2543</v>
      </c>
    </row>
    <row r="64" spans="1:5" ht="12.75">
      <c r="A64">
        <v>413</v>
      </c>
      <c r="B64" t="s">
        <v>1574</v>
      </c>
      <c r="C64" t="s">
        <v>496</v>
      </c>
      <c r="D64">
        <v>155</v>
      </c>
      <c r="E64" t="s">
        <v>2543</v>
      </c>
    </row>
    <row r="65" spans="1:5" ht="12.75">
      <c r="A65">
        <v>414</v>
      </c>
      <c r="B65" t="s">
        <v>1218</v>
      </c>
      <c r="C65" t="s">
        <v>1219</v>
      </c>
      <c r="D65">
        <v>156</v>
      </c>
      <c r="E65" t="s">
        <v>2541</v>
      </c>
    </row>
    <row r="66" spans="1:5" ht="12.75">
      <c r="A66">
        <v>415</v>
      </c>
      <c r="B66" t="s">
        <v>1220</v>
      </c>
      <c r="C66" t="s">
        <v>1302</v>
      </c>
      <c r="D66">
        <v>157</v>
      </c>
      <c r="E66" t="s">
        <v>2541</v>
      </c>
    </row>
    <row r="67" spans="1:5" ht="12.75">
      <c r="A67">
        <v>416</v>
      </c>
      <c r="B67" t="s">
        <v>1303</v>
      </c>
      <c r="C67" t="s">
        <v>1304</v>
      </c>
      <c r="D67">
        <v>158</v>
      </c>
      <c r="E67" t="s">
        <v>2541</v>
      </c>
    </row>
    <row r="68" spans="1:5" ht="12.75">
      <c r="A68">
        <v>368</v>
      </c>
      <c r="B68" t="s">
        <v>1305</v>
      </c>
      <c r="C68" t="s">
        <v>1306</v>
      </c>
      <c r="D68">
        <v>143</v>
      </c>
      <c r="E68" t="s">
        <v>2544</v>
      </c>
    </row>
    <row r="69" spans="1:5" ht="12.75">
      <c r="A69">
        <v>369</v>
      </c>
      <c r="B69" t="s">
        <v>1307</v>
      </c>
      <c r="C69" t="s">
        <v>2154</v>
      </c>
      <c r="D69">
        <v>143</v>
      </c>
      <c r="E69" t="s">
        <v>2544</v>
      </c>
    </row>
    <row r="70" spans="1:5" ht="12.75">
      <c r="A70">
        <v>370</v>
      </c>
      <c r="B70" t="s">
        <v>2155</v>
      </c>
      <c r="C70" t="s">
        <v>2156</v>
      </c>
      <c r="D70">
        <v>143</v>
      </c>
      <c r="E70" t="s">
        <v>2544</v>
      </c>
    </row>
    <row r="71" spans="1:5" ht="12.75">
      <c r="A71">
        <v>371</v>
      </c>
      <c r="B71" t="s">
        <v>2157</v>
      </c>
      <c r="C71" t="s">
        <v>2158</v>
      </c>
      <c r="D71">
        <v>143</v>
      </c>
      <c r="E71" t="s">
        <v>2544</v>
      </c>
    </row>
    <row r="72" spans="1:5" ht="12.75">
      <c r="A72">
        <v>372</v>
      </c>
      <c r="B72" t="s">
        <v>2159</v>
      </c>
      <c r="C72" t="s">
        <v>2160</v>
      </c>
      <c r="D72">
        <v>143</v>
      </c>
      <c r="E72" t="s">
        <v>2544</v>
      </c>
    </row>
    <row r="73" spans="1:5" ht="12.75">
      <c r="A73">
        <v>373</v>
      </c>
      <c r="B73" t="s">
        <v>2161</v>
      </c>
      <c r="C73" t="s">
        <v>2162</v>
      </c>
      <c r="D73">
        <v>144</v>
      </c>
      <c r="E73" t="s">
        <v>2544</v>
      </c>
    </row>
    <row r="74" spans="1:5" ht="12.75">
      <c r="A74">
        <v>374</v>
      </c>
      <c r="B74" t="s">
        <v>2163</v>
      </c>
      <c r="C74" t="s">
        <v>2164</v>
      </c>
      <c r="D74">
        <v>144</v>
      </c>
      <c r="E74" t="s">
        <v>2544</v>
      </c>
    </row>
    <row r="75" spans="1:5" ht="12.75">
      <c r="A75">
        <v>375</v>
      </c>
      <c r="B75" t="s">
        <v>2165</v>
      </c>
      <c r="C75" t="s">
        <v>2166</v>
      </c>
      <c r="D75">
        <v>145</v>
      </c>
      <c r="E75" t="s">
        <v>2544</v>
      </c>
    </row>
    <row r="76" spans="1:5" ht="12.75">
      <c r="A76">
        <v>376</v>
      </c>
      <c r="B76" t="s">
        <v>2167</v>
      </c>
      <c r="C76" t="s">
        <v>2168</v>
      </c>
      <c r="D76">
        <v>145</v>
      </c>
      <c r="E76" t="s">
        <v>2544</v>
      </c>
    </row>
    <row r="77" spans="1:5" ht="12.75">
      <c r="A77">
        <v>377</v>
      </c>
      <c r="B77" t="s">
        <v>2169</v>
      </c>
      <c r="C77" t="s">
        <v>2170</v>
      </c>
      <c r="D77">
        <v>145</v>
      </c>
      <c r="E77" t="s">
        <v>2544</v>
      </c>
    </row>
    <row r="78" spans="1:5" ht="12.75">
      <c r="A78">
        <v>378</v>
      </c>
      <c r="B78" t="s">
        <v>2171</v>
      </c>
      <c r="C78" t="s">
        <v>2172</v>
      </c>
      <c r="D78">
        <v>145</v>
      </c>
      <c r="E78" t="s">
        <v>2544</v>
      </c>
    </row>
    <row r="79" spans="1:5" ht="12.75">
      <c r="A79">
        <v>379</v>
      </c>
      <c r="B79" t="s">
        <v>2173</v>
      </c>
      <c r="C79" t="s">
        <v>2174</v>
      </c>
      <c r="D79">
        <v>145</v>
      </c>
      <c r="E79" t="s">
        <v>2544</v>
      </c>
    </row>
    <row r="80" spans="1:5" ht="12.75">
      <c r="A80">
        <v>380</v>
      </c>
      <c r="B80" t="s">
        <v>2175</v>
      </c>
      <c r="C80" t="s">
        <v>2176</v>
      </c>
      <c r="D80">
        <v>146</v>
      </c>
      <c r="E80" t="s">
        <v>1832</v>
      </c>
    </row>
    <row r="81" spans="1:5" ht="12.75">
      <c r="A81">
        <v>381</v>
      </c>
      <c r="B81" t="s">
        <v>2177</v>
      </c>
      <c r="C81" t="s">
        <v>2178</v>
      </c>
      <c r="D81">
        <v>146</v>
      </c>
      <c r="E81" t="s">
        <v>2545</v>
      </c>
    </row>
    <row r="82" spans="1:5" ht="12.75">
      <c r="A82">
        <v>382</v>
      </c>
      <c r="B82" t="s">
        <v>2179</v>
      </c>
      <c r="C82" t="s">
        <v>2180</v>
      </c>
      <c r="D82">
        <v>146</v>
      </c>
      <c r="E82" t="s">
        <v>2545</v>
      </c>
    </row>
    <row r="83" spans="1:5" ht="12.75">
      <c r="A83">
        <v>383</v>
      </c>
      <c r="B83" t="s">
        <v>2181</v>
      </c>
      <c r="C83" t="s">
        <v>2182</v>
      </c>
      <c r="D83">
        <v>146</v>
      </c>
      <c r="E83" t="s">
        <v>2545</v>
      </c>
    </row>
    <row r="84" spans="1:5" ht="12.75">
      <c r="A84">
        <v>384</v>
      </c>
      <c r="B84" t="s">
        <v>2183</v>
      </c>
      <c r="C84" t="s">
        <v>2184</v>
      </c>
      <c r="D84">
        <v>146</v>
      </c>
      <c r="E84" t="s">
        <v>2545</v>
      </c>
    </row>
    <row r="85" spans="1:5" ht="12.75">
      <c r="A85">
        <v>385</v>
      </c>
      <c r="B85" t="s">
        <v>2185</v>
      </c>
      <c r="C85" t="s">
        <v>2186</v>
      </c>
      <c r="D85">
        <v>146</v>
      </c>
      <c r="E85" t="s">
        <v>2545</v>
      </c>
    </row>
    <row r="86" spans="1:5" ht="12.75">
      <c r="A86">
        <v>386</v>
      </c>
      <c r="B86" t="s">
        <v>2187</v>
      </c>
      <c r="C86" t="s">
        <v>2687</v>
      </c>
      <c r="D86">
        <v>146</v>
      </c>
      <c r="E86" t="s">
        <v>145</v>
      </c>
    </row>
    <row r="87" spans="1:5" ht="12.75">
      <c r="A87">
        <v>387</v>
      </c>
      <c r="B87" t="s">
        <v>2188</v>
      </c>
      <c r="C87" t="s">
        <v>2189</v>
      </c>
      <c r="D87">
        <v>146</v>
      </c>
      <c r="E87" t="s">
        <v>145</v>
      </c>
    </row>
    <row r="88" spans="1:5" ht="12.75">
      <c r="A88">
        <v>388</v>
      </c>
      <c r="B88" t="s">
        <v>2190</v>
      </c>
      <c r="C88" t="s">
        <v>2191</v>
      </c>
      <c r="D88">
        <v>147</v>
      </c>
      <c r="E88" t="s">
        <v>145</v>
      </c>
    </row>
    <row r="89" spans="1:5" ht="12.75">
      <c r="A89">
        <v>389</v>
      </c>
      <c r="B89" t="s">
        <v>2192</v>
      </c>
      <c r="C89" t="s">
        <v>2193</v>
      </c>
      <c r="D89">
        <v>148</v>
      </c>
      <c r="E89" t="s">
        <v>145</v>
      </c>
    </row>
    <row r="90" spans="1:5" ht="12.75">
      <c r="A90">
        <v>390</v>
      </c>
      <c r="B90" t="s">
        <v>2194</v>
      </c>
      <c r="C90" t="s">
        <v>2195</v>
      </c>
      <c r="D90">
        <v>149</v>
      </c>
      <c r="E90" t="s">
        <v>2546</v>
      </c>
    </row>
    <row r="91" spans="1:5" ht="12.75">
      <c r="A91">
        <v>391</v>
      </c>
      <c r="B91" t="s">
        <v>2196</v>
      </c>
      <c r="C91" t="s">
        <v>2197</v>
      </c>
      <c r="D91">
        <v>149</v>
      </c>
      <c r="E91" t="s">
        <v>2546</v>
      </c>
    </row>
    <row r="92" spans="1:5" ht="12.75">
      <c r="A92">
        <v>392</v>
      </c>
      <c r="B92" t="s">
        <v>2198</v>
      </c>
      <c r="C92" t="s">
        <v>2199</v>
      </c>
      <c r="D92">
        <v>149</v>
      </c>
      <c r="E92" t="s">
        <v>145</v>
      </c>
    </row>
    <row r="93" spans="1:5" ht="12.75">
      <c r="A93">
        <v>393</v>
      </c>
      <c r="B93" t="s">
        <v>2200</v>
      </c>
      <c r="C93" t="s">
        <v>2201</v>
      </c>
      <c r="D93">
        <v>149</v>
      </c>
      <c r="E93" t="s">
        <v>145</v>
      </c>
    </row>
    <row r="94" spans="1:5" ht="12.75">
      <c r="A94">
        <v>394</v>
      </c>
      <c r="B94" t="s">
        <v>2202</v>
      </c>
      <c r="C94" t="s">
        <v>2203</v>
      </c>
      <c r="D94">
        <v>149</v>
      </c>
      <c r="E94" t="s">
        <v>2672</v>
      </c>
    </row>
    <row r="95" spans="1:5" ht="12.75">
      <c r="A95">
        <v>395</v>
      </c>
      <c r="B95" t="s">
        <v>2204</v>
      </c>
      <c r="C95" t="s">
        <v>2205</v>
      </c>
      <c r="D95">
        <v>149</v>
      </c>
      <c r="E95" t="s">
        <v>2547</v>
      </c>
    </row>
    <row r="96" spans="1:5" ht="12.75">
      <c r="A96">
        <v>396</v>
      </c>
      <c r="B96" t="s">
        <v>2206</v>
      </c>
      <c r="C96" t="s">
        <v>2207</v>
      </c>
      <c r="D96">
        <v>149</v>
      </c>
      <c r="E96" t="s">
        <v>2543</v>
      </c>
    </row>
    <row r="97" spans="1:5" ht="12.75">
      <c r="A97">
        <v>397</v>
      </c>
      <c r="B97" t="s">
        <v>2208</v>
      </c>
      <c r="C97" t="s">
        <v>2209</v>
      </c>
      <c r="D97">
        <v>149</v>
      </c>
      <c r="E97" t="s">
        <v>2543</v>
      </c>
    </row>
    <row r="98" spans="1:5" ht="12.75">
      <c r="A98">
        <v>398</v>
      </c>
      <c r="B98" t="s">
        <v>2210</v>
      </c>
      <c r="C98" t="s">
        <v>2211</v>
      </c>
      <c r="D98">
        <v>149</v>
      </c>
      <c r="E98" t="s">
        <v>2543</v>
      </c>
    </row>
    <row r="99" spans="1:5" ht="12.75">
      <c r="A99">
        <v>399</v>
      </c>
      <c r="B99" t="s">
        <v>2212</v>
      </c>
      <c r="C99" t="s">
        <v>2213</v>
      </c>
      <c r="D99">
        <v>149</v>
      </c>
      <c r="E99" t="s">
        <v>2543</v>
      </c>
    </row>
    <row r="100" spans="1:5" ht="12.75">
      <c r="A100">
        <v>400</v>
      </c>
      <c r="B100" t="s">
        <v>2214</v>
      </c>
      <c r="C100" t="s">
        <v>2180</v>
      </c>
      <c r="D100">
        <v>149</v>
      </c>
      <c r="E100" t="s">
        <v>2543</v>
      </c>
    </row>
    <row r="101" spans="1:5" ht="12.75">
      <c r="A101">
        <v>401</v>
      </c>
      <c r="B101" t="s">
        <v>2215</v>
      </c>
      <c r="C101" t="s">
        <v>2216</v>
      </c>
      <c r="D101">
        <v>150</v>
      </c>
      <c r="E101" t="s">
        <v>2543</v>
      </c>
    </row>
    <row r="102" spans="1:5" ht="12.75">
      <c r="A102">
        <v>402</v>
      </c>
      <c r="B102" t="s">
        <v>2217</v>
      </c>
      <c r="C102" t="s">
        <v>2218</v>
      </c>
      <c r="D102">
        <v>150</v>
      </c>
      <c r="E102" t="s">
        <v>2543</v>
      </c>
    </row>
    <row r="103" spans="1:5" ht="12.75">
      <c r="A103">
        <v>417</v>
      </c>
      <c r="B103" t="s">
        <v>2219</v>
      </c>
      <c r="C103" t="s">
        <v>2220</v>
      </c>
      <c r="D103">
        <v>158</v>
      </c>
      <c r="E103" t="s">
        <v>2548</v>
      </c>
    </row>
    <row r="104" spans="1:5" ht="12.75">
      <c r="A104">
        <v>418</v>
      </c>
      <c r="B104" t="s">
        <v>2221</v>
      </c>
      <c r="C104" t="s">
        <v>2222</v>
      </c>
      <c r="D104">
        <v>158</v>
      </c>
      <c r="E104" t="s">
        <v>2548</v>
      </c>
    </row>
    <row r="105" spans="1:5" ht="12.75">
      <c r="A105">
        <v>419</v>
      </c>
      <c r="B105" t="s">
        <v>2223</v>
      </c>
      <c r="C105" t="s">
        <v>2224</v>
      </c>
      <c r="D105">
        <v>158</v>
      </c>
      <c r="E105" t="s">
        <v>2549</v>
      </c>
    </row>
    <row r="106" spans="2:5" ht="12.75">
      <c r="B106" s="12" t="s">
        <v>1171</v>
      </c>
      <c r="C106" t="s">
        <v>1601</v>
      </c>
      <c r="E106" t="s">
        <v>2551</v>
      </c>
    </row>
    <row r="107" spans="1:5" ht="12.75">
      <c r="A107">
        <v>2</v>
      </c>
      <c r="B107" s="12" t="s">
        <v>258</v>
      </c>
      <c r="C107" t="s">
        <v>1603</v>
      </c>
      <c r="D107">
        <v>0</v>
      </c>
      <c r="E107" t="s">
        <v>2551</v>
      </c>
    </row>
    <row r="108" spans="1:5" ht="12.75">
      <c r="A108">
        <v>420</v>
      </c>
      <c r="B108" t="s">
        <v>2225</v>
      </c>
      <c r="C108" t="s">
        <v>2226</v>
      </c>
      <c r="D108">
        <v>2</v>
      </c>
      <c r="E108" t="s">
        <v>1006</v>
      </c>
    </row>
    <row r="109" spans="1:5" ht="12.75">
      <c r="A109">
        <v>421</v>
      </c>
      <c r="B109" t="s">
        <v>2227</v>
      </c>
      <c r="C109" t="s">
        <v>550</v>
      </c>
      <c r="D109">
        <v>159</v>
      </c>
      <c r="E109" t="s">
        <v>2551</v>
      </c>
    </row>
    <row r="110" spans="1:5" ht="12.75">
      <c r="A110">
        <v>422</v>
      </c>
      <c r="B110" t="s">
        <v>551</v>
      </c>
      <c r="C110" t="s">
        <v>2180</v>
      </c>
      <c r="D110">
        <v>159</v>
      </c>
      <c r="E110" t="s">
        <v>2551</v>
      </c>
    </row>
    <row r="111" spans="1:5" ht="12.75">
      <c r="A111">
        <v>423</v>
      </c>
      <c r="B111" t="s">
        <v>552</v>
      </c>
      <c r="C111" t="s">
        <v>553</v>
      </c>
      <c r="D111">
        <v>159</v>
      </c>
      <c r="E111" t="s">
        <v>2551</v>
      </c>
    </row>
    <row r="112" spans="1:5" ht="12.75">
      <c r="A112">
        <v>424</v>
      </c>
      <c r="B112" t="s">
        <v>554</v>
      </c>
      <c r="C112" t="s">
        <v>555</v>
      </c>
      <c r="D112">
        <v>160</v>
      </c>
      <c r="E112" t="s">
        <v>2551</v>
      </c>
    </row>
    <row r="113" spans="1:5" ht="12.75">
      <c r="A113">
        <v>425</v>
      </c>
      <c r="B113" t="s">
        <v>556</v>
      </c>
      <c r="C113" t="s">
        <v>557</v>
      </c>
      <c r="D113">
        <v>160</v>
      </c>
      <c r="E113" t="s">
        <v>2551</v>
      </c>
    </row>
    <row r="114" spans="1:5" ht="12.75">
      <c r="A114">
        <v>426</v>
      </c>
      <c r="B114" t="s">
        <v>558</v>
      </c>
      <c r="C114" t="s">
        <v>559</v>
      </c>
      <c r="D114">
        <v>160</v>
      </c>
      <c r="E114" t="s">
        <v>2551</v>
      </c>
    </row>
    <row r="115" spans="1:5" ht="12.75">
      <c r="A115">
        <v>427</v>
      </c>
      <c r="B115" t="s">
        <v>1466</v>
      </c>
      <c r="C115" t="s">
        <v>1467</v>
      </c>
      <c r="D115">
        <v>160</v>
      </c>
      <c r="E115" t="s">
        <v>2551</v>
      </c>
    </row>
    <row r="116" spans="1:5" ht="12.75">
      <c r="A116">
        <v>428</v>
      </c>
      <c r="B116" t="s">
        <v>1468</v>
      </c>
      <c r="C116" t="s">
        <v>1469</v>
      </c>
      <c r="D116">
        <v>160</v>
      </c>
      <c r="E116" t="s">
        <v>2551</v>
      </c>
    </row>
    <row r="117" spans="1:5" ht="12.75">
      <c r="A117">
        <v>429</v>
      </c>
      <c r="B117" t="s">
        <v>1470</v>
      </c>
      <c r="C117" t="s">
        <v>1216</v>
      </c>
      <c r="D117">
        <v>160</v>
      </c>
      <c r="E117" t="s">
        <v>2551</v>
      </c>
    </row>
    <row r="118" spans="1:5" ht="12.75">
      <c r="A118">
        <v>430</v>
      </c>
      <c r="B118" t="s">
        <v>1217</v>
      </c>
      <c r="C118" t="s">
        <v>1471</v>
      </c>
      <c r="D118">
        <v>161</v>
      </c>
      <c r="E118" t="s">
        <v>2548</v>
      </c>
    </row>
    <row r="119" spans="1:5" ht="12.75">
      <c r="A119">
        <v>431</v>
      </c>
      <c r="B119" t="s">
        <v>594</v>
      </c>
      <c r="C119" t="s">
        <v>2180</v>
      </c>
      <c r="D119">
        <v>161</v>
      </c>
      <c r="E119" t="s">
        <v>2548</v>
      </c>
    </row>
    <row r="120" spans="1:5" ht="12.75">
      <c r="A120">
        <v>432</v>
      </c>
      <c r="B120" t="s">
        <v>595</v>
      </c>
      <c r="C120" t="s">
        <v>596</v>
      </c>
      <c r="D120">
        <v>161</v>
      </c>
      <c r="E120" t="s">
        <v>2548</v>
      </c>
    </row>
    <row r="121" spans="1:5" ht="12.75">
      <c r="A121">
        <v>441</v>
      </c>
      <c r="B121" t="s">
        <v>597</v>
      </c>
      <c r="C121" t="s">
        <v>598</v>
      </c>
      <c r="D121">
        <v>162</v>
      </c>
      <c r="E121" t="s">
        <v>2548</v>
      </c>
    </row>
    <row r="122" spans="1:5" ht="12.75">
      <c r="A122">
        <v>442</v>
      </c>
      <c r="B122" t="s">
        <v>599</v>
      </c>
      <c r="C122" t="s">
        <v>600</v>
      </c>
      <c r="D122">
        <v>164</v>
      </c>
      <c r="E122" t="s">
        <v>2548</v>
      </c>
    </row>
    <row r="123" spans="1:5" ht="12.75">
      <c r="A123">
        <v>443</v>
      </c>
      <c r="B123" t="s">
        <v>601</v>
      </c>
      <c r="C123" t="s">
        <v>602</v>
      </c>
      <c r="D123">
        <v>164</v>
      </c>
      <c r="E123" t="s">
        <v>2548</v>
      </c>
    </row>
    <row r="124" spans="1:5" ht="12.75">
      <c r="A124">
        <v>444</v>
      </c>
      <c r="B124" t="s">
        <v>603</v>
      </c>
      <c r="C124" t="s">
        <v>604</v>
      </c>
      <c r="D124">
        <v>164</v>
      </c>
      <c r="E124" t="s">
        <v>2548</v>
      </c>
    </row>
    <row r="125" spans="1:5" ht="12.75">
      <c r="A125">
        <v>445</v>
      </c>
      <c r="B125" t="s">
        <v>605</v>
      </c>
      <c r="C125" t="s">
        <v>606</v>
      </c>
      <c r="D125">
        <v>164</v>
      </c>
      <c r="E125" t="s">
        <v>2548</v>
      </c>
    </row>
    <row r="126" spans="1:5" ht="12.75">
      <c r="A126">
        <v>446</v>
      </c>
      <c r="B126" t="s">
        <v>607</v>
      </c>
      <c r="C126" t="s">
        <v>608</v>
      </c>
      <c r="D126">
        <v>164</v>
      </c>
      <c r="E126" t="s">
        <v>2548</v>
      </c>
    </row>
    <row r="127" spans="1:5" ht="12.75">
      <c r="A127">
        <v>447</v>
      </c>
      <c r="B127" t="s">
        <v>609</v>
      </c>
      <c r="C127" t="s">
        <v>610</v>
      </c>
      <c r="D127">
        <v>164</v>
      </c>
      <c r="E127" t="s">
        <v>2548</v>
      </c>
    </row>
    <row r="128" spans="1:5" ht="12.75">
      <c r="A128">
        <v>448</v>
      </c>
      <c r="B128" t="s">
        <v>611</v>
      </c>
      <c r="C128" t="s">
        <v>612</v>
      </c>
      <c r="D128">
        <v>164</v>
      </c>
      <c r="E128" t="s">
        <v>2548</v>
      </c>
    </row>
    <row r="129" spans="1:5" ht="12.75">
      <c r="A129">
        <v>449</v>
      </c>
      <c r="B129" t="s">
        <v>613</v>
      </c>
      <c r="C129" t="s">
        <v>614</v>
      </c>
      <c r="D129">
        <v>164</v>
      </c>
      <c r="E129" t="s">
        <v>2548</v>
      </c>
    </row>
    <row r="130" spans="1:5" ht="12.75">
      <c r="A130">
        <v>433</v>
      </c>
      <c r="B130" t="s">
        <v>615</v>
      </c>
      <c r="C130" t="s">
        <v>616</v>
      </c>
      <c r="D130">
        <v>165</v>
      </c>
      <c r="E130" t="s">
        <v>2548</v>
      </c>
    </row>
    <row r="131" spans="1:5" ht="12.75">
      <c r="A131">
        <v>434</v>
      </c>
      <c r="B131" t="s">
        <v>617</v>
      </c>
      <c r="C131" t="s">
        <v>618</v>
      </c>
      <c r="D131">
        <v>163</v>
      </c>
      <c r="E131" t="s">
        <v>2548</v>
      </c>
    </row>
    <row r="132" spans="1:5" ht="12.75">
      <c r="A132">
        <v>435</v>
      </c>
      <c r="B132" t="s">
        <v>619</v>
      </c>
      <c r="C132" t="s">
        <v>620</v>
      </c>
      <c r="D132">
        <v>163</v>
      </c>
      <c r="E132" t="s">
        <v>2548</v>
      </c>
    </row>
    <row r="133" spans="1:5" ht="12.75">
      <c r="A133">
        <v>436</v>
      </c>
      <c r="B133" t="s">
        <v>621</v>
      </c>
      <c r="C133" t="s">
        <v>622</v>
      </c>
      <c r="D133">
        <v>163</v>
      </c>
      <c r="E133" t="s">
        <v>2548</v>
      </c>
    </row>
    <row r="134" spans="1:5" ht="12.75">
      <c r="A134">
        <v>437</v>
      </c>
      <c r="B134" t="s">
        <v>623</v>
      </c>
      <c r="C134" t="s">
        <v>624</v>
      </c>
      <c r="D134">
        <v>163</v>
      </c>
      <c r="E134" t="s">
        <v>2548</v>
      </c>
    </row>
    <row r="135" spans="1:5" ht="12.75">
      <c r="A135">
        <v>438</v>
      </c>
      <c r="B135" t="s">
        <v>625</v>
      </c>
      <c r="C135" t="s">
        <v>626</v>
      </c>
      <c r="D135">
        <v>163</v>
      </c>
      <c r="E135" t="s">
        <v>2548</v>
      </c>
    </row>
    <row r="136" spans="1:5" ht="12.75">
      <c r="A136">
        <v>439</v>
      </c>
      <c r="B136" t="s">
        <v>627</v>
      </c>
      <c r="C136" t="s">
        <v>628</v>
      </c>
      <c r="D136">
        <v>163</v>
      </c>
      <c r="E136" t="s">
        <v>2548</v>
      </c>
    </row>
    <row r="137" spans="1:5" ht="12.75">
      <c r="A137">
        <v>440</v>
      </c>
      <c r="B137" t="s">
        <v>629</v>
      </c>
      <c r="C137" t="s">
        <v>630</v>
      </c>
      <c r="D137">
        <v>163</v>
      </c>
      <c r="E137" t="s">
        <v>2548</v>
      </c>
    </row>
    <row r="138" spans="1:5" ht="12.75">
      <c r="A138">
        <v>450</v>
      </c>
      <c r="B138" t="s">
        <v>631</v>
      </c>
      <c r="C138" t="s">
        <v>2286</v>
      </c>
      <c r="D138">
        <v>164</v>
      </c>
      <c r="E138" t="s">
        <v>2548</v>
      </c>
    </row>
    <row r="139" spans="1:5" ht="12.75">
      <c r="A139">
        <v>451</v>
      </c>
      <c r="B139" t="s">
        <v>2287</v>
      </c>
      <c r="C139" t="s">
        <v>2288</v>
      </c>
      <c r="D139">
        <v>165</v>
      </c>
      <c r="E139" t="s">
        <v>2548</v>
      </c>
    </row>
    <row r="140" spans="1:5" ht="12.75">
      <c r="A140">
        <v>460</v>
      </c>
      <c r="B140" t="s">
        <v>2289</v>
      </c>
      <c r="C140" t="s">
        <v>2290</v>
      </c>
      <c r="D140">
        <v>166</v>
      </c>
      <c r="E140" t="s">
        <v>2548</v>
      </c>
    </row>
    <row r="141" spans="1:5" ht="12.75">
      <c r="A141">
        <v>461</v>
      </c>
      <c r="B141" t="s">
        <v>2291</v>
      </c>
      <c r="C141" t="s">
        <v>2292</v>
      </c>
      <c r="D141">
        <v>167</v>
      </c>
      <c r="E141" t="s">
        <v>2548</v>
      </c>
    </row>
    <row r="142" spans="1:5" ht="12.75">
      <c r="A142">
        <v>462</v>
      </c>
      <c r="B142" t="s">
        <v>2293</v>
      </c>
      <c r="C142" t="s">
        <v>2294</v>
      </c>
      <c r="D142">
        <v>167</v>
      </c>
      <c r="E142" t="s">
        <v>2548</v>
      </c>
    </row>
    <row r="143" spans="1:5" ht="12.75">
      <c r="A143">
        <v>463</v>
      </c>
      <c r="B143" t="s">
        <v>2295</v>
      </c>
      <c r="C143" t="s">
        <v>2296</v>
      </c>
      <c r="D143">
        <v>167</v>
      </c>
      <c r="E143" t="s">
        <v>2548</v>
      </c>
    </row>
    <row r="144" spans="1:5" ht="12.75">
      <c r="A144">
        <v>464</v>
      </c>
      <c r="B144" t="s">
        <v>2297</v>
      </c>
      <c r="C144" t="s">
        <v>2298</v>
      </c>
      <c r="D144">
        <v>167</v>
      </c>
      <c r="E144" t="s">
        <v>2548</v>
      </c>
    </row>
    <row r="145" spans="1:5" ht="12.75">
      <c r="A145">
        <v>465</v>
      </c>
      <c r="B145" t="s">
        <v>2299</v>
      </c>
      <c r="C145" t="s">
        <v>2300</v>
      </c>
      <c r="D145">
        <v>167</v>
      </c>
      <c r="E145" t="s">
        <v>2548</v>
      </c>
    </row>
    <row r="146" spans="1:5" ht="12.75">
      <c r="A146">
        <v>466</v>
      </c>
      <c r="B146" t="s">
        <v>2301</v>
      </c>
      <c r="C146" t="s">
        <v>2302</v>
      </c>
      <c r="D146">
        <v>167</v>
      </c>
      <c r="E146" t="s">
        <v>2548</v>
      </c>
    </row>
    <row r="147" spans="1:5" ht="12.75">
      <c r="A147">
        <v>452</v>
      </c>
      <c r="B147" t="s">
        <v>2303</v>
      </c>
      <c r="C147" t="s">
        <v>2304</v>
      </c>
      <c r="D147">
        <v>168</v>
      </c>
      <c r="E147" t="s">
        <v>2548</v>
      </c>
    </row>
    <row r="148" spans="1:5" ht="12.75">
      <c r="A148">
        <v>453</v>
      </c>
      <c r="B148" t="s">
        <v>2305</v>
      </c>
      <c r="C148" t="s">
        <v>2306</v>
      </c>
      <c r="D148">
        <v>166</v>
      </c>
      <c r="E148" t="s">
        <v>2548</v>
      </c>
    </row>
    <row r="149" spans="1:5" ht="12.75">
      <c r="A149">
        <v>454</v>
      </c>
      <c r="B149" t="s">
        <v>2307</v>
      </c>
      <c r="C149" t="s">
        <v>2308</v>
      </c>
      <c r="D149">
        <v>166</v>
      </c>
      <c r="E149" t="s">
        <v>2548</v>
      </c>
    </row>
    <row r="150" spans="1:5" ht="12.75">
      <c r="A150">
        <v>455</v>
      </c>
      <c r="B150" t="s">
        <v>2309</v>
      </c>
      <c r="C150" t="s">
        <v>2310</v>
      </c>
      <c r="D150">
        <v>166</v>
      </c>
      <c r="E150" t="s">
        <v>2548</v>
      </c>
    </row>
    <row r="151" spans="1:5" ht="12.75">
      <c r="A151">
        <v>456</v>
      </c>
      <c r="B151" t="s">
        <v>2311</v>
      </c>
      <c r="C151" t="s">
        <v>2493</v>
      </c>
      <c r="D151">
        <v>166</v>
      </c>
      <c r="E151" t="s">
        <v>2548</v>
      </c>
    </row>
    <row r="152" spans="1:5" ht="12.75">
      <c r="A152">
        <v>457</v>
      </c>
      <c r="B152" t="s">
        <v>2494</v>
      </c>
      <c r="C152" t="s">
        <v>2495</v>
      </c>
      <c r="D152">
        <v>166</v>
      </c>
      <c r="E152" t="s">
        <v>2548</v>
      </c>
    </row>
    <row r="153" spans="1:5" ht="12.75">
      <c r="A153">
        <v>458</v>
      </c>
      <c r="B153" t="s">
        <v>2496</v>
      </c>
      <c r="C153" t="s">
        <v>2497</v>
      </c>
      <c r="D153">
        <v>166</v>
      </c>
      <c r="E153" t="s">
        <v>2548</v>
      </c>
    </row>
    <row r="154" spans="1:5" ht="12.75">
      <c r="A154">
        <v>459</v>
      </c>
      <c r="B154" t="s">
        <v>2498</v>
      </c>
      <c r="C154" t="s">
        <v>2499</v>
      </c>
      <c r="D154">
        <v>167</v>
      </c>
      <c r="E154" t="s">
        <v>2548</v>
      </c>
    </row>
    <row r="155" spans="1:5" ht="12.75">
      <c r="A155">
        <v>467</v>
      </c>
      <c r="B155" t="s">
        <v>2500</v>
      </c>
      <c r="C155" t="s">
        <v>1762</v>
      </c>
      <c r="D155">
        <v>167</v>
      </c>
      <c r="E155" t="s">
        <v>2548</v>
      </c>
    </row>
    <row r="156" spans="1:5" ht="12.75">
      <c r="A156">
        <v>468</v>
      </c>
      <c r="B156" t="s">
        <v>1763</v>
      </c>
      <c r="C156" t="s">
        <v>557</v>
      </c>
      <c r="D156">
        <v>168</v>
      </c>
      <c r="E156" t="s">
        <v>2552</v>
      </c>
    </row>
    <row r="157" spans="1:5" ht="12.75">
      <c r="A157">
        <v>538</v>
      </c>
      <c r="B157" t="s">
        <v>1764</v>
      </c>
      <c r="C157" t="s">
        <v>2180</v>
      </c>
      <c r="D157">
        <v>168</v>
      </c>
      <c r="E157" t="s">
        <v>2552</v>
      </c>
    </row>
    <row r="158" spans="1:5" ht="12.75">
      <c r="A158">
        <v>539</v>
      </c>
      <c r="B158" t="s">
        <v>1765</v>
      </c>
      <c r="C158" t="s">
        <v>1766</v>
      </c>
      <c r="D158">
        <v>223</v>
      </c>
      <c r="E158" t="s">
        <v>758</v>
      </c>
    </row>
    <row r="159" spans="1:5" ht="12.75">
      <c r="A159">
        <v>540</v>
      </c>
      <c r="B159" t="s">
        <v>1767</v>
      </c>
      <c r="C159" t="s">
        <v>1768</v>
      </c>
      <c r="D159">
        <v>223</v>
      </c>
      <c r="E159" t="s">
        <v>758</v>
      </c>
    </row>
    <row r="160" spans="1:5" ht="12.75">
      <c r="A160">
        <v>541</v>
      </c>
      <c r="B160" t="s">
        <v>1769</v>
      </c>
      <c r="C160" t="s">
        <v>1770</v>
      </c>
      <c r="D160">
        <v>223</v>
      </c>
      <c r="E160" t="s">
        <v>758</v>
      </c>
    </row>
    <row r="161" spans="1:5" ht="12.75">
      <c r="A161">
        <v>542</v>
      </c>
      <c r="B161" t="s">
        <v>1771</v>
      </c>
      <c r="C161" t="s">
        <v>1772</v>
      </c>
      <c r="D161">
        <v>223</v>
      </c>
      <c r="E161" t="s">
        <v>758</v>
      </c>
    </row>
    <row r="162" spans="1:5" ht="12.75">
      <c r="A162">
        <v>543</v>
      </c>
      <c r="B162" t="s">
        <v>1773</v>
      </c>
      <c r="C162" t="s">
        <v>1774</v>
      </c>
      <c r="D162">
        <v>224</v>
      </c>
      <c r="E162" t="s">
        <v>758</v>
      </c>
    </row>
    <row r="163" spans="1:5" ht="12.75">
      <c r="A163">
        <v>544</v>
      </c>
      <c r="B163" t="s">
        <v>1775</v>
      </c>
      <c r="C163" t="s">
        <v>1776</v>
      </c>
      <c r="D163">
        <v>224</v>
      </c>
      <c r="E163" t="s">
        <v>758</v>
      </c>
    </row>
    <row r="164" spans="1:5" ht="12.75">
      <c r="A164">
        <v>545</v>
      </c>
      <c r="B164" t="s">
        <v>1777</v>
      </c>
      <c r="C164" t="s">
        <v>1778</v>
      </c>
      <c r="D164">
        <v>225</v>
      </c>
      <c r="E164" t="s">
        <v>758</v>
      </c>
    </row>
    <row r="165" spans="1:5" ht="12.75">
      <c r="A165">
        <v>546</v>
      </c>
      <c r="B165" t="s">
        <v>1779</v>
      </c>
      <c r="C165" t="s">
        <v>1780</v>
      </c>
      <c r="D165">
        <v>225</v>
      </c>
      <c r="E165" t="s">
        <v>758</v>
      </c>
    </row>
    <row r="166" spans="1:5" ht="12.75">
      <c r="A166">
        <v>547</v>
      </c>
      <c r="B166" t="s">
        <v>1781</v>
      </c>
      <c r="C166" t="s">
        <v>1782</v>
      </c>
      <c r="D166">
        <v>225</v>
      </c>
      <c r="E166" t="s">
        <v>758</v>
      </c>
    </row>
    <row r="167" spans="1:5" ht="12.75">
      <c r="A167">
        <v>548</v>
      </c>
      <c r="B167" t="s">
        <v>1783</v>
      </c>
      <c r="C167" t="s">
        <v>1784</v>
      </c>
      <c r="D167">
        <v>225</v>
      </c>
      <c r="E167" t="s">
        <v>758</v>
      </c>
    </row>
    <row r="168" spans="1:5" ht="12.75">
      <c r="A168">
        <v>549</v>
      </c>
      <c r="B168" t="s">
        <v>1785</v>
      </c>
      <c r="C168" t="s">
        <v>1786</v>
      </c>
      <c r="D168">
        <v>226</v>
      </c>
      <c r="E168" t="s">
        <v>1112</v>
      </c>
    </row>
    <row r="169" spans="1:5" ht="12.75">
      <c r="A169">
        <v>550</v>
      </c>
      <c r="B169" t="s">
        <v>1787</v>
      </c>
      <c r="C169" t="s">
        <v>704</v>
      </c>
      <c r="D169">
        <v>226</v>
      </c>
      <c r="E169" t="s">
        <v>758</v>
      </c>
    </row>
    <row r="170" spans="1:5" ht="12.75">
      <c r="A170">
        <v>551</v>
      </c>
      <c r="B170" t="s">
        <v>705</v>
      </c>
      <c r="C170" t="s">
        <v>706</v>
      </c>
      <c r="D170">
        <v>226</v>
      </c>
      <c r="E170" t="s">
        <v>758</v>
      </c>
    </row>
    <row r="171" spans="1:5" ht="12.75">
      <c r="A171">
        <v>552</v>
      </c>
      <c r="B171" t="s">
        <v>707</v>
      </c>
      <c r="C171" t="s">
        <v>708</v>
      </c>
      <c r="D171">
        <v>226</v>
      </c>
      <c r="E171" t="s">
        <v>758</v>
      </c>
    </row>
    <row r="172" spans="1:5" ht="12.75">
      <c r="A172">
        <v>553</v>
      </c>
      <c r="B172" t="s">
        <v>709</v>
      </c>
      <c r="C172" t="s">
        <v>710</v>
      </c>
      <c r="D172">
        <v>226</v>
      </c>
      <c r="E172" t="s">
        <v>758</v>
      </c>
    </row>
    <row r="173" spans="1:5" ht="12.75">
      <c r="A173">
        <v>554</v>
      </c>
      <c r="B173" t="s">
        <v>2642</v>
      </c>
      <c r="C173" t="s">
        <v>1580</v>
      </c>
      <c r="D173">
        <v>227</v>
      </c>
      <c r="E173" t="s">
        <v>758</v>
      </c>
    </row>
    <row r="174" spans="1:5" ht="12.75">
      <c r="A174">
        <v>555</v>
      </c>
      <c r="B174" t="s">
        <v>1581</v>
      </c>
      <c r="C174" t="s">
        <v>1582</v>
      </c>
      <c r="D174">
        <v>228</v>
      </c>
      <c r="E174" t="s">
        <v>758</v>
      </c>
    </row>
    <row r="175" spans="1:5" ht="12.75">
      <c r="A175">
        <v>556</v>
      </c>
      <c r="B175" t="s">
        <v>1583</v>
      </c>
      <c r="C175" t="s">
        <v>1584</v>
      </c>
      <c r="D175">
        <v>228</v>
      </c>
      <c r="E175" t="s">
        <v>758</v>
      </c>
    </row>
    <row r="176" spans="1:5" ht="12.75">
      <c r="A176">
        <v>557</v>
      </c>
      <c r="B176" t="s">
        <v>1585</v>
      </c>
      <c r="C176" t="s">
        <v>1586</v>
      </c>
      <c r="D176">
        <v>228</v>
      </c>
      <c r="E176" t="s">
        <v>758</v>
      </c>
    </row>
    <row r="177" spans="1:5" ht="12.75">
      <c r="A177">
        <v>558</v>
      </c>
      <c r="B177" t="s">
        <v>1587</v>
      </c>
      <c r="C177" t="s">
        <v>2658</v>
      </c>
      <c r="D177">
        <v>229</v>
      </c>
      <c r="E177" t="s">
        <v>758</v>
      </c>
    </row>
    <row r="178" spans="1:5" ht="12.75">
      <c r="A178">
        <v>559</v>
      </c>
      <c r="B178" t="s">
        <v>2659</v>
      </c>
      <c r="C178" t="s">
        <v>2660</v>
      </c>
      <c r="D178">
        <v>229</v>
      </c>
      <c r="E178" t="s">
        <v>758</v>
      </c>
    </row>
    <row r="179" spans="1:5" ht="12.75">
      <c r="A179">
        <v>560</v>
      </c>
      <c r="B179" t="s">
        <v>2661</v>
      </c>
      <c r="C179" t="s">
        <v>2636</v>
      </c>
      <c r="D179">
        <v>229</v>
      </c>
      <c r="E179" t="s">
        <v>1101</v>
      </c>
    </row>
    <row r="180" spans="1:5" ht="12.75">
      <c r="A180">
        <v>561</v>
      </c>
      <c r="B180" t="s">
        <v>2637</v>
      </c>
      <c r="C180" t="s">
        <v>2638</v>
      </c>
      <c r="D180">
        <v>229</v>
      </c>
      <c r="E180" t="s">
        <v>1889</v>
      </c>
    </row>
    <row r="181" spans="1:5" ht="12.75">
      <c r="A181">
        <v>562</v>
      </c>
      <c r="B181" t="s">
        <v>2639</v>
      </c>
      <c r="C181" t="s">
        <v>2640</v>
      </c>
      <c r="D181">
        <v>230</v>
      </c>
      <c r="E181" t="s">
        <v>2552</v>
      </c>
    </row>
    <row r="182" spans="1:5" ht="12.75">
      <c r="A182">
        <v>469</v>
      </c>
      <c r="B182" t="s">
        <v>2641</v>
      </c>
      <c r="C182" t="s">
        <v>318</v>
      </c>
      <c r="D182">
        <v>233</v>
      </c>
      <c r="E182" t="s">
        <v>2552</v>
      </c>
    </row>
    <row r="183" spans="1:5" ht="12.75">
      <c r="A183">
        <v>470</v>
      </c>
      <c r="B183" t="s">
        <v>319</v>
      </c>
      <c r="C183" t="s">
        <v>320</v>
      </c>
      <c r="D183">
        <v>168</v>
      </c>
      <c r="E183" t="s">
        <v>1890</v>
      </c>
    </row>
    <row r="184" spans="1:5" ht="12.75">
      <c r="A184">
        <v>471</v>
      </c>
      <c r="B184" t="s">
        <v>321</v>
      </c>
      <c r="C184" t="s">
        <v>1916</v>
      </c>
      <c r="D184">
        <v>170</v>
      </c>
      <c r="E184" t="s">
        <v>2552</v>
      </c>
    </row>
    <row r="185" spans="1:5" ht="12.75">
      <c r="A185">
        <v>472</v>
      </c>
      <c r="B185" t="s">
        <v>1917</v>
      </c>
      <c r="C185" t="s">
        <v>1918</v>
      </c>
      <c r="D185">
        <v>171</v>
      </c>
      <c r="E185" t="s">
        <v>2552</v>
      </c>
    </row>
    <row r="186" spans="1:5" ht="12.75">
      <c r="A186">
        <v>473</v>
      </c>
      <c r="B186" t="s">
        <v>1919</v>
      </c>
      <c r="C186" t="s">
        <v>1920</v>
      </c>
      <c r="D186">
        <v>174</v>
      </c>
      <c r="E186" t="s">
        <v>1891</v>
      </c>
    </row>
    <row r="187" spans="1:5" ht="12.75">
      <c r="A187">
        <v>474</v>
      </c>
      <c r="B187" t="s">
        <v>1921</v>
      </c>
      <c r="C187" t="s">
        <v>1034</v>
      </c>
      <c r="D187">
        <v>174</v>
      </c>
      <c r="E187" t="s">
        <v>2552</v>
      </c>
    </row>
    <row r="188" spans="1:5" ht="12.75">
      <c r="A188">
        <v>475</v>
      </c>
      <c r="B188" t="s">
        <v>1035</v>
      </c>
      <c r="C188" t="s">
        <v>1036</v>
      </c>
      <c r="D188">
        <v>176</v>
      </c>
      <c r="E188" t="s">
        <v>2552</v>
      </c>
    </row>
    <row r="189" spans="1:5" ht="12.75">
      <c r="A189">
        <v>476</v>
      </c>
      <c r="B189" t="s">
        <v>1037</v>
      </c>
      <c r="C189" t="s">
        <v>1038</v>
      </c>
      <c r="D189">
        <v>179</v>
      </c>
      <c r="E189" t="s">
        <v>2552</v>
      </c>
    </row>
    <row r="190" spans="1:5" ht="12.75">
      <c r="A190">
        <v>477</v>
      </c>
      <c r="B190" t="s">
        <v>1039</v>
      </c>
      <c r="C190" t="s">
        <v>1040</v>
      </c>
      <c r="D190">
        <v>179</v>
      </c>
      <c r="E190" t="s">
        <v>759</v>
      </c>
    </row>
    <row r="191" spans="1:5" ht="12.75">
      <c r="A191">
        <v>478</v>
      </c>
      <c r="B191" t="s">
        <v>1041</v>
      </c>
      <c r="C191" t="s">
        <v>2180</v>
      </c>
      <c r="D191">
        <v>179</v>
      </c>
      <c r="E191" t="s">
        <v>759</v>
      </c>
    </row>
    <row r="192" spans="1:5" ht="12.75">
      <c r="A192">
        <v>479</v>
      </c>
      <c r="B192" t="s">
        <v>1042</v>
      </c>
      <c r="C192" t="s">
        <v>1043</v>
      </c>
      <c r="D192">
        <v>179</v>
      </c>
      <c r="E192" t="s">
        <v>759</v>
      </c>
    </row>
    <row r="193" spans="1:5" ht="12.75">
      <c r="A193">
        <v>480</v>
      </c>
      <c r="B193" t="s">
        <v>1044</v>
      </c>
      <c r="C193" t="s">
        <v>1045</v>
      </c>
      <c r="D193">
        <v>180</v>
      </c>
      <c r="E193" t="s">
        <v>759</v>
      </c>
    </row>
    <row r="194" spans="1:5" ht="12.75">
      <c r="A194">
        <v>481</v>
      </c>
      <c r="B194" t="s">
        <v>1046</v>
      </c>
      <c r="C194" t="s">
        <v>1047</v>
      </c>
      <c r="D194">
        <v>180</v>
      </c>
      <c r="E194" t="s">
        <v>759</v>
      </c>
    </row>
    <row r="195" spans="1:5" ht="12.75">
      <c r="A195">
        <v>482</v>
      </c>
      <c r="B195" t="s">
        <v>1048</v>
      </c>
      <c r="C195" t="s">
        <v>1049</v>
      </c>
      <c r="D195">
        <v>181</v>
      </c>
      <c r="E195" t="s">
        <v>759</v>
      </c>
    </row>
    <row r="196" spans="1:5" ht="12.75">
      <c r="A196">
        <v>483</v>
      </c>
      <c r="B196" t="s">
        <v>1050</v>
      </c>
      <c r="C196" t="s">
        <v>1051</v>
      </c>
      <c r="D196">
        <v>182</v>
      </c>
      <c r="E196" t="s">
        <v>759</v>
      </c>
    </row>
    <row r="197" spans="1:5" ht="12.75">
      <c r="A197">
        <v>484</v>
      </c>
      <c r="B197" t="s">
        <v>1052</v>
      </c>
      <c r="C197" t="s">
        <v>1053</v>
      </c>
      <c r="D197">
        <v>183</v>
      </c>
      <c r="E197" t="s">
        <v>1892</v>
      </c>
    </row>
    <row r="198" spans="1:5" ht="12.75">
      <c r="A198">
        <v>485</v>
      </c>
      <c r="B198" t="s">
        <v>2253</v>
      </c>
      <c r="C198" t="s">
        <v>2254</v>
      </c>
      <c r="D198">
        <v>184</v>
      </c>
      <c r="E198" t="s">
        <v>759</v>
      </c>
    </row>
    <row r="199" spans="1:5" ht="12.75">
      <c r="A199">
        <v>486</v>
      </c>
      <c r="B199" t="s">
        <v>2255</v>
      </c>
      <c r="C199" t="s">
        <v>2256</v>
      </c>
      <c r="D199">
        <v>184</v>
      </c>
      <c r="E199" t="s">
        <v>759</v>
      </c>
    </row>
    <row r="200" spans="1:5" ht="12.75">
      <c r="A200">
        <v>487</v>
      </c>
      <c r="B200" t="s">
        <v>2257</v>
      </c>
      <c r="C200" t="s">
        <v>2258</v>
      </c>
      <c r="D200">
        <v>185</v>
      </c>
      <c r="E200" t="s">
        <v>1892</v>
      </c>
    </row>
    <row r="201" spans="1:5" ht="12.75">
      <c r="A201">
        <v>488</v>
      </c>
      <c r="B201" t="s">
        <v>2259</v>
      </c>
      <c r="C201" t="s">
        <v>2260</v>
      </c>
      <c r="D201">
        <v>189</v>
      </c>
      <c r="E201" t="s">
        <v>1892</v>
      </c>
    </row>
    <row r="202" spans="1:5" ht="12.75">
      <c r="A202">
        <v>489</v>
      </c>
      <c r="B202" t="s">
        <v>656</v>
      </c>
      <c r="C202" t="s">
        <v>657</v>
      </c>
      <c r="D202">
        <v>190</v>
      </c>
      <c r="E202" t="s">
        <v>759</v>
      </c>
    </row>
    <row r="203" spans="1:5" ht="12.75">
      <c r="A203">
        <v>490</v>
      </c>
      <c r="B203" t="s">
        <v>658</v>
      </c>
      <c r="C203" t="s">
        <v>659</v>
      </c>
      <c r="D203">
        <v>191</v>
      </c>
      <c r="E203" t="s">
        <v>759</v>
      </c>
    </row>
    <row r="204" spans="1:5" ht="12.75">
      <c r="A204">
        <v>491</v>
      </c>
      <c r="B204" t="s">
        <v>660</v>
      </c>
      <c r="C204" t="s">
        <v>661</v>
      </c>
      <c r="D204">
        <v>195</v>
      </c>
      <c r="E204" t="s">
        <v>1893</v>
      </c>
    </row>
    <row r="205" spans="1:5" ht="12.75">
      <c r="A205">
        <v>492</v>
      </c>
      <c r="B205" t="s">
        <v>662</v>
      </c>
      <c r="C205" t="s">
        <v>1525</v>
      </c>
      <c r="D205">
        <v>195</v>
      </c>
      <c r="E205" t="s">
        <v>1893</v>
      </c>
    </row>
    <row r="206" spans="1:5" ht="12.75">
      <c r="A206">
        <v>493</v>
      </c>
      <c r="B206" t="s">
        <v>1526</v>
      </c>
      <c r="C206" t="s">
        <v>1527</v>
      </c>
      <c r="D206">
        <v>195</v>
      </c>
      <c r="E206" t="s">
        <v>1893</v>
      </c>
    </row>
    <row r="207" spans="1:5" ht="12.75">
      <c r="A207">
        <v>494</v>
      </c>
      <c r="B207" t="s">
        <v>1528</v>
      </c>
      <c r="C207" t="s">
        <v>1529</v>
      </c>
      <c r="D207">
        <v>195</v>
      </c>
      <c r="E207" t="s">
        <v>1892</v>
      </c>
    </row>
    <row r="208" spans="1:5" ht="12.75">
      <c r="A208">
        <v>495</v>
      </c>
      <c r="B208" t="s">
        <v>1530</v>
      </c>
      <c r="C208" t="s">
        <v>174</v>
      </c>
      <c r="D208">
        <v>196</v>
      </c>
      <c r="E208" t="s">
        <v>1892</v>
      </c>
    </row>
    <row r="209" spans="1:5" ht="12.75">
      <c r="A209">
        <v>496</v>
      </c>
      <c r="B209" t="s">
        <v>175</v>
      </c>
      <c r="C209" t="s">
        <v>176</v>
      </c>
      <c r="D209">
        <v>196</v>
      </c>
      <c r="E209" t="s">
        <v>1892</v>
      </c>
    </row>
    <row r="210" spans="1:5" ht="12.75">
      <c r="A210">
        <v>497</v>
      </c>
      <c r="B210" t="s">
        <v>2047</v>
      </c>
      <c r="C210" t="s">
        <v>2048</v>
      </c>
      <c r="D210">
        <v>197</v>
      </c>
      <c r="E210" t="s">
        <v>759</v>
      </c>
    </row>
    <row r="211" spans="1:5" ht="12.75">
      <c r="A211">
        <v>498</v>
      </c>
      <c r="B211" t="s">
        <v>2049</v>
      </c>
      <c r="C211" t="s">
        <v>2050</v>
      </c>
      <c r="D211">
        <v>197</v>
      </c>
      <c r="E211" t="s">
        <v>760</v>
      </c>
    </row>
    <row r="212" spans="1:5" ht="12.75">
      <c r="A212">
        <v>499</v>
      </c>
      <c r="B212" t="s">
        <v>2051</v>
      </c>
      <c r="C212" t="s">
        <v>2052</v>
      </c>
      <c r="D212">
        <v>197</v>
      </c>
      <c r="E212" t="s">
        <v>760</v>
      </c>
    </row>
    <row r="213" spans="1:5" ht="12.75">
      <c r="A213">
        <v>500</v>
      </c>
      <c r="B213" t="s">
        <v>2053</v>
      </c>
      <c r="C213" t="s">
        <v>2054</v>
      </c>
      <c r="D213">
        <v>197</v>
      </c>
      <c r="E213" t="s">
        <v>760</v>
      </c>
    </row>
    <row r="214" spans="1:5" ht="12.75">
      <c r="A214">
        <v>501</v>
      </c>
      <c r="B214" t="s">
        <v>2055</v>
      </c>
      <c r="C214" t="s">
        <v>2056</v>
      </c>
      <c r="D214">
        <v>198</v>
      </c>
      <c r="E214" t="s">
        <v>761</v>
      </c>
    </row>
    <row r="215" spans="1:5" ht="12.75">
      <c r="A215">
        <v>502</v>
      </c>
      <c r="B215" t="s">
        <v>2057</v>
      </c>
      <c r="C215" t="s">
        <v>2058</v>
      </c>
      <c r="D215">
        <v>198</v>
      </c>
      <c r="E215" t="s">
        <v>761</v>
      </c>
    </row>
    <row r="216" spans="1:5" ht="12.75">
      <c r="A216">
        <v>503</v>
      </c>
      <c r="B216" t="s">
        <v>2059</v>
      </c>
      <c r="C216" t="s">
        <v>1502</v>
      </c>
      <c r="D216">
        <v>198</v>
      </c>
      <c r="E216" t="s">
        <v>761</v>
      </c>
    </row>
    <row r="217" spans="1:5" ht="12.75">
      <c r="A217">
        <v>504</v>
      </c>
      <c r="B217" t="s">
        <v>1503</v>
      </c>
      <c r="C217" t="s">
        <v>1504</v>
      </c>
      <c r="D217">
        <v>199</v>
      </c>
      <c r="E217" t="s">
        <v>761</v>
      </c>
    </row>
    <row r="218" spans="1:5" ht="12.75">
      <c r="A218">
        <v>505</v>
      </c>
      <c r="B218" t="s">
        <v>1505</v>
      </c>
      <c r="C218" t="s">
        <v>1506</v>
      </c>
      <c r="D218">
        <v>199</v>
      </c>
      <c r="E218" t="s">
        <v>761</v>
      </c>
    </row>
    <row r="219" spans="1:5" ht="12.75">
      <c r="A219">
        <v>506</v>
      </c>
      <c r="B219" t="s">
        <v>1507</v>
      </c>
      <c r="C219" t="s">
        <v>1508</v>
      </c>
      <c r="D219">
        <v>200</v>
      </c>
      <c r="E219" t="s">
        <v>761</v>
      </c>
    </row>
    <row r="220" spans="1:5" ht="12.75">
      <c r="A220">
        <v>507</v>
      </c>
      <c r="B220" t="s">
        <v>1509</v>
      </c>
      <c r="C220" t="s">
        <v>1510</v>
      </c>
      <c r="D220">
        <v>200</v>
      </c>
      <c r="E220" t="s">
        <v>761</v>
      </c>
    </row>
    <row r="221" spans="1:5" ht="12.75">
      <c r="A221">
        <v>508</v>
      </c>
      <c r="B221" t="s">
        <v>1095</v>
      </c>
      <c r="C221" t="s">
        <v>1096</v>
      </c>
      <c r="D221">
        <v>201</v>
      </c>
      <c r="E221" t="s">
        <v>761</v>
      </c>
    </row>
    <row r="222" spans="1:5" ht="12.75">
      <c r="A222">
        <v>509</v>
      </c>
      <c r="B222" t="s">
        <v>1097</v>
      </c>
      <c r="C222" t="s">
        <v>1098</v>
      </c>
      <c r="D222">
        <v>203</v>
      </c>
      <c r="E222" t="s">
        <v>761</v>
      </c>
    </row>
    <row r="223" spans="1:5" ht="12.75">
      <c r="A223">
        <v>510</v>
      </c>
      <c r="B223" t="s">
        <v>453</v>
      </c>
      <c r="C223" t="s">
        <v>454</v>
      </c>
      <c r="D223">
        <v>203</v>
      </c>
      <c r="E223" t="s">
        <v>762</v>
      </c>
    </row>
    <row r="224" spans="1:5" ht="12.75">
      <c r="A224">
        <v>511</v>
      </c>
      <c r="B224" t="s">
        <v>455</v>
      </c>
      <c r="C224" t="s">
        <v>220</v>
      </c>
      <c r="D224">
        <v>203</v>
      </c>
      <c r="E224" t="s">
        <v>762</v>
      </c>
    </row>
    <row r="225" spans="1:5" ht="12.75">
      <c r="A225">
        <v>512</v>
      </c>
      <c r="B225" t="s">
        <v>456</v>
      </c>
      <c r="C225" t="s">
        <v>457</v>
      </c>
      <c r="D225">
        <v>204</v>
      </c>
      <c r="E225" t="s">
        <v>762</v>
      </c>
    </row>
    <row r="226" spans="1:5" ht="12.75">
      <c r="A226">
        <v>513</v>
      </c>
      <c r="B226" t="s">
        <v>1248</v>
      </c>
      <c r="C226" t="s">
        <v>1249</v>
      </c>
      <c r="D226">
        <v>204</v>
      </c>
      <c r="E226" t="s">
        <v>762</v>
      </c>
    </row>
    <row r="227" spans="1:5" ht="12.75">
      <c r="A227">
        <v>514</v>
      </c>
      <c r="B227" t="s">
        <v>1250</v>
      </c>
      <c r="C227" t="s">
        <v>1251</v>
      </c>
      <c r="D227">
        <v>206</v>
      </c>
      <c r="E227" t="s">
        <v>763</v>
      </c>
    </row>
    <row r="228" spans="1:5" ht="12.75">
      <c r="A228">
        <v>515</v>
      </c>
      <c r="B228" t="s">
        <v>1252</v>
      </c>
      <c r="C228" t="s">
        <v>1253</v>
      </c>
      <c r="D228">
        <v>206</v>
      </c>
      <c r="E228" t="s">
        <v>1894</v>
      </c>
    </row>
    <row r="229" spans="1:5" ht="12.75">
      <c r="A229">
        <v>516</v>
      </c>
      <c r="B229" t="s">
        <v>1254</v>
      </c>
      <c r="C229" t="s">
        <v>1255</v>
      </c>
      <c r="D229">
        <v>207</v>
      </c>
      <c r="E229" t="s">
        <v>763</v>
      </c>
    </row>
    <row r="230" spans="1:5" ht="12.75">
      <c r="A230">
        <v>517</v>
      </c>
      <c r="B230" t="s">
        <v>1256</v>
      </c>
      <c r="C230" t="s">
        <v>1257</v>
      </c>
      <c r="D230">
        <v>209</v>
      </c>
      <c r="E230" t="s">
        <v>763</v>
      </c>
    </row>
    <row r="231" spans="1:5" ht="12.75">
      <c r="A231">
        <v>518</v>
      </c>
      <c r="B231" t="s">
        <v>1258</v>
      </c>
      <c r="C231" t="s">
        <v>1259</v>
      </c>
      <c r="D231">
        <v>209</v>
      </c>
      <c r="E231" t="s">
        <v>763</v>
      </c>
    </row>
    <row r="232" spans="1:5" ht="12.75">
      <c r="A232">
        <v>519</v>
      </c>
      <c r="B232" t="s">
        <v>1260</v>
      </c>
      <c r="C232" t="s">
        <v>1261</v>
      </c>
      <c r="D232">
        <v>212</v>
      </c>
      <c r="E232" t="s">
        <v>763</v>
      </c>
    </row>
    <row r="233" spans="1:5" ht="12.75">
      <c r="A233">
        <v>520</v>
      </c>
      <c r="B233" t="s">
        <v>1262</v>
      </c>
      <c r="C233" t="s">
        <v>1263</v>
      </c>
      <c r="D233">
        <v>213</v>
      </c>
      <c r="E233" t="s">
        <v>763</v>
      </c>
    </row>
    <row r="234" spans="1:5" ht="12.75">
      <c r="A234">
        <v>521</v>
      </c>
      <c r="B234" t="s">
        <v>1264</v>
      </c>
      <c r="C234" t="s">
        <v>1265</v>
      </c>
      <c r="D234">
        <v>214</v>
      </c>
      <c r="E234" t="s">
        <v>763</v>
      </c>
    </row>
    <row r="235" spans="1:5" ht="12.75">
      <c r="A235">
        <v>522</v>
      </c>
      <c r="B235" t="s">
        <v>1266</v>
      </c>
      <c r="C235" t="s">
        <v>1267</v>
      </c>
      <c r="D235">
        <v>214</v>
      </c>
      <c r="E235" t="s">
        <v>763</v>
      </c>
    </row>
    <row r="236" spans="1:5" ht="12.75">
      <c r="A236">
        <v>523</v>
      </c>
      <c r="B236" t="s">
        <v>1268</v>
      </c>
      <c r="C236" t="s">
        <v>1269</v>
      </c>
      <c r="D236">
        <v>214</v>
      </c>
      <c r="E236" t="s">
        <v>2543</v>
      </c>
    </row>
    <row r="237" spans="1:5" ht="12.75">
      <c r="A237">
        <v>524</v>
      </c>
      <c r="B237" t="s">
        <v>1270</v>
      </c>
      <c r="C237" t="s">
        <v>1271</v>
      </c>
      <c r="D237">
        <v>215</v>
      </c>
      <c r="E237" t="s">
        <v>1100</v>
      </c>
    </row>
    <row r="238" spans="1:5" ht="12.75">
      <c r="A238">
        <v>525</v>
      </c>
      <c r="B238" t="s">
        <v>1272</v>
      </c>
      <c r="C238" t="s">
        <v>1273</v>
      </c>
      <c r="D238">
        <v>216</v>
      </c>
      <c r="E238" t="s">
        <v>1100</v>
      </c>
    </row>
    <row r="239" spans="1:5" ht="12.75">
      <c r="A239">
        <v>526</v>
      </c>
      <c r="B239" t="s">
        <v>1274</v>
      </c>
      <c r="C239" t="s">
        <v>1275</v>
      </c>
      <c r="D239">
        <v>216</v>
      </c>
      <c r="E239" t="s">
        <v>1100</v>
      </c>
    </row>
    <row r="240" spans="1:5" ht="12.75">
      <c r="A240">
        <v>527</v>
      </c>
      <c r="B240" t="s">
        <v>1276</v>
      </c>
      <c r="C240" t="s">
        <v>1277</v>
      </c>
      <c r="D240">
        <v>216</v>
      </c>
      <c r="E240" t="s">
        <v>1100</v>
      </c>
    </row>
    <row r="241" spans="1:5" ht="12.75">
      <c r="A241">
        <v>528</v>
      </c>
      <c r="B241" t="s">
        <v>1278</v>
      </c>
      <c r="C241" t="s">
        <v>1279</v>
      </c>
      <c r="D241">
        <v>217</v>
      </c>
      <c r="E241" t="s">
        <v>1100</v>
      </c>
    </row>
    <row r="242" spans="1:5" ht="12.75">
      <c r="A242">
        <v>529</v>
      </c>
      <c r="B242" t="s">
        <v>1280</v>
      </c>
      <c r="C242" t="s">
        <v>1281</v>
      </c>
      <c r="D242">
        <v>217</v>
      </c>
      <c r="E242" t="s">
        <v>1100</v>
      </c>
    </row>
    <row r="243" spans="1:5" ht="12.75">
      <c r="A243">
        <v>530</v>
      </c>
      <c r="B243" t="s">
        <v>1282</v>
      </c>
      <c r="C243" t="s">
        <v>1283</v>
      </c>
      <c r="D243">
        <v>220</v>
      </c>
      <c r="E243" t="s">
        <v>1895</v>
      </c>
    </row>
    <row r="244" spans="1:5" ht="12.75">
      <c r="A244">
        <v>531</v>
      </c>
      <c r="B244" t="s">
        <v>1284</v>
      </c>
      <c r="C244" t="s">
        <v>1285</v>
      </c>
      <c r="D244">
        <v>220</v>
      </c>
      <c r="E244" t="s">
        <v>1895</v>
      </c>
    </row>
    <row r="245" spans="1:5" ht="12.75">
      <c r="A245">
        <v>532</v>
      </c>
      <c r="B245" t="s">
        <v>1286</v>
      </c>
      <c r="C245" t="s">
        <v>1287</v>
      </c>
      <c r="D245">
        <v>221</v>
      </c>
      <c r="E245" t="s">
        <v>1895</v>
      </c>
    </row>
    <row r="246" spans="1:5" ht="12.75">
      <c r="A246">
        <v>533</v>
      </c>
      <c r="B246" t="s">
        <v>1288</v>
      </c>
      <c r="C246" t="s">
        <v>2233</v>
      </c>
      <c r="D246">
        <v>221</v>
      </c>
      <c r="E246" t="s">
        <v>1895</v>
      </c>
    </row>
    <row r="247" spans="1:5" ht="12.75">
      <c r="A247">
        <v>534</v>
      </c>
      <c r="B247" t="s">
        <v>2234</v>
      </c>
      <c r="C247" t="s">
        <v>2235</v>
      </c>
      <c r="D247">
        <v>221</v>
      </c>
      <c r="E247" t="s">
        <v>764</v>
      </c>
    </row>
    <row r="248" spans="1:5" ht="12.75">
      <c r="A248">
        <v>535</v>
      </c>
      <c r="B248" t="s">
        <v>2236</v>
      </c>
      <c r="C248" t="s">
        <v>2237</v>
      </c>
      <c r="D248">
        <v>221</v>
      </c>
      <c r="E248" t="s">
        <v>764</v>
      </c>
    </row>
    <row r="249" spans="1:5" ht="12.75">
      <c r="A249">
        <v>536</v>
      </c>
      <c r="B249" t="s">
        <v>2238</v>
      </c>
      <c r="C249" t="s">
        <v>2239</v>
      </c>
      <c r="D249">
        <v>222</v>
      </c>
      <c r="E249" t="s">
        <v>764</v>
      </c>
    </row>
    <row r="250" spans="1:5" ht="12.75">
      <c r="A250">
        <v>537</v>
      </c>
      <c r="B250" t="s">
        <v>2240</v>
      </c>
      <c r="C250" t="s">
        <v>2241</v>
      </c>
      <c r="D250">
        <v>222</v>
      </c>
      <c r="E250" t="s">
        <v>764</v>
      </c>
    </row>
    <row r="251" spans="1:5" ht="12.75">
      <c r="A251">
        <v>563</v>
      </c>
      <c r="B251" t="s">
        <v>2242</v>
      </c>
      <c r="C251" t="s">
        <v>2243</v>
      </c>
      <c r="D251">
        <v>223</v>
      </c>
      <c r="E251" t="s">
        <v>764</v>
      </c>
    </row>
    <row r="252" spans="1:5" ht="12.75">
      <c r="A252">
        <v>564</v>
      </c>
      <c r="B252" t="s">
        <v>2244</v>
      </c>
      <c r="C252" t="s">
        <v>2245</v>
      </c>
      <c r="D252">
        <v>237</v>
      </c>
      <c r="E252" t="s">
        <v>2538</v>
      </c>
    </row>
    <row r="253" spans="1:5" ht="12.75">
      <c r="A253">
        <v>565</v>
      </c>
      <c r="B253" t="s">
        <v>2246</v>
      </c>
      <c r="C253" t="s">
        <v>1927</v>
      </c>
      <c r="D253">
        <v>237</v>
      </c>
      <c r="E253" t="s">
        <v>2538</v>
      </c>
    </row>
    <row r="254" spans="1:5" ht="12.75">
      <c r="A254">
        <v>566</v>
      </c>
      <c r="B254" t="s">
        <v>1928</v>
      </c>
      <c r="C254" t="s">
        <v>1929</v>
      </c>
      <c r="D254">
        <v>238</v>
      </c>
      <c r="E254" t="s">
        <v>2538</v>
      </c>
    </row>
    <row r="255" spans="1:5" ht="12.75">
      <c r="A255">
        <v>567</v>
      </c>
      <c r="B255" t="s">
        <v>1930</v>
      </c>
      <c r="C255" t="s">
        <v>990</v>
      </c>
      <c r="D255">
        <v>240</v>
      </c>
      <c r="E255" t="s">
        <v>2538</v>
      </c>
    </row>
    <row r="256" spans="1:5" ht="12.75">
      <c r="A256">
        <v>568</v>
      </c>
      <c r="B256" t="s">
        <v>991</v>
      </c>
      <c r="C256" t="s">
        <v>992</v>
      </c>
      <c r="D256">
        <v>241</v>
      </c>
      <c r="E256" t="s">
        <v>2538</v>
      </c>
    </row>
    <row r="257" spans="1:5" ht="12.75">
      <c r="A257">
        <v>569</v>
      </c>
      <c r="B257" t="s">
        <v>993</v>
      </c>
      <c r="C257" t="s">
        <v>559</v>
      </c>
      <c r="D257">
        <v>242</v>
      </c>
      <c r="E257" t="s">
        <v>765</v>
      </c>
    </row>
    <row r="258" spans="1:5" ht="12.75">
      <c r="A258">
        <v>570</v>
      </c>
      <c r="B258" t="s">
        <v>994</v>
      </c>
      <c r="C258" t="s">
        <v>995</v>
      </c>
      <c r="D258">
        <v>242</v>
      </c>
      <c r="E258" t="s">
        <v>765</v>
      </c>
    </row>
    <row r="259" spans="1:5" ht="12.75">
      <c r="A259">
        <v>571</v>
      </c>
      <c r="B259" t="s">
        <v>996</v>
      </c>
      <c r="C259" t="s">
        <v>997</v>
      </c>
      <c r="D259">
        <v>243</v>
      </c>
      <c r="E259" t="s">
        <v>765</v>
      </c>
    </row>
    <row r="260" spans="1:5" ht="12.75">
      <c r="A260">
        <v>572</v>
      </c>
      <c r="B260" t="s">
        <v>998</v>
      </c>
      <c r="C260" t="s">
        <v>999</v>
      </c>
      <c r="D260">
        <v>243</v>
      </c>
      <c r="E260" t="s">
        <v>765</v>
      </c>
    </row>
    <row r="261" spans="1:5" ht="12.75">
      <c r="A261">
        <v>573</v>
      </c>
      <c r="B261" t="s">
        <v>1000</v>
      </c>
      <c r="C261" t="s">
        <v>1001</v>
      </c>
      <c r="D261">
        <v>243</v>
      </c>
      <c r="E261" t="s">
        <v>765</v>
      </c>
    </row>
    <row r="262" spans="1:5" ht="12.75">
      <c r="A262">
        <v>574</v>
      </c>
      <c r="B262" t="s">
        <v>1002</v>
      </c>
      <c r="C262" t="s">
        <v>1003</v>
      </c>
      <c r="D262">
        <v>244</v>
      </c>
      <c r="E262" t="s">
        <v>766</v>
      </c>
    </row>
    <row r="263" spans="1:5" ht="12.75">
      <c r="A263">
        <v>575</v>
      </c>
      <c r="B263" t="s">
        <v>1004</v>
      </c>
      <c r="C263" t="s">
        <v>2084</v>
      </c>
      <c r="D263">
        <v>244</v>
      </c>
      <c r="E263" t="s">
        <v>766</v>
      </c>
    </row>
    <row r="264" spans="1:5" ht="12.75">
      <c r="A264">
        <v>576</v>
      </c>
      <c r="B264" t="s">
        <v>2085</v>
      </c>
      <c r="C264" t="s">
        <v>2086</v>
      </c>
      <c r="D264">
        <v>244</v>
      </c>
      <c r="E264" t="s">
        <v>766</v>
      </c>
    </row>
    <row r="265" spans="1:5" ht="12.75">
      <c r="A265">
        <v>577</v>
      </c>
      <c r="B265" t="s">
        <v>2087</v>
      </c>
      <c r="C265" t="s">
        <v>2088</v>
      </c>
      <c r="D265">
        <v>246</v>
      </c>
      <c r="E265" t="s">
        <v>766</v>
      </c>
    </row>
    <row r="266" spans="1:5" ht="12.75">
      <c r="A266">
        <v>578</v>
      </c>
      <c r="B266" t="s">
        <v>2089</v>
      </c>
      <c r="C266" t="s">
        <v>2090</v>
      </c>
      <c r="D266">
        <v>246</v>
      </c>
      <c r="E266" t="s">
        <v>766</v>
      </c>
    </row>
    <row r="267" spans="1:5" ht="12.75">
      <c r="A267">
        <v>579</v>
      </c>
      <c r="B267" t="s">
        <v>2091</v>
      </c>
      <c r="C267" t="s">
        <v>2331</v>
      </c>
      <c r="D267">
        <v>246</v>
      </c>
      <c r="E267" t="s">
        <v>766</v>
      </c>
    </row>
    <row r="268" spans="1:5" ht="12.75">
      <c r="A268">
        <v>580</v>
      </c>
      <c r="B268" t="s">
        <v>2092</v>
      </c>
      <c r="C268" t="s">
        <v>2093</v>
      </c>
      <c r="D268">
        <v>246</v>
      </c>
      <c r="E268" t="s">
        <v>766</v>
      </c>
    </row>
    <row r="269" spans="1:5" ht="12.75">
      <c r="A269">
        <v>581</v>
      </c>
      <c r="B269" t="s">
        <v>2094</v>
      </c>
      <c r="C269" t="s">
        <v>2327</v>
      </c>
      <c r="D269">
        <v>246</v>
      </c>
      <c r="E269" t="s">
        <v>766</v>
      </c>
    </row>
    <row r="270" spans="1:5" ht="12.75">
      <c r="A270">
        <v>622</v>
      </c>
      <c r="B270" t="s">
        <v>2095</v>
      </c>
      <c r="C270" t="s">
        <v>2096</v>
      </c>
      <c r="D270">
        <v>246</v>
      </c>
      <c r="E270" t="s">
        <v>766</v>
      </c>
    </row>
    <row r="271" spans="1:5" ht="12.75">
      <c r="A271">
        <v>623</v>
      </c>
      <c r="B271" t="s">
        <v>2097</v>
      </c>
      <c r="C271" t="s">
        <v>2098</v>
      </c>
      <c r="D271">
        <v>250</v>
      </c>
      <c r="E271" t="s">
        <v>766</v>
      </c>
    </row>
    <row r="272" spans="1:5" ht="12.75">
      <c r="A272">
        <v>624</v>
      </c>
      <c r="B272" t="s">
        <v>2099</v>
      </c>
      <c r="C272" t="s">
        <v>2331</v>
      </c>
      <c r="D272">
        <v>251</v>
      </c>
      <c r="E272" t="s">
        <v>766</v>
      </c>
    </row>
    <row r="273" spans="1:5" ht="12.75">
      <c r="A273">
        <v>625</v>
      </c>
      <c r="B273" t="s">
        <v>2100</v>
      </c>
      <c r="C273" t="s">
        <v>2093</v>
      </c>
      <c r="D273">
        <v>251</v>
      </c>
      <c r="E273" t="s">
        <v>766</v>
      </c>
    </row>
    <row r="274" spans="1:5" ht="12.75">
      <c r="A274">
        <v>626</v>
      </c>
      <c r="B274" t="s">
        <v>2101</v>
      </c>
      <c r="C274" t="s">
        <v>2327</v>
      </c>
      <c r="D274">
        <v>251</v>
      </c>
      <c r="E274" t="s">
        <v>766</v>
      </c>
    </row>
    <row r="275" spans="1:5" ht="12.75">
      <c r="A275">
        <v>627</v>
      </c>
      <c r="B275" t="s">
        <v>2102</v>
      </c>
      <c r="C275" t="s">
        <v>2096</v>
      </c>
      <c r="D275">
        <v>251</v>
      </c>
      <c r="E275" t="s">
        <v>766</v>
      </c>
    </row>
    <row r="276" spans="1:5" ht="12.75">
      <c r="A276">
        <v>628</v>
      </c>
      <c r="B276" t="s">
        <v>2103</v>
      </c>
      <c r="C276" t="s">
        <v>2104</v>
      </c>
      <c r="D276">
        <v>251</v>
      </c>
      <c r="E276" t="s">
        <v>766</v>
      </c>
    </row>
    <row r="277" spans="1:5" ht="12.75">
      <c r="A277">
        <v>629</v>
      </c>
      <c r="B277" t="s">
        <v>2105</v>
      </c>
      <c r="C277" t="s">
        <v>2331</v>
      </c>
      <c r="D277">
        <v>251</v>
      </c>
      <c r="E277" t="s">
        <v>766</v>
      </c>
    </row>
    <row r="278" spans="1:5" ht="12.75">
      <c r="A278">
        <v>630</v>
      </c>
      <c r="B278" t="s">
        <v>2106</v>
      </c>
      <c r="C278" t="s">
        <v>2093</v>
      </c>
      <c r="D278">
        <v>251</v>
      </c>
      <c r="E278" t="s">
        <v>766</v>
      </c>
    </row>
    <row r="279" spans="1:5" ht="12.75">
      <c r="A279">
        <v>631</v>
      </c>
      <c r="B279" t="s">
        <v>2107</v>
      </c>
      <c r="C279" t="s">
        <v>2327</v>
      </c>
      <c r="D279">
        <v>251</v>
      </c>
      <c r="E279" t="s">
        <v>766</v>
      </c>
    </row>
    <row r="280" spans="1:5" ht="12.75">
      <c r="A280">
        <v>632</v>
      </c>
      <c r="B280" t="s">
        <v>2108</v>
      </c>
      <c r="C280" t="s">
        <v>2096</v>
      </c>
      <c r="D280">
        <v>251</v>
      </c>
      <c r="E280" t="s">
        <v>766</v>
      </c>
    </row>
    <row r="281" spans="1:5" ht="12.75">
      <c r="A281">
        <v>633</v>
      </c>
      <c r="B281" t="s">
        <v>2109</v>
      </c>
      <c r="C281" t="s">
        <v>2110</v>
      </c>
      <c r="D281">
        <v>252</v>
      </c>
      <c r="E281" t="s">
        <v>766</v>
      </c>
    </row>
    <row r="282" spans="1:5" ht="12.75">
      <c r="A282">
        <v>634</v>
      </c>
      <c r="B282" t="s">
        <v>2111</v>
      </c>
      <c r="C282" t="s">
        <v>2331</v>
      </c>
      <c r="D282">
        <v>252</v>
      </c>
      <c r="E282" t="s">
        <v>766</v>
      </c>
    </row>
    <row r="283" spans="1:5" ht="12.75">
      <c r="A283">
        <v>635</v>
      </c>
      <c r="B283" t="s">
        <v>517</v>
      </c>
      <c r="C283" t="s">
        <v>2093</v>
      </c>
      <c r="D283">
        <v>252</v>
      </c>
      <c r="E283" t="s">
        <v>766</v>
      </c>
    </row>
    <row r="284" spans="1:5" ht="12.75">
      <c r="A284">
        <v>636</v>
      </c>
      <c r="B284" t="s">
        <v>518</v>
      </c>
      <c r="C284" t="s">
        <v>2327</v>
      </c>
      <c r="D284">
        <v>252</v>
      </c>
      <c r="E284" t="s">
        <v>766</v>
      </c>
    </row>
    <row r="285" spans="1:5" ht="12.75">
      <c r="A285">
        <v>637</v>
      </c>
      <c r="B285" t="s">
        <v>519</v>
      </c>
      <c r="C285" t="s">
        <v>2096</v>
      </c>
      <c r="D285">
        <v>252</v>
      </c>
      <c r="E285" t="s">
        <v>766</v>
      </c>
    </row>
    <row r="286" spans="1:5" ht="12.75">
      <c r="A286">
        <v>638</v>
      </c>
      <c r="B286" t="s">
        <v>520</v>
      </c>
      <c r="C286" t="s">
        <v>521</v>
      </c>
      <c r="D286">
        <v>252</v>
      </c>
      <c r="E286" t="s">
        <v>766</v>
      </c>
    </row>
    <row r="287" spans="1:5" ht="12.75">
      <c r="A287">
        <v>639</v>
      </c>
      <c r="B287" t="s">
        <v>522</v>
      </c>
      <c r="C287" t="s">
        <v>2331</v>
      </c>
      <c r="D287">
        <v>252</v>
      </c>
      <c r="E287" t="s">
        <v>766</v>
      </c>
    </row>
    <row r="288" spans="1:5" ht="12.75">
      <c r="A288">
        <v>640</v>
      </c>
      <c r="B288" t="s">
        <v>523</v>
      </c>
      <c r="C288" t="s">
        <v>2093</v>
      </c>
      <c r="D288">
        <v>252</v>
      </c>
      <c r="E288" t="s">
        <v>766</v>
      </c>
    </row>
    <row r="289" spans="1:5" ht="12.75">
      <c r="A289">
        <v>641</v>
      </c>
      <c r="B289" t="s">
        <v>524</v>
      </c>
      <c r="C289" t="s">
        <v>2327</v>
      </c>
      <c r="D289">
        <v>252</v>
      </c>
      <c r="E289" t="s">
        <v>766</v>
      </c>
    </row>
    <row r="290" spans="1:5" ht="12.75">
      <c r="A290">
        <v>582</v>
      </c>
      <c r="B290" t="s">
        <v>525</v>
      </c>
      <c r="C290" t="s">
        <v>2096</v>
      </c>
      <c r="D290">
        <v>252</v>
      </c>
      <c r="E290" t="s">
        <v>766</v>
      </c>
    </row>
    <row r="291" spans="1:5" ht="12.75">
      <c r="A291">
        <v>583</v>
      </c>
      <c r="B291" t="s">
        <v>526</v>
      </c>
      <c r="C291" t="s">
        <v>527</v>
      </c>
      <c r="D291">
        <v>247</v>
      </c>
      <c r="E291" t="s">
        <v>766</v>
      </c>
    </row>
    <row r="292" spans="1:5" ht="12.75">
      <c r="A292">
        <v>584</v>
      </c>
      <c r="B292" t="s">
        <v>528</v>
      </c>
      <c r="C292" t="s">
        <v>2331</v>
      </c>
      <c r="D292">
        <v>247</v>
      </c>
      <c r="E292" t="s">
        <v>766</v>
      </c>
    </row>
    <row r="293" spans="1:5" ht="12.75">
      <c r="A293">
        <v>585</v>
      </c>
      <c r="B293" t="s">
        <v>529</v>
      </c>
      <c r="C293" t="s">
        <v>2093</v>
      </c>
      <c r="D293">
        <v>247</v>
      </c>
      <c r="E293" t="s">
        <v>766</v>
      </c>
    </row>
    <row r="294" spans="1:5" ht="12.75">
      <c r="A294">
        <v>586</v>
      </c>
      <c r="B294" t="s">
        <v>530</v>
      </c>
      <c r="C294" t="s">
        <v>2327</v>
      </c>
      <c r="D294">
        <v>247</v>
      </c>
      <c r="E294" t="s">
        <v>766</v>
      </c>
    </row>
    <row r="295" spans="1:5" ht="12.75">
      <c r="A295">
        <v>587</v>
      </c>
      <c r="B295" t="s">
        <v>531</v>
      </c>
      <c r="C295" t="s">
        <v>2096</v>
      </c>
      <c r="D295">
        <v>247</v>
      </c>
      <c r="E295" t="s">
        <v>766</v>
      </c>
    </row>
    <row r="296" spans="1:5" ht="12.75">
      <c r="A296">
        <v>588</v>
      </c>
      <c r="B296" t="s">
        <v>532</v>
      </c>
      <c r="C296" t="s">
        <v>533</v>
      </c>
      <c r="D296">
        <v>247</v>
      </c>
      <c r="E296" t="s">
        <v>766</v>
      </c>
    </row>
    <row r="297" spans="1:5" ht="12.75">
      <c r="A297">
        <v>589</v>
      </c>
      <c r="B297" t="s">
        <v>534</v>
      </c>
      <c r="C297" t="s">
        <v>2331</v>
      </c>
      <c r="D297">
        <v>247</v>
      </c>
      <c r="E297" t="s">
        <v>766</v>
      </c>
    </row>
    <row r="298" spans="1:5" ht="12.75">
      <c r="A298">
        <v>590</v>
      </c>
      <c r="B298" t="s">
        <v>535</v>
      </c>
      <c r="C298" t="s">
        <v>2093</v>
      </c>
      <c r="D298">
        <v>247</v>
      </c>
      <c r="E298" t="s">
        <v>766</v>
      </c>
    </row>
    <row r="299" spans="1:5" ht="12.75">
      <c r="A299">
        <v>591</v>
      </c>
      <c r="B299" t="s">
        <v>536</v>
      </c>
      <c r="C299" t="s">
        <v>2327</v>
      </c>
      <c r="D299">
        <v>247</v>
      </c>
      <c r="E299" t="s">
        <v>766</v>
      </c>
    </row>
    <row r="300" spans="1:5" ht="12.75">
      <c r="A300">
        <v>592</v>
      </c>
      <c r="B300" t="s">
        <v>537</v>
      </c>
      <c r="C300" t="s">
        <v>2096</v>
      </c>
      <c r="D300">
        <v>247</v>
      </c>
      <c r="E300" t="s">
        <v>766</v>
      </c>
    </row>
    <row r="301" spans="1:5" ht="12.75">
      <c r="A301">
        <v>593</v>
      </c>
      <c r="B301" t="s">
        <v>538</v>
      </c>
      <c r="C301" t="s">
        <v>539</v>
      </c>
      <c r="D301">
        <v>247</v>
      </c>
      <c r="E301" t="s">
        <v>766</v>
      </c>
    </row>
    <row r="302" spans="1:5" ht="12.75">
      <c r="A302">
        <v>594</v>
      </c>
      <c r="B302" t="s">
        <v>540</v>
      </c>
      <c r="C302" t="s">
        <v>2331</v>
      </c>
      <c r="D302">
        <v>248</v>
      </c>
      <c r="E302" t="s">
        <v>766</v>
      </c>
    </row>
    <row r="303" spans="1:5" ht="12.75">
      <c r="A303">
        <v>595</v>
      </c>
      <c r="B303" t="s">
        <v>541</v>
      </c>
      <c r="C303" t="s">
        <v>2093</v>
      </c>
      <c r="D303">
        <v>248</v>
      </c>
      <c r="E303" t="s">
        <v>766</v>
      </c>
    </row>
    <row r="304" spans="1:5" ht="12.75">
      <c r="A304">
        <v>596</v>
      </c>
      <c r="B304" t="s">
        <v>542</v>
      </c>
      <c r="C304" t="s">
        <v>2327</v>
      </c>
      <c r="D304">
        <v>248</v>
      </c>
      <c r="E304" t="s">
        <v>766</v>
      </c>
    </row>
    <row r="305" spans="1:5" ht="12.75">
      <c r="A305">
        <v>597</v>
      </c>
      <c r="B305" t="s">
        <v>543</v>
      </c>
      <c r="C305" t="s">
        <v>2096</v>
      </c>
      <c r="D305">
        <v>248</v>
      </c>
      <c r="E305" t="s">
        <v>766</v>
      </c>
    </row>
    <row r="306" spans="1:5" ht="12.75">
      <c r="A306">
        <v>598</v>
      </c>
      <c r="B306" t="s">
        <v>544</v>
      </c>
      <c r="C306" t="s">
        <v>545</v>
      </c>
      <c r="D306">
        <v>248</v>
      </c>
      <c r="E306" t="s">
        <v>766</v>
      </c>
    </row>
    <row r="307" spans="1:5" ht="12.75">
      <c r="A307">
        <v>599</v>
      </c>
      <c r="B307" t="s">
        <v>546</v>
      </c>
      <c r="C307" t="s">
        <v>2331</v>
      </c>
      <c r="D307">
        <v>248</v>
      </c>
      <c r="E307" t="s">
        <v>766</v>
      </c>
    </row>
    <row r="308" spans="1:5" ht="12.75">
      <c r="A308">
        <v>600</v>
      </c>
      <c r="B308" t="s">
        <v>547</v>
      </c>
      <c r="C308" t="s">
        <v>2093</v>
      </c>
      <c r="D308">
        <v>248</v>
      </c>
      <c r="E308" t="s">
        <v>766</v>
      </c>
    </row>
    <row r="309" spans="1:5" ht="12.75">
      <c r="A309">
        <v>601</v>
      </c>
      <c r="B309" t="s">
        <v>548</v>
      </c>
      <c r="C309" t="s">
        <v>2327</v>
      </c>
      <c r="D309">
        <v>248</v>
      </c>
      <c r="E309" t="s">
        <v>766</v>
      </c>
    </row>
    <row r="310" spans="1:5" ht="12.75">
      <c r="A310">
        <v>602</v>
      </c>
      <c r="B310" t="s">
        <v>549</v>
      </c>
      <c r="C310" t="s">
        <v>2096</v>
      </c>
      <c r="D310">
        <v>248</v>
      </c>
      <c r="E310" t="s">
        <v>766</v>
      </c>
    </row>
    <row r="311" spans="1:5" ht="12.75">
      <c r="A311">
        <v>603</v>
      </c>
      <c r="B311" t="s">
        <v>775</v>
      </c>
      <c r="C311" t="s">
        <v>776</v>
      </c>
      <c r="D311">
        <v>248</v>
      </c>
      <c r="E311" t="s">
        <v>766</v>
      </c>
    </row>
    <row r="312" spans="1:5" ht="12.75">
      <c r="A312">
        <v>604</v>
      </c>
      <c r="B312" t="s">
        <v>777</v>
      </c>
      <c r="C312" t="s">
        <v>2331</v>
      </c>
      <c r="D312">
        <v>248</v>
      </c>
      <c r="E312" t="s">
        <v>766</v>
      </c>
    </row>
    <row r="313" spans="1:5" ht="12.75">
      <c r="A313">
        <v>605</v>
      </c>
      <c r="B313" t="s">
        <v>778</v>
      </c>
      <c r="C313" t="s">
        <v>2093</v>
      </c>
      <c r="D313">
        <v>249</v>
      </c>
      <c r="E313" t="s">
        <v>766</v>
      </c>
    </row>
    <row r="314" spans="1:5" ht="12.75">
      <c r="A314">
        <v>606</v>
      </c>
      <c r="B314" t="s">
        <v>779</v>
      </c>
      <c r="C314" t="s">
        <v>2327</v>
      </c>
      <c r="D314">
        <v>249</v>
      </c>
      <c r="E314" t="s">
        <v>766</v>
      </c>
    </row>
    <row r="315" spans="1:5" ht="12.75">
      <c r="A315">
        <v>607</v>
      </c>
      <c r="B315" t="s">
        <v>780</v>
      </c>
      <c r="C315" t="s">
        <v>2096</v>
      </c>
      <c r="D315">
        <v>249</v>
      </c>
      <c r="E315" t="s">
        <v>766</v>
      </c>
    </row>
    <row r="316" spans="1:5" ht="12.75">
      <c r="A316">
        <v>608</v>
      </c>
      <c r="B316" t="s">
        <v>781</v>
      </c>
      <c r="C316" t="s">
        <v>782</v>
      </c>
      <c r="D316">
        <v>249</v>
      </c>
      <c r="E316" t="s">
        <v>766</v>
      </c>
    </row>
    <row r="317" spans="1:5" ht="12.75">
      <c r="A317">
        <v>609</v>
      </c>
      <c r="B317" t="s">
        <v>783</v>
      </c>
      <c r="C317" t="s">
        <v>2331</v>
      </c>
      <c r="D317">
        <v>249</v>
      </c>
      <c r="E317" t="s">
        <v>766</v>
      </c>
    </row>
    <row r="318" spans="1:5" ht="12.75">
      <c r="A318">
        <v>610</v>
      </c>
      <c r="B318" t="s">
        <v>784</v>
      </c>
      <c r="C318" t="s">
        <v>2093</v>
      </c>
      <c r="D318">
        <v>249</v>
      </c>
      <c r="E318" t="s">
        <v>766</v>
      </c>
    </row>
    <row r="319" spans="1:5" ht="12.75">
      <c r="A319">
        <v>611</v>
      </c>
      <c r="B319" t="s">
        <v>785</v>
      </c>
      <c r="C319" t="s">
        <v>2327</v>
      </c>
      <c r="D319">
        <v>249</v>
      </c>
      <c r="E319" t="s">
        <v>766</v>
      </c>
    </row>
    <row r="320" spans="1:5" ht="12.75">
      <c r="A320">
        <v>612</v>
      </c>
      <c r="B320" t="s">
        <v>786</v>
      </c>
      <c r="C320" t="s">
        <v>2096</v>
      </c>
      <c r="D320">
        <v>249</v>
      </c>
      <c r="E320" t="s">
        <v>766</v>
      </c>
    </row>
    <row r="321" spans="1:5" ht="12.75">
      <c r="A321">
        <v>613</v>
      </c>
      <c r="B321" t="s">
        <v>787</v>
      </c>
      <c r="C321" t="s">
        <v>788</v>
      </c>
      <c r="D321">
        <v>249</v>
      </c>
      <c r="E321" t="s">
        <v>766</v>
      </c>
    </row>
    <row r="322" spans="1:5" ht="12.75">
      <c r="A322">
        <v>614</v>
      </c>
      <c r="B322" t="s">
        <v>789</v>
      </c>
      <c r="C322" t="s">
        <v>2331</v>
      </c>
      <c r="D322">
        <v>250</v>
      </c>
      <c r="E322" t="s">
        <v>766</v>
      </c>
    </row>
    <row r="323" spans="1:5" ht="12.75">
      <c r="A323">
        <v>615</v>
      </c>
      <c r="B323" t="s">
        <v>790</v>
      </c>
      <c r="C323" t="s">
        <v>234</v>
      </c>
      <c r="D323">
        <v>250</v>
      </c>
      <c r="E323" t="s">
        <v>766</v>
      </c>
    </row>
    <row r="324" spans="1:5" ht="12.75">
      <c r="A324">
        <v>616</v>
      </c>
      <c r="B324" t="s">
        <v>791</v>
      </c>
      <c r="C324" t="s">
        <v>2327</v>
      </c>
      <c r="D324">
        <v>250</v>
      </c>
      <c r="E324" t="s">
        <v>766</v>
      </c>
    </row>
    <row r="325" spans="1:5" ht="12.75">
      <c r="A325">
        <v>617</v>
      </c>
      <c r="B325" t="s">
        <v>792</v>
      </c>
      <c r="C325" t="s">
        <v>2096</v>
      </c>
      <c r="D325">
        <v>250</v>
      </c>
      <c r="E325" t="s">
        <v>766</v>
      </c>
    </row>
    <row r="326" spans="1:5" ht="12.75">
      <c r="A326">
        <v>618</v>
      </c>
      <c r="B326" t="s">
        <v>793</v>
      </c>
      <c r="C326" t="s">
        <v>794</v>
      </c>
      <c r="D326">
        <v>250</v>
      </c>
      <c r="E326" t="s">
        <v>766</v>
      </c>
    </row>
    <row r="327" spans="1:5" ht="12.75">
      <c r="A327">
        <v>619</v>
      </c>
      <c r="B327" t="s">
        <v>467</v>
      </c>
      <c r="C327" t="s">
        <v>2331</v>
      </c>
      <c r="D327">
        <v>250</v>
      </c>
      <c r="E327" t="s">
        <v>766</v>
      </c>
    </row>
    <row r="328" spans="1:5" ht="12.75">
      <c r="A328">
        <v>620</v>
      </c>
      <c r="B328" t="s">
        <v>468</v>
      </c>
      <c r="C328" t="s">
        <v>2093</v>
      </c>
      <c r="D328">
        <v>250</v>
      </c>
      <c r="E328" t="s">
        <v>766</v>
      </c>
    </row>
    <row r="329" spans="1:5" ht="12.75">
      <c r="A329">
        <v>621</v>
      </c>
      <c r="B329" t="s">
        <v>469</v>
      </c>
      <c r="C329" t="s">
        <v>2327</v>
      </c>
      <c r="D329">
        <v>250</v>
      </c>
      <c r="E329" t="s">
        <v>766</v>
      </c>
    </row>
    <row r="330" spans="1:5" ht="12.75">
      <c r="A330">
        <v>642</v>
      </c>
      <c r="B330" t="s">
        <v>470</v>
      </c>
      <c r="C330" t="s">
        <v>2096</v>
      </c>
      <c r="D330">
        <v>250</v>
      </c>
      <c r="E330" t="s">
        <v>766</v>
      </c>
    </row>
    <row r="331" spans="1:5" ht="12.75">
      <c r="A331">
        <v>643</v>
      </c>
      <c r="B331" t="s">
        <v>471</v>
      </c>
      <c r="C331" t="s">
        <v>472</v>
      </c>
      <c r="D331">
        <v>253</v>
      </c>
      <c r="E331" t="s">
        <v>767</v>
      </c>
    </row>
    <row r="332" spans="1:5" ht="12.75">
      <c r="A332">
        <v>3</v>
      </c>
      <c r="B332" t="s">
        <v>473</v>
      </c>
      <c r="C332" t="s">
        <v>2832</v>
      </c>
      <c r="D332">
        <v>253</v>
      </c>
      <c r="E332" t="s">
        <v>768</v>
      </c>
    </row>
    <row r="333" spans="1:5" ht="12.75">
      <c r="A333">
        <v>4</v>
      </c>
      <c r="B333" t="s">
        <v>2833</v>
      </c>
      <c r="C333" t="s">
        <v>2834</v>
      </c>
      <c r="D333">
        <v>2</v>
      </c>
      <c r="E333" t="s">
        <v>1006</v>
      </c>
    </row>
    <row r="334" spans="1:5" ht="12.75">
      <c r="A334">
        <v>5</v>
      </c>
      <c r="B334" t="s">
        <v>2835</v>
      </c>
      <c r="C334" t="s">
        <v>2836</v>
      </c>
      <c r="D334">
        <v>3</v>
      </c>
      <c r="E334" t="s">
        <v>1006</v>
      </c>
    </row>
    <row r="335" spans="1:5" ht="12.75">
      <c r="A335">
        <v>6</v>
      </c>
      <c r="B335" t="s">
        <v>2837</v>
      </c>
      <c r="C335" t="s">
        <v>2838</v>
      </c>
      <c r="D335">
        <v>6</v>
      </c>
      <c r="E335" t="s">
        <v>1006</v>
      </c>
    </row>
    <row r="336" spans="1:5" ht="12.75">
      <c r="A336">
        <v>7</v>
      </c>
      <c r="B336" t="s">
        <v>2839</v>
      </c>
      <c r="C336" t="s">
        <v>2840</v>
      </c>
      <c r="D336">
        <v>6</v>
      </c>
      <c r="E336" t="s">
        <v>767</v>
      </c>
    </row>
    <row r="337" spans="1:5" ht="12.75">
      <c r="A337">
        <v>8</v>
      </c>
      <c r="B337" t="s">
        <v>2841</v>
      </c>
      <c r="C337" t="s">
        <v>2842</v>
      </c>
      <c r="D337">
        <v>7</v>
      </c>
      <c r="E337" t="s">
        <v>767</v>
      </c>
    </row>
    <row r="338" spans="1:5" ht="12.75">
      <c r="A338">
        <v>9</v>
      </c>
      <c r="B338" t="s">
        <v>2843</v>
      </c>
      <c r="C338" t="s">
        <v>2844</v>
      </c>
      <c r="D338">
        <v>7</v>
      </c>
      <c r="E338" t="s">
        <v>767</v>
      </c>
    </row>
    <row r="339" spans="1:5" ht="12.75">
      <c r="A339">
        <v>10</v>
      </c>
      <c r="B339" t="s">
        <v>2845</v>
      </c>
      <c r="C339" t="s">
        <v>2840</v>
      </c>
      <c r="D339">
        <v>8</v>
      </c>
      <c r="E339" t="s">
        <v>767</v>
      </c>
    </row>
    <row r="340" spans="1:5" ht="12.75">
      <c r="A340">
        <v>11</v>
      </c>
      <c r="B340" t="s">
        <v>2846</v>
      </c>
      <c r="C340" t="s">
        <v>2847</v>
      </c>
      <c r="D340">
        <v>8</v>
      </c>
      <c r="E340" t="s">
        <v>767</v>
      </c>
    </row>
    <row r="341" spans="1:4" ht="12.75">
      <c r="A341">
        <v>12</v>
      </c>
      <c r="B341" t="s">
        <v>2848</v>
      </c>
      <c r="C341" t="s">
        <v>2849</v>
      </c>
      <c r="D341">
        <v>9</v>
      </c>
    </row>
    <row r="342" spans="1:4" ht="12.75">
      <c r="A342">
        <v>13</v>
      </c>
      <c r="B342" t="s">
        <v>2850</v>
      </c>
      <c r="C342" t="s">
        <v>2851</v>
      </c>
      <c r="D342">
        <v>9</v>
      </c>
    </row>
    <row r="343" spans="1:5" ht="12.75">
      <c r="A343">
        <v>14</v>
      </c>
      <c r="B343" t="s">
        <v>2852</v>
      </c>
      <c r="C343" t="s">
        <v>2853</v>
      </c>
      <c r="D343">
        <v>10</v>
      </c>
      <c r="E343" t="s">
        <v>1006</v>
      </c>
    </row>
    <row r="344" spans="1:5" ht="12.75">
      <c r="A344">
        <v>15</v>
      </c>
      <c r="B344" t="s">
        <v>2854</v>
      </c>
      <c r="C344" t="s">
        <v>2855</v>
      </c>
      <c r="D344">
        <v>10</v>
      </c>
      <c r="E344" t="s">
        <v>1006</v>
      </c>
    </row>
    <row r="345" spans="1:5" ht="12.75">
      <c r="A345">
        <v>16</v>
      </c>
      <c r="B345" t="s">
        <v>2856</v>
      </c>
      <c r="C345" t="s">
        <v>1007</v>
      </c>
      <c r="D345">
        <v>10</v>
      </c>
      <c r="E345" t="s">
        <v>303</v>
      </c>
    </row>
    <row r="346" spans="1:5" ht="12.75">
      <c r="A346">
        <v>17</v>
      </c>
      <c r="B346" t="s">
        <v>1008</v>
      </c>
      <c r="C346" t="s">
        <v>1009</v>
      </c>
      <c r="D346">
        <v>10</v>
      </c>
      <c r="E346" t="s">
        <v>1271</v>
      </c>
    </row>
    <row r="347" spans="1:5" ht="12.75">
      <c r="A347">
        <v>18</v>
      </c>
      <c r="B347" t="s">
        <v>1010</v>
      </c>
      <c r="C347" t="s">
        <v>1011</v>
      </c>
      <c r="D347">
        <v>10</v>
      </c>
      <c r="E347" t="s">
        <v>1138</v>
      </c>
    </row>
    <row r="348" spans="1:5" ht="12.75">
      <c r="A348">
        <v>19</v>
      </c>
      <c r="B348" t="s">
        <v>1012</v>
      </c>
      <c r="C348" t="s">
        <v>1013</v>
      </c>
      <c r="D348">
        <v>10</v>
      </c>
      <c r="E348" t="s">
        <v>1006</v>
      </c>
    </row>
    <row r="349" spans="1:5" ht="12.75">
      <c r="A349">
        <v>20</v>
      </c>
      <c r="B349" t="s">
        <v>1014</v>
      </c>
      <c r="C349" t="s">
        <v>1015</v>
      </c>
      <c r="D349">
        <v>11</v>
      </c>
      <c r="E349" t="s">
        <v>2566</v>
      </c>
    </row>
    <row r="350" spans="1:5" ht="12.75">
      <c r="A350">
        <v>21</v>
      </c>
      <c r="B350" t="s">
        <v>1016</v>
      </c>
      <c r="C350" t="s">
        <v>1017</v>
      </c>
      <c r="D350">
        <v>11</v>
      </c>
      <c r="E350" t="s">
        <v>2566</v>
      </c>
    </row>
    <row r="351" spans="1:5" ht="12.75">
      <c r="A351">
        <v>22</v>
      </c>
      <c r="B351" t="s">
        <v>1018</v>
      </c>
      <c r="C351" t="s">
        <v>462</v>
      </c>
      <c r="D351">
        <v>11</v>
      </c>
      <c r="E351" t="s">
        <v>2566</v>
      </c>
    </row>
    <row r="352" spans="1:5" ht="12.75">
      <c r="A352">
        <v>23</v>
      </c>
      <c r="B352" t="s">
        <v>463</v>
      </c>
      <c r="C352" t="s">
        <v>1346</v>
      </c>
      <c r="D352">
        <v>11</v>
      </c>
      <c r="E352" t="s">
        <v>2566</v>
      </c>
    </row>
    <row r="353" spans="1:5" ht="12.75">
      <c r="A353">
        <v>24</v>
      </c>
      <c r="B353" t="s">
        <v>1347</v>
      </c>
      <c r="C353" t="s">
        <v>1348</v>
      </c>
      <c r="D353">
        <v>11</v>
      </c>
      <c r="E353" t="s">
        <v>2566</v>
      </c>
    </row>
    <row r="354" spans="1:5" ht="12.75">
      <c r="A354">
        <v>25</v>
      </c>
      <c r="B354" t="s">
        <v>1349</v>
      </c>
      <c r="C354" t="s">
        <v>1350</v>
      </c>
      <c r="D354">
        <v>11</v>
      </c>
      <c r="E354" t="s">
        <v>2566</v>
      </c>
    </row>
    <row r="355" spans="1:5" ht="12.75">
      <c r="A355">
        <v>26</v>
      </c>
      <c r="B355" t="s">
        <v>1351</v>
      </c>
      <c r="C355" t="s">
        <v>1352</v>
      </c>
      <c r="D355">
        <v>11</v>
      </c>
      <c r="E355" t="s">
        <v>2566</v>
      </c>
    </row>
    <row r="356" spans="1:5" ht="12.75">
      <c r="A356">
        <v>27</v>
      </c>
      <c r="B356" t="s">
        <v>1353</v>
      </c>
      <c r="C356" t="s">
        <v>1354</v>
      </c>
      <c r="D356">
        <v>13</v>
      </c>
      <c r="E356" t="s">
        <v>2566</v>
      </c>
    </row>
    <row r="357" spans="1:5" ht="12.75">
      <c r="A357">
        <v>28</v>
      </c>
      <c r="B357" t="s">
        <v>1355</v>
      </c>
      <c r="C357" t="s">
        <v>1356</v>
      </c>
      <c r="D357">
        <v>13</v>
      </c>
      <c r="E357" t="s">
        <v>2566</v>
      </c>
    </row>
    <row r="358" spans="1:5" ht="12.75">
      <c r="A358">
        <v>29</v>
      </c>
      <c r="B358" t="s">
        <v>1357</v>
      </c>
      <c r="C358" t="s">
        <v>1358</v>
      </c>
      <c r="D358">
        <v>13</v>
      </c>
      <c r="E358" t="s">
        <v>2567</v>
      </c>
    </row>
    <row r="359" spans="1:5" ht="12.75">
      <c r="A359">
        <v>30</v>
      </c>
      <c r="B359" t="s">
        <v>1359</v>
      </c>
      <c r="C359" t="s">
        <v>1360</v>
      </c>
      <c r="D359">
        <v>14</v>
      </c>
      <c r="E359" t="s">
        <v>2567</v>
      </c>
    </row>
    <row r="360" spans="1:5" ht="12.75">
      <c r="A360">
        <v>31</v>
      </c>
      <c r="B360" t="s">
        <v>1361</v>
      </c>
      <c r="C360" t="s">
        <v>1376</v>
      </c>
      <c r="D360">
        <v>14</v>
      </c>
      <c r="E360" t="s">
        <v>2567</v>
      </c>
    </row>
    <row r="361" spans="1:5" ht="12.75">
      <c r="A361">
        <v>32</v>
      </c>
      <c r="B361" t="s">
        <v>1377</v>
      </c>
      <c r="C361" t="s">
        <v>1378</v>
      </c>
      <c r="D361">
        <v>14</v>
      </c>
      <c r="E361" t="s">
        <v>2567</v>
      </c>
    </row>
    <row r="362" spans="1:5" ht="12.75">
      <c r="A362">
        <v>33</v>
      </c>
      <c r="B362" t="s">
        <v>1379</v>
      </c>
      <c r="C362" t="s">
        <v>1380</v>
      </c>
      <c r="D362">
        <v>15</v>
      </c>
      <c r="E362" t="s">
        <v>2567</v>
      </c>
    </row>
    <row r="363" spans="1:5" ht="12.75">
      <c r="A363">
        <v>35</v>
      </c>
      <c r="B363" t="s">
        <v>1381</v>
      </c>
      <c r="C363" t="s">
        <v>1382</v>
      </c>
      <c r="D363">
        <v>15</v>
      </c>
      <c r="E363" t="s">
        <v>2567</v>
      </c>
    </row>
    <row r="364" spans="1:5" ht="12.75">
      <c r="A364">
        <v>34</v>
      </c>
      <c r="B364" t="s">
        <v>1362</v>
      </c>
      <c r="C364" t="s">
        <v>1363</v>
      </c>
      <c r="D364">
        <v>15</v>
      </c>
      <c r="E364" t="s">
        <v>2567</v>
      </c>
    </row>
    <row r="365" spans="1:5" ht="12.75">
      <c r="A365">
        <v>36</v>
      </c>
      <c r="B365" t="s">
        <v>293</v>
      </c>
      <c r="C365" t="s">
        <v>1602</v>
      </c>
      <c r="D365">
        <v>0</v>
      </c>
      <c r="E365" t="s">
        <v>2567</v>
      </c>
    </row>
    <row r="366" spans="1:5" ht="12.75">
      <c r="A366">
        <v>37</v>
      </c>
      <c r="B366" t="s">
        <v>1364</v>
      </c>
      <c r="C366" t="s">
        <v>1365</v>
      </c>
      <c r="D366">
        <v>15</v>
      </c>
      <c r="E366" t="s">
        <v>2567</v>
      </c>
    </row>
    <row r="367" spans="1:5" ht="12.75">
      <c r="A367">
        <v>38</v>
      </c>
      <c r="B367" t="s">
        <v>1366</v>
      </c>
      <c r="C367" t="s">
        <v>1367</v>
      </c>
      <c r="D367">
        <v>15</v>
      </c>
      <c r="E367" t="s">
        <v>2567</v>
      </c>
    </row>
    <row r="368" spans="1:5" ht="12.75">
      <c r="A368">
        <v>39</v>
      </c>
      <c r="B368" t="s">
        <v>1368</v>
      </c>
      <c r="C368" t="s">
        <v>1369</v>
      </c>
      <c r="D368">
        <v>15</v>
      </c>
      <c r="E368" t="s">
        <v>2567</v>
      </c>
    </row>
    <row r="369" spans="1:5" ht="12.75">
      <c r="A369">
        <v>40</v>
      </c>
      <c r="B369" t="s">
        <v>1370</v>
      </c>
      <c r="C369" t="s">
        <v>1371</v>
      </c>
      <c r="D369">
        <v>15</v>
      </c>
      <c r="E369" t="s">
        <v>2567</v>
      </c>
    </row>
    <row r="370" spans="1:5" ht="12.75">
      <c r="A370">
        <v>41</v>
      </c>
      <c r="B370" t="s">
        <v>1372</v>
      </c>
      <c r="C370" t="s">
        <v>1373</v>
      </c>
      <c r="D370">
        <v>15</v>
      </c>
      <c r="E370" t="s">
        <v>2567</v>
      </c>
    </row>
    <row r="371" spans="1:5" ht="12.75">
      <c r="A371">
        <v>42</v>
      </c>
      <c r="B371" t="s">
        <v>806</v>
      </c>
      <c r="C371" t="s">
        <v>807</v>
      </c>
      <c r="D371">
        <v>16</v>
      </c>
      <c r="E371" t="s">
        <v>2567</v>
      </c>
    </row>
    <row r="372" spans="1:5" ht="12.75">
      <c r="A372">
        <v>43</v>
      </c>
      <c r="B372" t="s">
        <v>808</v>
      </c>
      <c r="C372" t="s">
        <v>809</v>
      </c>
      <c r="D372">
        <v>17</v>
      </c>
      <c r="E372" t="s">
        <v>2567</v>
      </c>
    </row>
    <row r="373" spans="1:5" ht="12.75">
      <c r="A373">
        <v>44</v>
      </c>
      <c r="B373" t="s">
        <v>810</v>
      </c>
      <c r="C373" t="s">
        <v>811</v>
      </c>
      <c r="D373">
        <v>17</v>
      </c>
      <c r="E373" t="s">
        <v>2567</v>
      </c>
    </row>
    <row r="374" spans="1:5" ht="12.75">
      <c r="A374">
        <v>45</v>
      </c>
      <c r="B374" t="s">
        <v>812</v>
      </c>
      <c r="C374" t="s">
        <v>813</v>
      </c>
      <c r="D374">
        <v>17</v>
      </c>
      <c r="E374" t="s">
        <v>2567</v>
      </c>
    </row>
    <row r="375" spans="1:5" ht="12.75">
      <c r="A375">
        <v>46</v>
      </c>
      <c r="B375" t="s">
        <v>814</v>
      </c>
      <c r="C375" t="s">
        <v>815</v>
      </c>
      <c r="D375">
        <v>17</v>
      </c>
      <c r="E375" t="s">
        <v>2567</v>
      </c>
    </row>
    <row r="376" spans="1:5" ht="12.75">
      <c r="A376">
        <v>47</v>
      </c>
      <c r="B376" t="s">
        <v>816</v>
      </c>
      <c r="C376" t="s">
        <v>817</v>
      </c>
      <c r="D376">
        <v>21</v>
      </c>
      <c r="E376" t="s">
        <v>2567</v>
      </c>
    </row>
    <row r="377" spans="1:5" ht="12.75">
      <c r="A377">
        <v>48</v>
      </c>
      <c r="B377" t="s">
        <v>818</v>
      </c>
      <c r="C377" t="s">
        <v>819</v>
      </c>
      <c r="D377">
        <v>22</v>
      </c>
      <c r="E377" t="s">
        <v>2567</v>
      </c>
    </row>
    <row r="378" spans="1:5" ht="12.75">
      <c r="A378">
        <v>49</v>
      </c>
      <c r="B378" t="s">
        <v>820</v>
      </c>
      <c r="C378" t="s">
        <v>821</v>
      </c>
      <c r="D378">
        <v>22</v>
      </c>
      <c r="E378" t="s">
        <v>2567</v>
      </c>
    </row>
    <row r="379" spans="1:5" ht="12.75">
      <c r="A379">
        <v>50</v>
      </c>
      <c r="B379" t="s">
        <v>822</v>
      </c>
      <c r="C379" t="s">
        <v>823</v>
      </c>
      <c r="D379">
        <v>22</v>
      </c>
      <c r="E379" t="s">
        <v>2567</v>
      </c>
    </row>
    <row r="380" spans="1:5" ht="12.75">
      <c r="A380">
        <v>51</v>
      </c>
      <c r="B380" t="s">
        <v>824</v>
      </c>
      <c r="C380" t="s">
        <v>244</v>
      </c>
      <c r="D380">
        <v>22</v>
      </c>
      <c r="E380" t="s">
        <v>2567</v>
      </c>
    </row>
    <row r="381" spans="1:5" ht="12.75">
      <c r="A381">
        <v>52</v>
      </c>
      <c r="B381" t="s">
        <v>245</v>
      </c>
      <c r="C381" t="s">
        <v>872</v>
      </c>
      <c r="D381">
        <v>22</v>
      </c>
      <c r="E381" t="s">
        <v>2567</v>
      </c>
    </row>
    <row r="382" spans="1:5" ht="12.75">
      <c r="A382">
        <v>53</v>
      </c>
      <c r="B382" t="s">
        <v>873</v>
      </c>
      <c r="C382" t="s">
        <v>874</v>
      </c>
      <c r="D382">
        <v>22</v>
      </c>
      <c r="E382" t="s">
        <v>2567</v>
      </c>
    </row>
    <row r="383" spans="1:5" ht="12.75">
      <c r="A383">
        <v>54</v>
      </c>
      <c r="B383" t="s">
        <v>875</v>
      </c>
      <c r="C383" t="s">
        <v>876</v>
      </c>
      <c r="D383">
        <v>22</v>
      </c>
      <c r="E383" t="s">
        <v>2567</v>
      </c>
    </row>
    <row r="384" spans="1:5" ht="12.75">
      <c r="A384">
        <v>55</v>
      </c>
      <c r="B384" t="s">
        <v>877</v>
      </c>
      <c r="C384" t="s">
        <v>878</v>
      </c>
      <c r="D384">
        <v>22</v>
      </c>
      <c r="E384" t="s">
        <v>2567</v>
      </c>
    </row>
    <row r="385" spans="1:5" ht="12.75">
      <c r="A385">
        <v>56</v>
      </c>
      <c r="B385" t="s">
        <v>879</v>
      </c>
      <c r="C385" t="s">
        <v>880</v>
      </c>
      <c r="D385">
        <v>22</v>
      </c>
      <c r="E385" t="s">
        <v>2546</v>
      </c>
    </row>
    <row r="386" spans="1:5" ht="12.75">
      <c r="A386">
        <v>57</v>
      </c>
      <c r="B386" t="s">
        <v>881</v>
      </c>
      <c r="C386" t="s">
        <v>882</v>
      </c>
      <c r="D386">
        <v>23</v>
      </c>
      <c r="E386" t="s">
        <v>2546</v>
      </c>
    </row>
    <row r="387" spans="1:5" ht="12.75">
      <c r="A387">
        <v>58</v>
      </c>
      <c r="B387" t="s">
        <v>883</v>
      </c>
      <c r="C387" t="s">
        <v>884</v>
      </c>
      <c r="D387">
        <v>24</v>
      </c>
      <c r="E387" t="s">
        <v>2546</v>
      </c>
    </row>
    <row r="388" spans="1:5" ht="12.75">
      <c r="A388">
        <v>59</v>
      </c>
      <c r="B388" t="s">
        <v>2387</v>
      </c>
      <c r="C388" t="s">
        <v>1383</v>
      </c>
      <c r="D388">
        <v>24</v>
      </c>
      <c r="E388" t="s">
        <v>2546</v>
      </c>
    </row>
    <row r="389" spans="1:5" ht="12.75">
      <c r="A389">
        <v>60</v>
      </c>
      <c r="B389" t="s">
        <v>1384</v>
      </c>
      <c r="C389" t="s">
        <v>1385</v>
      </c>
      <c r="D389">
        <v>25</v>
      </c>
      <c r="E389" t="s">
        <v>2546</v>
      </c>
    </row>
    <row r="390" spans="1:5" ht="12.75">
      <c r="A390">
        <v>61</v>
      </c>
      <c r="B390" t="s">
        <v>1386</v>
      </c>
      <c r="C390" t="s">
        <v>1387</v>
      </c>
      <c r="D390">
        <v>27</v>
      </c>
      <c r="E390" t="s">
        <v>2546</v>
      </c>
    </row>
    <row r="391" spans="1:5" ht="12.75">
      <c r="A391">
        <v>62</v>
      </c>
      <c r="B391" t="s">
        <v>1388</v>
      </c>
      <c r="C391" t="s">
        <v>1541</v>
      </c>
      <c r="D391">
        <v>27</v>
      </c>
      <c r="E391" t="s">
        <v>2546</v>
      </c>
    </row>
    <row r="392" spans="1:5" ht="12.75">
      <c r="A392">
        <v>63</v>
      </c>
      <c r="B392" t="s">
        <v>1542</v>
      </c>
      <c r="C392" t="s">
        <v>1543</v>
      </c>
      <c r="D392">
        <v>28</v>
      </c>
      <c r="E392" t="s">
        <v>2546</v>
      </c>
    </row>
    <row r="393" spans="1:5" ht="12.75">
      <c r="A393">
        <v>64</v>
      </c>
      <c r="B393" t="s">
        <v>1544</v>
      </c>
      <c r="C393" t="s">
        <v>1545</v>
      </c>
      <c r="D393">
        <v>29</v>
      </c>
      <c r="E393" t="s">
        <v>2567</v>
      </c>
    </row>
    <row r="394" spans="1:5" ht="12.75">
      <c r="A394">
        <v>65</v>
      </c>
      <c r="B394" t="s">
        <v>1546</v>
      </c>
      <c r="C394" t="s">
        <v>1547</v>
      </c>
      <c r="D394">
        <v>30</v>
      </c>
      <c r="E394" t="s">
        <v>1338</v>
      </c>
    </row>
    <row r="395" spans="1:5" ht="12.75">
      <c r="A395">
        <v>66</v>
      </c>
      <c r="B395" t="s">
        <v>1548</v>
      </c>
      <c r="C395" t="s">
        <v>1551</v>
      </c>
      <c r="D395">
        <v>31</v>
      </c>
      <c r="E395" t="s">
        <v>1339</v>
      </c>
    </row>
    <row r="396" spans="1:5" ht="12.75">
      <c r="A396">
        <v>75</v>
      </c>
      <c r="B396" t="s">
        <v>1552</v>
      </c>
      <c r="C396" t="s">
        <v>1553</v>
      </c>
      <c r="D396">
        <v>32</v>
      </c>
      <c r="E396" t="s">
        <v>1339</v>
      </c>
    </row>
    <row r="397" spans="1:5" ht="12.75">
      <c r="A397">
        <v>76</v>
      </c>
      <c r="B397" t="s">
        <v>1554</v>
      </c>
      <c r="C397" t="s">
        <v>1555</v>
      </c>
      <c r="D397">
        <v>32</v>
      </c>
      <c r="E397" t="s">
        <v>1339</v>
      </c>
    </row>
    <row r="398" spans="1:5" ht="12.75">
      <c r="A398">
        <v>77</v>
      </c>
      <c r="B398" t="s">
        <v>1556</v>
      </c>
      <c r="C398" t="s">
        <v>1557</v>
      </c>
      <c r="D398">
        <v>35</v>
      </c>
      <c r="E398" t="s">
        <v>1339</v>
      </c>
    </row>
    <row r="399" spans="1:5" ht="12.75">
      <c r="A399">
        <v>67</v>
      </c>
      <c r="B399" t="s">
        <v>1558</v>
      </c>
      <c r="C399" t="s">
        <v>1559</v>
      </c>
      <c r="D399">
        <v>35</v>
      </c>
      <c r="E399" t="s">
        <v>1339</v>
      </c>
    </row>
    <row r="400" spans="1:5" ht="12.75">
      <c r="A400">
        <v>68</v>
      </c>
      <c r="B400" t="s">
        <v>1560</v>
      </c>
      <c r="C400" t="s">
        <v>1561</v>
      </c>
      <c r="D400">
        <v>35</v>
      </c>
      <c r="E400" t="s">
        <v>1339</v>
      </c>
    </row>
    <row r="401" spans="1:5" ht="12.75">
      <c r="A401">
        <v>69</v>
      </c>
      <c r="B401" t="s">
        <v>1562</v>
      </c>
      <c r="C401" t="s">
        <v>2526</v>
      </c>
      <c r="D401">
        <v>32</v>
      </c>
      <c r="E401" t="s">
        <v>1339</v>
      </c>
    </row>
    <row r="402" spans="1:5" ht="12.75">
      <c r="A402">
        <v>70</v>
      </c>
      <c r="B402" t="s">
        <v>2527</v>
      </c>
      <c r="C402" t="s">
        <v>2528</v>
      </c>
      <c r="D402">
        <v>32</v>
      </c>
      <c r="E402" t="s">
        <v>1339</v>
      </c>
    </row>
    <row r="403" spans="1:5" ht="12.75">
      <c r="A403">
        <v>71</v>
      </c>
      <c r="B403" t="s">
        <v>2529</v>
      </c>
      <c r="C403" t="s">
        <v>2530</v>
      </c>
      <c r="D403">
        <v>32</v>
      </c>
      <c r="E403" t="s">
        <v>1339</v>
      </c>
    </row>
    <row r="404" spans="1:5" ht="12.75">
      <c r="A404">
        <v>72</v>
      </c>
      <c r="B404" t="s">
        <v>2531</v>
      </c>
      <c r="C404" t="s">
        <v>2532</v>
      </c>
      <c r="D404">
        <v>33</v>
      </c>
      <c r="E404" t="s">
        <v>1339</v>
      </c>
    </row>
    <row r="405" spans="1:5" ht="12.75">
      <c r="A405">
        <v>73</v>
      </c>
      <c r="B405" t="s">
        <v>2533</v>
      </c>
      <c r="C405" t="s">
        <v>1027</v>
      </c>
      <c r="D405">
        <v>33</v>
      </c>
      <c r="E405" t="s">
        <v>1339</v>
      </c>
    </row>
    <row r="406" spans="1:5" ht="12.75">
      <c r="A406">
        <v>74</v>
      </c>
      <c r="B406" t="s">
        <v>1028</v>
      </c>
      <c r="C406" t="s">
        <v>2607</v>
      </c>
      <c r="D406">
        <v>34</v>
      </c>
      <c r="E406" t="s">
        <v>1339</v>
      </c>
    </row>
    <row r="407" spans="1:5" ht="12.75">
      <c r="A407">
        <v>78</v>
      </c>
      <c r="B407" t="s">
        <v>2608</v>
      </c>
      <c r="C407" t="s">
        <v>2609</v>
      </c>
      <c r="D407">
        <v>34</v>
      </c>
      <c r="E407" t="s">
        <v>1339</v>
      </c>
    </row>
    <row r="408" spans="1:5" ht="12.75">
      <c r="A408">
        <v>79</v>
      </c>
      <c r="B408" t="s">
        <v>2610</v>
      </c>
      <c r="C408" t="s">
        <v>2611</v>
      </c>
      <c r="D408">
        <v>34</v>
      </c>
      <c r="E408" t="s">
        <v>1339</v>
      </c>
    </row>
    <row r="409" spans="1:5" ht="12.75">
      <c r="A409">
        <v>80</v>
      </c>
      <c r="B409" t="s">
        <v>2612</v>
      </c>
      <c r="C409" t="s">
        <v>2613</v>
      </c>
      <c r="D409">
        <v>35</v>
      </c>
      <c r="E409" t="s">
        <v>1339</v>
      </c>
    </row>
    <row r="410" spans="1:5" ht="12.75">
      <c r="A410">
        <v>89</v>
      </c>
      <c r="B410" t="s">
        <v>2614</v>
      </c>
      <c r="C410" t="s">
        <v>2615</v>
      </c>
      <c r="D410">
        <v>35</v>
      </c>
      <c r="E410" t="s">
        <v>1339</v>
      </c>
    </row>
    <row r="411" spans="1:5" ht="12.75">
      <c r="A411">
        <v>90</v>
      </c>
      <c r="B411" t="s">
        <v>2616</v>
      </c>
      <c r="C411" t="s">
        <v>2617</v>
      </c>
      <c r="D411">
        <v>35</v>
      </c>
      <c r="E411" t="s">
        <v>1339</v>
      </c>
    </row>
    <row r="412" spans="1:5" ht="12.75">
      <c r="A412">
        <v>91</v>
      </c>
      <c r="B412" t="s">
        <v>2043</v>
      </c>
      <c r="C412" t="s">
        <v>2044</v>
      </c>
      <c r="D412">
        <v>36</v>
      </c>
      <c r="E412" t="s">
        <v>1339</v>
      </c>
    </row>
    <row r="413" spans="1:5" ht="12.75">
      <c r="A413">
        <v>92</v>
      </c>
      <c r="B413" t="s">
        <v>2045</v>
      </c>
      <c r="C413" t="s">
        <v>2046</v>
      </c>
      <c r="D413">
        <v>36</v>
      </c>
      <c r="E413" t="s">
        <v>1339</v>
      </c>
    </row>
    <row r="414" spans="1:5" ht="12.75">
      <c r="A414">
        <v>93</v>
      </c>
      <c r="B414" t="s">
        <v>2824</v>
      </c>
      <c r="C414" t="s">
        <v>2825</v>
      </c>
      <c r="D414">
        <v>36</v>
      </c>
      <c r="E414" t="s">
        <v>1339</v>
      </c>
    </row>
    <row r="415" spans="1:5" ht="12.75">
      <c r="A415">
        <v>94</v>
      </c>
      <c r="B415" t="s">
        <v>2826</v>
      </c>
      <c r="C415" t="s">
        <v>2827</v>
      </c>
      <c r="D415">
        <v>36</v>
      </c>
      <c r="E415" t="s">
        <v>1339</v>
      </c>
    </row>
    <row r="416" spans="1:5" ht="12.75">
      <c r="A416">
        <v>95</v>
      </c>
      <c r="B416" t="s">
        <v>2828</v>
      </c>
      <c r="C416" t="s">
        <v>2829</v>
      </c>
      <c r="D416">
        <v>36</v>
      </c>
      <c r="E416" t="s">
        <v>2546</v>
      </c>
    </row>
    <row r="417" spans="1:5" ht="12.75">
      <c r="A417">
        <v>96</v>
      </c>
      <c r="B417" t="s">
        <v>2830</v>
      </c>
      <c r="C417" t="s">
        <v>2831</v>
      </c>
      <c r="D417">
        <v>37</v>
      </c>
      <c r="E417" t="s">
        <v>2546</v>
      </c>
    </row>
    <row r="418" spans="1:5" ht="12.75">
      <c r="A418">
        <v>81</v>
      </c>
      <c r="B418" t="s">
        <v>1852</v>
      </c>
      <c r="C418" t="s">
        <v>1853</v>
      </c>
      <c r="D418">
        <v>37</v>
      </c>
      <c r="E418" t="s">
        <v>2546</v>
      </c>
    </row>
    <row r="419" spans="1:5" ht="12.75">
      <c r="A419">
        <v>82</v>
      </c>
      <c r="B419" t="s">
        <v>1854</v>
      </c>
      <c r="C419" t="s">
        <v>1855</v>
      </c>
      <c r="D419">
        <v>37</v>
      </c>
      <c r="E419" t="s">
        <v>1339</v>
      </c>
    </row>
    <row r="420" spans="1:5" ht="12.75">
      <c r="A420">
        <v>83</v>
      </c>
      <c r="B420" t="s">
        <v>1856</v>
      </c>
      <c r="C420" t="s">
        <v>1857</v>
      </c>
      <c r="D420">
        <v>35</v>
      </c>
      <c r="E420" t="s">
        <v>1339</v>
      </c>
    </row>
    <row r="421" spans="1:5" ht="12.75">
      <c r="A421">
        <v>84</v>
      </c>
      <c r="B421" t="s">
        <v>1858</v>
      </c>
      <c r="C421" t="s">
        <v>1859</v>
      </c>
      <c r="D421">
        <v>35</v>
      </c>
      <c r="E421" t="s">
        <v>1339</v>
      </c>
    </row>
    <row r="422" spans="1:5" ht="12.75">
      <c r="A422">
        <v>85</v>
      </c>
      <c r="B422" t="s">
        <v>1860</v>
      </c>
      <c r="C422" t="s">
        <v>1861</v>
      </c>
      <c r="D422">
        <v>35</v>
      </c>
      <c r="E422" t="s">
        <v>1339</v>
      </c>
    </row>
    <row r="423" spans="1:5" ht="12.75">
      <c r="A423">
        <v>86</v>
      </c>
      <c r="B423" t="s">
        <v>1862</v>
      </c>
      <c r="C423" t="s">
        <v>1863</v>
      </c>
      <c r="D423">
        <v>35</v>
      </c>
      <c r="E423" t="s">
        <v>1339</v>
      </c>
    </row>
    <row r="424" spans="1:5" ht="12.75">
      <c r="A424">
        <v>87</v>
      </c>
      <c r="B424" t="s">
        <v>1864</v>
      </c>
      <c r="C424" t="s">
        <v>1865</v>
      </c>
      <c r="D424">
        <v>35</v>
      </c>
      <c r="E424" t="s">
        <v>1339</v>
      </c>
    </row>
    <row r="425" spans="1:5" ht="12.75">
      <c r="A425">
        <v>88</v>
      </c>
      <c r="B425" t="s">
        <v>1866</v>
      </c>
      <c r="C425" t="s">
        <v>1867</v>
      </c>
      <c r="D425">
        <v>35</v>
      </c>
      <c r="E425" t="s">
        <v>1339</v>
      </c>
    </row>
    <row r="426" spans="1:5" ht="12.75">
      <c r="A426">
        <v>97</v>
      </c>
      <c r="B426" t="s">
        <v>1868</v>
      </c>
      <c r="C426" t="s">
        <v>1869</v>
      </c>
      <c r="D426">
        <v>36</v>
      </c>
      <c r="E426" t="s">
        <v>1339</v>
      </c>
    </row>
    <row r="427" spans="1:5" ht="12.75">
      <c r="A427">
        <v>98</v>
      </c>
      <c r="B427" t="s">
        <v>1870</v>
      </c>
      <c r="C427" t="s">
        <v>1871</v>
      </c>
      <c r="D427">
        <v>36</v>
      </c>
      <c r="E427" t="s">
        <v>1339</v>
      </c>
    </row>
    <row r="428" spans="1:5" ht="12.75">
      <c r="A428">
        <v>107</v>
      </c>
      <c r="B428" t="s">
        <v>1872</v>
      </c>
      <c r="C428" t="s">
        <v>1458</v>
      </c>
      <c r="D428">
        <v>37</v>
      </c>
      <c r="E428" t="s">
        <v>1339</v>
      </c>
    </row>
    <row r="429" spans="1:5" ht="12.75">
      <c r="A429">
        <v>108</v>
      </c>
      <c r="B429" t="s">
        <v>1459</v>
      </c>
      <c r="C429" t="s">
        <v>1460</v>
      </c>
      <c r="D429">
        <v>37</v>
      </c>
      <c r="E429" t="s">
        <v>1339</v>
      </c>
    </row>
    <row r="430" spans="1:5" ht="12.75">
      <c r="A430">
        <v>109</v>
      </c>
      <c r="B430" t="s">
        <v>1461</v>
      </c>
      <c r="C430" t="s">
        <v>579</v>
      </c>
      <c r="D430">
        <v>38</v>
      </c>
      <c r="E430" t="s">
        <v>1339</v>
      </c>
    </row>
    <row r="431" spans="1:5" ht="12.75">
      <c r="A431">
        <v>110</v>
      </c>
      <c r="B431" t="s">
        <v>580</v>
      </c>
      <c r="C431" t="s">
        <v>581</v>
      </c>
      <c r="D431">
        <v>38</v>
      </c>
      <c r="E431" t="s">
        <v>1339</v>
      </c>
    </row>
    <row r="432" spans="1:5" ht="12.75">
      <c r="A432">
        <v>111</v>
      </c>
      <c r="B432" t="s">
        <v>582</v>
      </c>
      <c r="C432" t="s">
        <v>583</v>
      </c>
      <c r="D432">
        <v>38</v>
      </c>
      <c r="E432" t="s">
        <v>1339</v>
      </c>
    </row>
    <row r="433" spans="1:5" ht="12.75">
      <c r="A433">
        <v>112</v>
      </c>
      <c r="B433" t="s">
        <v>584</v>
      </c>
      <c r="C433" t="s">
        <v>1462</v>
      </c>
      <c r="D433">
        <v>38</v>
      </c>
      <c r="E433" t="s">
        <v>1339</v>
      </c>
    </row>
    <row r="434" spans="1:5" ht="12.75">
      <c r="A434">
        <v>113</v>
      </c>
      <c r="B434" t="s">
        <v>1463</v>
      </c>
      <c r="C434" t="s">
        <v>2700</v>
      </c>
      <c r="D434">
        <v>38</v>
      </c>
      <c r="E434" t="s">
        <v>1339</v>
      </c>
    </row>
    <row r="435" spans="1:5" ht="12.75">
      <c r="A435">
        <v>114</v>
      </c>
      <c r="B435" t="s">
        <v>2701</v>
      </c>
      <c r="C435" t="s">
        <v>2702</v>
      </c>
      <c r="D435">
        <v>38</v>
      </c>
      <c r="E435" t="s">
        <v>2543</v>
      </c>
    </row>
    <row r="436" spans="1:5" ht="12.75">
      <c r="A436">
        <v>115</v>
      </c>
      <c r="B436" t="s">
        <v>2703</v>
      </c>
      <c r="C436" t="s">
        <v>2702</v>
      </c>
      <c r="D436">
        <v>38</v>
      </c>
      <c r="E436" t="s">
        <v>2543</v>
      </c>
    </row>
    <row r="437" spans="1:5" ht="12.75">
      <c r="A437">
        <v>116</v>
      </c>
      <c r="B437" t="s">
        <v>2704</v>
      </c>
      <c r="C437" t="s">
        <v>2705</v>
      </c>
      <c r="D437">
        <v>38</v>
      </c>
      <c r="E437" t="s">
        <v>2543</v>
      </c>
    </row>
    <row r="438" spans="1:5" ht="12.75">
      <c r="A438">
        <v>99</v>
      </c>
      <c r="B438" t="s">
        <v>2706</v>
      </c>
      <c r="C438" t="s">
        <v>2707</v>
      </c>
      <c r="D438">
        <v>38</v>
      </c>
      <c r="E438" t="s">
        <v>2543</v>
      </c>
    </row>
    <row r="439" spans="1:5" ht="12.75">
      <c r="A439">
        <v>117</v>
      </c>
      <c r="B439" t="s">
        <v>2708</v>
      </c>
      <c r="C439" t="s">
        <v>2709</v>
      </c>
      <c r="D439">
        <v>38</v>
      </c>
      <c r="E439" t="s">
        <v>2543</v>
      </c>
    </row>
    <row r="440" spans="1:5" ht="12.75">
      <c r="A440">
        <v>118</v>
      </c>
      <c r="B440" t="s">
        <v>2710</v>
      </c>
      <c r="C440" t="s">
        <v>1474</v>
      </c>
      <c r="D440">
        <v>37</v>
      </c>
      <c r="E440" t="s">
        <v>2543</v>
      </c>
    </row>
    <row r="441" spans="1:5" ht="12.75">
      <c r="A441">
        <v>119</v>
      </c>
      <c r="B441" t="s">
        <v>1475</v>
      </c>
      <c r="C441" t="s">
        <v>1476</v>
      </c>
      <c r="D441">
        <v>38</v>
      </c>
      <c r="E441" t="s">
        <v>2543</v>
      </c>
    </row>
    <row r="442" spans="1:5" ht="12.75">
      <c r="A442">
        <v>120</v>
      </c>
      <c r="B442" t="s">
        <v>1477</v>
      </c>
      <c r="C442" t="s">
        <v>1478</v>
      </c>
      <c r="D442">
        <v>38</v>
      </c>
      <c r="E442" t="s">
        <v>2543</v>
      </c>
    </row>
    <row r="443" spans="1:5" ht="12.75">
      <c r="A443">
        <v>121</v>
      </c>
      <c r="B443" t="s">
        <v>1479</v>
      </c>
      <c r="C443" t="s">
        <v>1480</v>
      </c>
      <c r="D443">
        <v>39</v>
      </c>
      <c r="E443" t="s">
        <v>1339</v>
      </c>
    </row>
    <row r="444" spans="1:5" ht="12.75">
      <c r="A444">
        <v>122</v>
      </c>
      <c r="B444" t="s">
        <v>1481</v>
      </c>
      <c r="C444" t="s">
        <v>1482</v>
      </c>
      <c r="D444">
        <v>39</v>
      </c>
      <c r="E444" t="s">
        <v>1339</v>
      </c>
    </row>
    <row r="445" spans="1:5" ht="12.75">
      <c r="A445">
        <v>123</v>
      </c>
      <c r="B445" t="s">
        <v>1483</v>
      </c>
      <c r="C445" t="s">
        <v>1484</v>
      </c>
      <c r="D445">
        <v>39</v>
      </c>
      <c r="E445" t="s">
        <v>1339</v>
      </c>
    </row>
    <row r="446" spans="1:5" ht="12.75">
      <c r="A446">
        <v>124</v>
      </c>
      <c r="B446" t="s">
        <v>1485</v>
      </c>
      <c r="C446" t="s">
        <v>1486</v>
      </c>
      <c r="D446">
        <v>39</v>
      </c>
      <c r="E446" t="s">
        <v>1339</v>
      </c>
    </row>
    <row r="447" spans="1:5" ht="12.75">
      <c r="A447">
        <v>125</v>
      </c>
      <c r="B447" t="s">
        <v>1487</v>
      </c>
      <c r="C447" t="s">
        <v>1488</v>
      </c>
      <c r="D447">
        <v>39</v>
      </c>
      <c r="E447" t="s">
        <v>1339</v>
      </c>
    </row>
    <row r="448" spans="1:5" ht="12.75">
      <c r="A448">
        <v>126</v>
      </c>
      <c r="B448" t="s">
        <v>2140</v>
      </c>
      <c r="C448" t="s">
        <v>2141</v>
      </c>
      <c r="D448">
        <v>39</v>
      </c>
      <c r="E448" t="s">
        <v>1339</v>
      </c>
    </row>
    <row r="449" spans="1:5" ht="12.75">
      <c r="A449">
        <v>127</v>
      </c>
      <c r="B449" t="s">
        <v>2142</v>
      </c>
      <c r="C449" t="s">
        <v>2143</v>
      </c>
      <c r="D449">
        <v>39</v>
      </c>
      <c r="E449" t="s">
        <v>1339</v>
      </c>
    </row>
    <row r="450" spans="1:5" ht="12.75">
      <c r="A450">
        <v>128</v>
      </c>
      <c r="B450" t="s">
        <v>2144</v>
      </c>
      <c r="C450" t="s">
        <v>2145</v>
      </c>
      <c r="D450">
        <v>39</v>
      </c>
      <c r="E450" t="s">
        <v>1339</v>
      </c>
    </row>
    <row r="451" spans="1:5" ht="12.75">
      <c r="A451">
        <v>129</v>
      </c>
      <c r="B451" t="s">
        <v>2146</v>
      </c>
      <c r="C451" t="s">
        <v>2147</v>
      </c>
      <c r="D451">
        <v>39</v>
      </c>
      <c r="E451" t="s">
        <v>1339</v>
      </c>
    </row>
    <row r="452" spans="1:5" ht="12.75">
      <c r="A452">
        <v>130</v>
      </c>
      <c r="B452" t="s">
        <v>2148</v>
      </c>
      <c r="C452" t="s">
        <v>2149</v>
      </c>
      <c r="D452">
        <v>39</v>
      </c>
      <c r="E452" t="s">
        <v>1339</v>
      </c>
    </row>
    <row r="453" spans="1:5" ht="12.75">
      <c r="A453">
        <v>131</v>
      </c>
      <c r="B453" t="s">
        <v>2150</v>
      </c>
      <c r="C453" t="s">
        <v>2151</v>
      </c>
      <c r="D453">
        <v>39</v>
      </c>
      <c r="E453" t="s">
        <v>1832</v>
      </c>
    </row>
    <row r="454" spans="1:5" ht="12.75">
      <c r="A454">
        <v>132</v>
      </c>
      <c r="B454" t="s">
        <v>2441</v>
      </c>
      <c r="C454" t="s">
        <v>2442</v>
      </c>
      <c r="D454">
        <v>39</v>
      </c>
      <c r="E454" t="s">
        <v>1832</v>
      </c>
    </row>
    <row r="455" spans="1:5" ht="12.75">
      <c r="A455">
        <v>133</v>
      </c>
      <c r="B455" t="s">
        <v>2443</v>
      </c>
      <c r="C455" t="s">
        <v>2444</v>
      </c>
      <c r="D455">
        <v>39</v>
      </c>
      <c r="E455" t="s">
        <v>1832</v>
      </c>
    </row>
    <row r="456" spans="1:5" ht="12.75">
      <c r="A456">
        <v>134</v>
      </c>
      <c r="B456" t="s">
        <v>2445</v>
      </c>
      <c r="C456" t="s">
        <v>2446</v>
      </c>
      <c r="D456">
        <v>40</v>
      </c>
      <c r="E456" t="s">
        <v>1832</v>
      </c>
    </row>
    <row r="457" spans="1:5" ht="12.75">
      <c r="A457">
        <v>135</v>
      </c>
      <c r="B457" t="s">
        <v>2447</v>
      </c>
      <c r="C457" t="s">
        <v>2448</v>
      </c>
      <c r="D457">
        <v>40</v>
      </c>
      <c r="E457" t="s">
        <v>1832</v>
      </c>
    </row>
    <row r="458" spans="1:5" ht="12.75">
      <c r="A458">
        <v>136</v>
      </c>
      <c r="B458" t="s">
        <v>2449</v>
      </c>
      <c r="C458" t="s">
        <v>2450</v>
      </c>
      <c r="D458">
        <v>40</v>
      </c>
      <c r="E458" t="s">
        <v>1339</v>
      </c>
    </row>
    <row r="459" spans="1:5" ht="12.75">
      <c r="A459">
        <v>137</v>
      </c>
      <c r="B459" t="s">
        <v>2451</v>
      </c>
      <c r="C459" t="s">
        <v>2452</v>
      </c>
      <c r="D459">
        <v>40</v>
      </c>
      <c r="E459" t="s">
        <v>1339</v>
      </c>
    </row>
    <row r="460" spans="1:5" ht="12.75">
      <c r="A460">
        <v>100</v>
      </c>
      <c r="B460" t="s">
        <v>2453</v>
      </c>
      <c r="C460" t="s">
        <v>2454</v>
      </c>
      <c r="D460">
        <v>40</v>
      </c>
      <c r="E460" t="s">
        <v>1339</v>
      </c>
    </row>
    <row r="461" spans="1:5" ht="12.75">
      <c r="A461">
        <v>138</v>
      </c>
      <c r="B461" t="s">
        <v>2455</v>
      </c>
      <c r="C461" t="s">
        <v>2456</v>
      </c>
      <c r="D461">
        <v>40</v>
      </c>
      <c r="E461" t="s">
        <v>2545</v>
      </c>
    </row>
    <row r="462" spans="1:5" ht="12.75">
      <c r="A462">
        <v>139</v>
      </c>
      <c r="B462" t="s">
        <v>2457</v>
      </c>
      <c r="C462" t="s">
        <v>2458</v>
      </c>
      <c r="D462">
        <v>37</v>
      </c>
      <c r="E462" t="s">
        <v>1339</v>
      </c>
    </row>
    <row r="463" spans="1:5" ht="12.75">
      <c r="A463">
        <v>140</v>
      </c>
      <c r="B463" t="s">
        <v>2459</v>
      </c>
      <c r="C463" t="s">
        <v>2460</v>
      </c>
      <c r="D463">
        <v>40</v>
      </c>
      <c r="E463" t="s">
        <v>2545</v>
      </c>
    </row>
    <row r="464" spans="1:5" ht="12.75">
      <c r="A464">
        <v>141</v>
      </c>
      <c r="B464" t="s">
        <v>2461</v>
      </c>
      <c r="C464" t="s">
        <v>2462</v>
      </c>
      <c r="D464">
        <v>40</v>
      </c>
      <c r="E464" t="s">
        <v>2545</v>
      </c>
    </row>
    <row r="465" spans="1:5" ht="12.75">
      <c r="A465">
        <v>142</v>
      </c>
      <c r="B465" t="s">
        <v>2463</v>
      </c>
      <c r="C465" t="s">
        <v>2376</v>
      </c>
      <c r="D465">
        <v>40</v>
      </c>
      <c r="E465" t="s">
        <v>2545</v>
      </c>
    </row>
    <row r="466" spans="1:5" ht="12.75">
      <c r="A466">
        <v>101</v>
      </c>
      <c r="B466" t="s">
        <v>2377</v>
      </c>
      <c r="C466" t="s">
        <v>2378</v>
      </c>
      <c r="D466">
        <v>40</v>
      </c>
      <c r="E466" t="s">
        <v>2545</v>
      </c>
    </row>
    <row r="467" spans="1:5" ht="12.75">
      <c r="A467">
        <v>143</v>
      </c>
      <c r="B467" t="s">
        <v>2379</v>
      </c>
      <c r="C467" t="s">
        <v>2380</v>
      </c>
      <c r="D467">
        <v>40</v>
      </c>
      <c r="E467" t="s">
        <v>1339</v>
      </c>
    </row>
    <row r="468" spans="1:5" ht="12.75">
      <c r="A468">
        <v>144</v>
      </c>
      <c r="B468" t="s">
        <v>2381</v>
      </c>
      <c r="C468" t="s">
        <v>2382</v>
      </c>
      <c r="D468">
        <v>37</v>
      </c>
      <c r="E468" t="s">
        <v>1339</v>
      </c>
    </row>
    <row r="469" spans="1:5" ht="12.75">
      <c r="A469">
        <v>145</v>
      </c>
      <c r="B469" t="s">
        <v>2383</v>
      </c>
      <c r="C469" t="s">
        <v>2384</v>
      </c>
      <c r="D469">
        <v>40</v>
      </c>
      <c r="E469" t="s">
        <v>1832</v>
      </c>
    </row>
    <row r="470" spans="1:5" ht="12.75">
      <c r="A470">
        <v>146</v>
      </c>
      <c r="B470" t="s">
        <v>2385</v>
      </c>
      <c r="C470" t="s">
        <v>2386</v>
      </c>
      <c r="D470">
        <v>40</v>
      </c>
      <c r="E470" t="s">
        <v>1340</v>
      </c>
    </row>
    <row r="471" spans="1:5" ht="12.75">
      <c r="A471">
        <v>147</v>
      </c>
      <c r="B471" t="s">
        <v>1402</v>
      </c>
      <c r="C471" t="s">
        <v>1403</v>
      </c>
      <c r="D471">
        <v>41</v>
      </c>
      <c r="E471" t="s">
        <v>1340</v>
      </c>
    </row>
    <row r="472" spans="1:5" ht="12.75">
      <c r="A472">
        <v>148</v>
      </c>
      <c r="B472" t="s">
        <v>1404</v>
      </c>
      <c r="C472" t="s">
        <v>1405</v>
      </c>
      <c r="D472">
        <v>41</v>
      </c>
      <c r="E472" t="s">
        <v>1340</v>
      </c>
    </row>
    <row r="473" spans="1:5" ht="12.75">
      <c r="A473">
        <v>149</v>
      </c>
      <c r="B473" t="s">
        <v>1406</v>
      </c>
      <c r="C473" t="s">
        <v>1407</v>
      </c>
      <c r="D473">
        <v>44</v>
      </c>
      <c r="E473" t="s">
        <v>1340</v>
      </c>
    </row>
    <row r="474" spans="1:5" ht="12.75">
      <c r="A474">
        <v>150</v>
      </c>
      <c r="B474" t="s">
        <v>1408</v>
      </c>
      <c r="C474" t="s">
        <v>1409</v>
      </c>
      <c r="D474">
        <v>45</v>
      </c>
      <c r="E474" t="s">
        <v>1340</v>
      </c>
    </row>
    <row r="475" spans="1:5" ht="12.75">
      <c r="A475">
        <v>151</v>
      </c>
      <c r="B475" t="s">
        <v>1410</v>
      </c>
      <c r="C475" t="s">
        <v>1411</v>
      </c>
      <c r="D475">
        <v>46</v>
      </c>
      <c r="E475" t="s">
        <v>1340</v>
      </c>
    </row>
    <row r="476" spans="1:5" ht="12.75">
      <c r="A476">
        <v>152</v>
      </c>
      <c r="B476" t="s">
        <v>1412</v>
      </c>
      <c r="C476" t="s">
        <v>1413</v>
      </c>
      <c r="D476">
        <v>47</v>
      </c>
      <c r="E476" t="s">
        <v>1271</v>
      </c>
    </row>
    <row r="477" spans="1:5" ht="12.75">
      <c r="A477">
        <v>102</v>
      </c>
      <c r="B477" t="s">
        <v>1414</v>
      </c>
      <c r="C477" t="s">
        <v>1415</v>
      </c>
      <c r="D477">
        <v>50</v>
      </c>
      <c r="E477" t="s">
        <v>1138</v>
      </c>
    </row>
    <row r="478" spans="1:5" ht="12.75">
      <c r="A478">
        <v>103</v>
      </c>
      <c r="B478" t="s">
        <v>1416</v>
      </c>
      <c r="C478" t="s">
        <v>1417</v>
      </c>
      <c r="D478">
        <v>51</v>
      </c>
      <c r="E478" t="s">
        <v>1340</v>
      </c>
    </row>
    <row r="479" spans="1:5" ht="12.75">
      <c r="A479">
        <v>104</v>
      </c>
      <c r="B479" t="s">
        <v>1418</v>
      </c>
      <c r="C479" t="s">
        <v>1419</v>
      </c>
      <c r="D479">
        <v>37</v>
      </c>
      <c r="E479" t="s">
        <v>1339</v>
      </c>
    </row>
    <row r="480" spans="1:5" ht="12.75">
      <c r="A480">
        <v>105</v>
      </c>
      <c r="B480" t="s">
        <v>1420</v>
      </c>
      <c r="C480" t="s">
        <v>1421</v>
      </c>
      <c r="D480">
        <v>37</v>
      </c>
      <c r="E480" t="s">
        <v>1339</v>
      </c>
    </row>
    <row r="481" spans="1:5" ht="12.75">
      <c r="A481">
        <v>106</v>
      </c>
      <c r="B481" t="s">
        <v>1422</v>
      </c>
      <c r="C481" t="s">
        <v>1423</v>
      </c>
      <c r="D481">
        <v>37</v>
      </c>
      <c r="E481" t="s">
        <v>1339</v>
      </c>
    </row>
    <row r="482" spans="1:5" ht="12.75">
      <c r="A482">
        <v>153</v>
      </c>
      <c r="B482" t="s">
        <v>1424</v>
      </c>
      <c r="C482" t="s">
        <v>1425</v>
      </c>
      <c r="D482">
        <v>38</v>
      </c>
      <c r="E482" t="s">
        <v>1339</v>
      </c>
    </row>
    <row r="483" spans="1:5" ht="12.75">
      <c r="A483">
        <v>154</v>
      </c>
      <c r="B483" t="s">
        <v>1426</v>
      </c>
      <c r="C483" t="s">
        <v>1427</v>
      </c>
      <c r="D483">
        <v>38</v>
      </c>
      <c r="E483" t="s">
        <v>1339</v>
      </c>
    </row>
    <row r="484" spans="1:5" ht="12.75">
      <c r="A484">
        <v>155</v>
      </c>
      <c r="B484" t="s">
        <v>1428</v>
      </c>
      <c r="C484" t="s">
        <v>1429</v>
      </c>
      <c r="D484">
        <v>55</v>
      </c>
      <c r="E484" t="s">
        <v>1339</v>
      </c>
    </row>
    <row r="485" spans="1:5" ht="12.75">
      <c r="A485">
        <v>156</v>
      </c>
      <c r="B485" t="s">
        <v>1430</v>
      </c>
      <c r="C485" t="s">
        <v>1431</v>
      </c>
      <c r="D485">
        <v>55</v>
      </c>
      <c r="E485" t="s">
        <v>1339</v>
      </c>
    </row>
    <row r="486" spans="1:5" ht="12.75">
      <c r="A486">
        <v>157</v>
      </c>
      <c r="B486" t="s">
        <v>1432</v>
      </c>
      <c r="C486" t="s">
        <v>1433</v>
      </c>
      <c r="D486">
        <v>55</v>
      </c>
      <c r="E486" t="s">
        <v>1339</v>
      </c>
    </row>
    <row r="487" spans="1:5" ht="12.75">
      <c r="A487">
        <v>158</v>
      </c>
      <c r="B487" t="s">
        <v>1434</v>
      </c>
      <c r="C487" t="s">
        <v>1435</v>
      </c>
      <c r="D487">
        <v>55</v>
      </c>
      <c r="E487" t="s">
        <v>1339</v>
      </c>
    </row>
    <row r="488" spans="1:5" ht="12.75">
      <c r="A488">
        <v>159</v>
      </c>
      <c r="B488" t="s">
        <v>1436</v>
      </c>
      <c r="C488" t="s">
        <v>1437</v>
      </c>
      <c r="D488">
        <v>55</v>
      </c>
      <c r="E488" t="s">
        <v>1339</v>
      </c>
    </row>
    <row r="489" spans="1:5" ht="12.75">
      <c r="A489">
        <v>160</v>
      </c>
      <c r="B489" t="s">
        <v>1438</v>
      </c>
      <c r="C489" t="s">
        <v>1439</v>
      </c>
      <c r="D489">
        <v>55</v>
      </c>
      <c r="E489" t="s">
        <v>1339</v>
      </c>
    </row>
    <row r="490" spans="1:5" ht="12.75">
      <c r="A490">
        <v>161</v>
      </c>
      <c r="B490" t="s">
        <v>1440</v>
      </c>
      <c r="C490" t="s">
        <v>1441</v>
      </c>
      <c r="D490">
        <v>55</v>
      </c>
      <c r="E490" t="s">
        <v>1339</v>
      </c>
    </row>
    <row r="491" spans="1:5" ht="12.75">
      <c r="A491">
        <v>162</v>
      </c>
      <c r="B491" t="s">
        <v>1442</v>
      </c>
      <c r="C491" t="s">
        <v>1443</v>
      </c>
      <c r="D491">
        <v>55</v>
      </c>
      <c r="E491" t="s">
        <v>1339</v>
      </c>
    </row>
    <row r="492" spans="1:5" ht="12.75">
      <c r="A492">
        <v>163</v>
      </c>
      <c r="B492" t="s">
        <v>1444</v>
      </c>
      <c r="C492" t="s">
        <v>1445</v>
      </c>
      <c r="D492">
        <v>56</v>
      </c>
      <c r="E492" t="s">
        <v>2545</v>
      </c>
    </row>
    <row r="493" spans="1:5" ht="12.75">
      <c r="A493">
        <v>164</v>
      </c>
      <c r="B493" t="s">
        <v>1446</v>
      </c>
      <c r="C493" t="s">
        <v>1447</v>
      </c>
      <c r="D493">
        <v>56</v>
      </c>
      <c r="E493" t="s">
        <v>2545</v>
      </c>
    </row>
    <row r="494" spans="1:5" ht="12.75">
      <c r="A494">
        <v>165</v>
      </c>
      <c r="B494" t="s">
        <v>1448</v>
      </c>
      <c r="C494" t="s">
        <v>1449</v>
      </c>
      <c r="D494">
        <v>56</v>
      </c>
      <c r="E494" t="s">
        <v>2545</v>
      </c>
    </row>
    <row r="495" spans="1:5" ht="12.75">
      <c r="A495">
        <v>166</v>
      </c>
      <c r="B495" t="s">
        <v>1450</v>
      </c>
      <c r="C495" t="s">
        <v>2741</v>
      </c>
      <c r="D495">
        <v>56</v>
      </c>
      <c r="E495" t="s">
        <v>2545</v>
      </c>
    </row>
    <row r="496" spans="1:5" ht="12.75">
      <c r="A496">
        <v>167</v>
      </c>
      <c r="B496" t="s">
        <v>2742</v>
      </c>
      <c r="C496" t="s">
        <v>2743</v>
      </c>
      <c r="D496">
        <v>56</v>
      </c>
      <c r="E496" t="s">
        <v>2547</v>
      </c>
    </row>
    <row r="497" spans="1:5" ht="12.75">
      <c r="A497">
        <v>168</v>
      </c>
      <c r="B497" t="s">
        <v>2744</v>
      </c>
      <c r="C497" t="s">
        <v>2745</v>
      </c>
      <c r="D497">
        <v>56</v>
      </c>
      <c r="E497" t="s">
        <v>2547</v>
      </c>
    </row>
    <row r="498" spans="1:5" ht="12.75">
      <c r="A498">
        <v>169</v>
      </c>
      <c r="B498" t="s">
        <v>2746</v>
      </c>
      <c r="C498" t="s">
        <v>2747</v>
      </c>
      <c r="D498">
        <v>56</v>
      </c>
      <c r="E498" t="s">
        <v>2547</v>
      </c>
    </row>
    <row r="499" spans="1:5" ht="12.75">
      <c r="A499">
        <v>170</v>
      </c>
      <c r="B499" t="s">
        <v>2748</v>
      </c>
      <c r="C499" t="s">
        <v>2749</v>
      </c>
      <c r="D499">
        <v>56</v>
      </c>
      <c r="E499" t="s">
        <v>2547</v>
      </c>
    </row>
    <row r="500" spans="1:5" ht="12.75">
      <c r="A500">
        <v>171</v>
      </c>
      <c r="B500" t="s">
        <v>2750</v>
      </c>
      <c r="C500" t="s">
        <v>2751</v>
      </c>
      <c r="D500">
        <v>56</v>
      </c>
      <c r="E500" t="s">
        <v>2546</v>
      </c>
    </row>
    <row r="501" spans="1:5" ht="12.75">
      <c r="A501">
        <v>172</v>
      </c>
      <c r="B501" t="s">
        <v>2752</v>
      </c>
      <c r="C501" t="s">
        <v>2753</v>
      </c>
      <c r="D501">
        <v>57</v>
      </c>
      <c r="E501" t="s">
        <v>2546</v>
      </c>
    </row>
    <row r="502" spans="1:5" ht="12.75">
      <c r="A502">
        <v>173</v>
      </c>
      <c r="B502" t="s">
        <v>2754</v>
      </c>
      <c r="C502" t="s">
        <v>2755</v>
      </c>
      <c r="D502">
        <v>57</v>
      </c>
      <c r="E502" t="s">
        <v>2546</v>
      </c>
    </row>
    <row r="503" spans="1:5" ht="12.75">
      <c r="A503">
        <v>174</v>
      </c>
      <c r="B503" t="s">
        <v>2756</v>
      </c>
      <c r="C503" t="s">
        <v>2757</v>
      </c>
      <c r="D503">
        <v>57</v>
      </c>
      <c r="E503" t="s">
        <v>2546</v>
      </c>
    </row>
    <row r="504" spans="1:5" ht="12.75">
      <c r="A504">
        <v>175</v>
      </c>
      <c r="B504" t="s">
        <v>2758</v>
      </c>
      <c r="C504" t="s">
        <v>2759</v>
      </c>
      <c r="D504">
        <v>57</v>
      </c>
      <c r="E504" t="s">
        <v>1339</v>
      </c>
    </row>
    <row r="505" spans="1:5" ht="12.75">
      <c r="A505">
        <v>176</v>
      </c>
      <c r="B505" t="s">
        <v>2760</v>
      </c>
      <c r="C505" t="s">
        <v>2761</v>
      </c>
      <c r="D505">
        <v>57</v>
      </c>
      <c r="E505" t="s">
        <v>1339</v>
      </c>
    </row>
    <row r="506" spans="1:5" ht="12.75">
      <c r="A506">
        <v>185</v>
      </c>
      <c r="B506" t="s">
        <v>140</v>
      </c>
      <c r="C506" t="s">
        <v>141</v>
      </c>
      <c r="D506">
        <v>57</v>
      </c>
      <c r="E506" t="s">
        <v>1341</v>
      </c>
    </row>
    <row r="507" spans="1:5" ht="12.75">
      <c r="A507">
        <v>177</v>
      </c>
      <c r="B507" t="s">
        <v>142</v>
      </c>
      <c r="C507" t="s">
        <v>143</v>
      </c>
      <c r="D507">
        <v>57</v>
      </c>
      <c r="E507" t="s">
        <v>2543</v>
      </c>
    </row>
    <row r="508" spans="1:5" ht="12.75">
      <c r="A508">
        <v>178</v>
      </c>
      <c r="B508" t="s">
        <v>144</v>
      </c>
      <c r="C508" t="s">
        <v>145</v>
      </c>
      <c r="D508">
        <v>76</v>
      </c>
      <c r="E508" t="s">
        <v>145</v>
      </c>
    </row>
    <row r="509" spans="1:5" ht="12.75">
      <c r="A509">
        <v>179</v>
      </c>
      <c r="B509" t="s">
        <v>146</v>
      </c>
      <c r="C509" t="s">
        <v>147</v>
      </c>
      <c r="D509">
        <v>58</v>
      </c>
      <c r="E509" t="s">
        <v>2544</v>
      </c>
    </row>
    <row r="510" spans="1:5" ht="12.75">
      <c r="A510">
        <v>180</v>
      </c>
      <c r="B510" t="s">
        <v>148</v>
      </c>
      <c r="C510" t="s">
        <v>149</v>
      </c>
      <c r="D510">
        <v>59</v>
      </c>
      <c r="E510" t="s">
        <v>2541</v>
      </c>
    </row>
    <row r="511" spans="1:5" ht="12.75">
      <c r="A511">
        <v>181</v>
      </c>
      <c r="B511" t="s">
        <v>150</v>
      </c>
      <c r="C511" t="s">
        <v>151</v>
      </c>
      <c r="D511">
        <v>59</v>
      </c>
      <c r="E511" t="s">
        <v>1271</v>
      </c>
    </row>
    <row r="512" spans="1:5" ht="12.75">
      <c r="A512">
        <v>182</v>
      </c>
      <c r="B512" t="s">
        <v>152</v>
      </c>
      <c r="C512" t="s">
        <v>153</v>
      </c>
      <c r="D512">
        <v>62</v>
      </c>
      <c r="E512" t="s">
        <v>1271</v>
      </c>
    </row>
    <row r="513" spans="1:5" ht="12.75">
      <c r="A513">
        <v>183</v>
      </c>
      <c r="B513" t="s">
        <v>154</v>
      </c>
      <c r="C513" t="s">
        <v>155</v>
      </c>
      <c r="D513">
        <v>63</v>
      </c>
      <c r="E513" t="s">
        <v>1271</v>
      </c>
    </row>
    <row r="514" spans="1:5" ht="12.75">
      <c r="A514">
        <v>184</v>
      </c>
      <c r="B514" t="s">
        <v>156</v>
      </c>
      <c r="C514" t="s">
        <v>157</v>
      </c>
      <c r="D514">
        <v>68</v>
      </c>
      <c r="E514" t="s">
        <v>1271</v>
      </c>
    </row>
    <row r="515" spans="1:5" ht="12.75">
      <c r="A515">
        <v>186</v>
      </c>
      <c r="B515" t="s">
        <v>158</v>
      </c>
      <c r="C515" t="s">
        <v>637</v>
      </c>
      <c r="D515">
        <v>72</v>
      </c>
      <c r="E515" t="s">
        <v>1271</v>
      </c>
    </row>
    <row r="516" spans="1:5" ht="12.75">
      <c r="A516">
        <v>187</v>
      </c>
      <c r="B516" t="s">
        <v>638</v>
      </c>
      <c r="C516" t="s">
        <v>639</v>
      </c>
      <c r="D516">
        <v>75</v>
      </c>
      <c r="E516" t="s">
        <v>1138</v>
      </c>
    </row>
    <row r="517" spans="1:5" ht="12.75">
      <c r="A517">
        <v>188</v>
      </c>
      <c r="B517" t="s">
        <v>640</v>
      </c>
      <c r="C517" t="s">
        <v>641</v>
      </c>
      <c r="D517">
        <v>78</v>
      </c>
      <c r="E517" t="s">
        <v>2540</v>
      </c>
    </row>
    <row r="518" spans="1:5" ht="12.75">
      <c r="A518">
        <v>189</v>
      </c>
      <c r="B518" t="s">
        <v>642</v>
      </c>
      <c r="C518" t="s">
        <v>643</v>
      </c>
      <c r="D518">
        <v>78</v>
      </c>
      <c r="E518" t="s">
        <v>2540</v>
      </c>
    </row>
    <row r="519" spans="1:5" ht="12.75">
      <c r="A519">
        <v>190</v>
      </c>
      <c r="B519" t="s">
        <v>644</v>
      </c>
      <c r="C519" t="s">
        <v>645</v>
      </c>
      <c r="D519">
        <v>79</v>
      </c>
      <c r="E519" t="s">
        <v>2540</v>
      </c>
    </row>
    <row r="520" spans="1:5" ht="12.75">
      <c r="A520">
        <v>191</v>
      </c>
      <c r="B520" t="s">
        <v>646</v>
      </c>
      <c r="C520" t="s">
        <v>647</v>
      </c>
      <c r="D520">
        <v>79</v>
      </c>
      <c r="E520" t="s">
        <v>2540</v>
      </c>
    </row>
    <row r="521" spans="1:5" ht="12.75">
      <c r="A521">
        <v>192</v>
      </c>
      <c r="B521" t="s">
        <v>1827</v>
      </c>
      <c r="C521" t="s">
        <v>1828</v>
      </c>
      <c r="D521">
        <v>80</v>
      </c>
      <c r="E521" t="s">
        <v>2540</v>
      </c>
    </row>
    <row r="522" spans="1:5" ht="12.75">
      <c r="A522">
        <v>193</v>
      </c>
      <c r="B522" t="s">
        <v>1829</v>
      </c>
      <c r="C522" t="s">
        <v>1830</v>
      </c>
      <c r="D522">
        <v>81</v>
      </c>
      <c r="E522" t="s">
        <v>2540</v>
      </c>
    </row>
    <row r="523" spans="1:5" ht="12.75">
      <c r="A523">
        <v>194</v>
      </c>
      <c r="B523" t="s">
        <v>1831</v>
      </c>
      <c r="C523" t="s">
        <v>1832</v>
      </c>
      <c r="D523">
        <v>81</v>
      </c>
      <c r="E523" t="s">
        <v>1832</v>
      </c>
    </row>
    <row r="524" spans="1:5" ht="12.75">
      <c r="A524">
        <v>195</v>
      </c>
      <c r="B524" t="s">
        <v>1833</v>
      </c>
      <c r="C524" t="s">
        <v>1834</v>
      </c>
      <c r="D524">
        <v>81</v>
      </c>
      <c r="E524" t="s">
        <v>1832</v>
      </c>
    </row>
    <row r="525" spans="1:5" ht="12.75">
      <c r="A525">
        <v>196</v>
      </c>
      <c r="B525" t="s">
        <v>1835</v>
      </c>
      <c r="C525" t="s">
        <v>1836</v>
      </c>
      <c r="D525">
        <v>81</v>
      </c>
      <c r="E525" t="s">
        <v>1832</v>
      </c>
    </row>
    <row r="526" spans="1:5" ht="12.75">
      <c r="A526">
        <v>197</v>
      </c>
      <c r="B526" t="s">
        <v>1837</v>
      </c>
      <c r="C526" t="s">
        <v>1838</v>
      </c>
      <c r="D526">
        <v>82</v>
      </c>
      <c r="E526" t="s">
        <v>1832</v>
      </c>
    </row>
    <row r="527" spans="1:5" ht="12.75">
      <c r="A527">
        <v>198</v>
      </c>
      <c r="B527" t="s">
        <v>1839</v>
      </c>
      <c r="C527" t="s">
        <v>1840</v>
      </c>
      <c r="D527">
        <v>82</v>
      </c>
      <c r="E527" t="s">
        <v>1832</v>
      </c>
    </row>
    <row r="528" spans="1:5" ht="12.75">
      <c r="A528">
        <v>199</v>
      </c>
      <c r="B528" t="s">
        <v>1841</v>
      </c>
      <c r="C528" t="s">
        <v>434</v>
      </c>
      <c r="D528">
        <v>82</v>
      </c>
      <c r="E528" t="s">
        <v>1832</v>
      </c>
    </row>
    <row r="529" spans="1:5" ht="12.75">
      <c r="A529">
        <v>200</v>
      </c>
      <c r="B529" t="s">
        <v>435</v>
      </c>
      <c r="C529" t="s">
        <v>436</v>
      </c>
      <c r="D529">
        <v>82</v>
      </c>
      <c r="E529" t="s">
        <v>1832</v>
      </c>
    </row>
    <row r="530" spans="1:5" ht="12.75">
      <c r="A530">
        <v>201</v>
      </c>
      <c r="B530" t="s">
        <v>437</v>
      </c>
      <c r="C530" t="s">
        <v>438</v>
      </c>
      <c r="D530">
        <v>82</v>
      </c>
      <c r="E530" t="s">
        <v>1832</v>
      </c>
    </row>
    <row r="531" spans="1:5" ht="12.75">
      <c r="A531">
        <v>202</v>
      </c>
      <c r="B531" t="s">
        <v>1221</v>
      </c>
      <c r="C531" t="s">
        <v>1222</v>
      </c>
      <c r="D531">
        <v>82</v>
      </c>
      <c r="E531" t="s">
        <v>1832</v>
      </c>
    </row>
    <row r="532" spans="1:5" ht="12.75">
      <c r="A532">
        <v>238</v>
      </c>
      <c r="B532" t="s">
        <v>1108</v>
      </c>
      <c r="C532" t="s">
        <v>2786</v>
      </c>
      <c r="D532">
        <v>82</v>
      </c>
      <c r="E532" t="s">
        <v>2568</v>
      </c>
    </row>
    <row r="533" spans="1:5" ht="12.75">
      <c r="A533">
        <v>203</v>
      </c>
      <c r="B533" t="s">
        <v>2787</v>
      </c>
      <c r="C533" t="s">
        <v>2789</v>
      </c>
      <c r="D533">
        <v>91</v>
      </c>
      <c r="E533" t="s">
        <v>2546</v>
      </c>
    </row>
    <row r="534" spans="1:5" ht="12.75">
      <c r="A534">
        <v>239</v>
      </c>
      <c r="B534" t="s">
        <v>2787</v>
      </c>
      <c r="C534" t="s">
        <v>2788</v>
      </c>
      <c r="D534">
        <v>82</v>
      </c>
      <c r="E534" t="s">
        <v>2568</v>
      </c>
    </row>
    <row r="535" spans="1:5" ht="12.75">
      <c r="A535">
        <v>240</v>
      </c>
      <c r="B535" t="s">
        <v>2790</v>
      </c>
      <c r="C535" t="s">
        <v>2791</v>
      </c>
      <c r="D535">
        <v>82</v>
      </c>
      <c r="E535" t="s">
        <v>2568</v>
      </c>
    </row>
    <row r="536" spans="1:5" ht="12.75">
      <c r="A536">
        <v>241</v>
      </c>
      <c r="B536" t="s">
        <v>2792</v>
      </c>
      <c r="C536" t="s">
        <v>2180</v>
      </c>
      <c r="D536">
        <v>91</v>
      </c>
      <c r="E536" t="s">
        <v>2546</v>
      </c>
    </row>
    <row r="537" spans="1:5" ht="12.75">
      <c r="A537">
        <v>242</v>
      </c>
      <c r="B537" t="s">
        <v>2793</v>
      </c>
      <c r="C537" t="s">
        <v>2794</v>
      </c>
      <c r="D537">
        <v>91</v>
      </c>
      <c r="E537" t="s">
        <v>2546</v>
      </c>
    </row>
    <row r="538" spans="1:5" ht="12.75">
      <c r="A538">
        <v>243</v>
      </c>
      <c r="B538" t="s">
        <v>2795</v>
      </c>
      <c r="C538" t="s">
        <v>271</v>
      </c>
      <c r="D538">
        <v>92</v>
      </c>
      <c r="E538" t="s">
        <v>2546</v>
      </c>
    </row>
    <row r="539" spans="1:5" ht="12.75">
      <c r="A539">
        <v>244</v>
      </c>
      <c r="B539" t="s">
        <v>272</v>
      </c>
      <c r="C539" t="s">
        <v>273</v>
      </c>
      <c r="D539">
        <v>92</v>
      </c>
      <c r="E539" t="s">
        <v>2546</v>
      </c>
    </row>
    <row r="540" spans="1:5" ht="12.75">
      <c r="A540">
        <v>245</v>
      </c>
      <c r="B540" t="s">
        <v>274</v>
      </c>
      <c r="C540" t="s">
        <v>275</v>
      </c>
      <c r="D540">
        <v>92</v>
      </c>
      <c r="E540" t="s">
        <v>2546</v>
      </c>
    </row>
    <row r="541" spans="1:5" ht="12.75">
      <c r="A541">
        <v>246</v>
      </c>
      <c r="B541" t="s">
        <v>276</v>
      </c>
      <c r="C541" t="s">
        <v>1794</v>
      </c>
      <c r="D541">
        <v>92</v>
      </c>
      <c r="E541" t="s">
        <v>2546</v>
      </c>
    </row>
    <row r="542" spans="1:5" ht="12.75">
      <c r="A542">
        <v>247</v>
      </c>
      <c r="B542" t="s">
        <v>1795</v>
      </c>
      <c r="C542" t="s">
        <v>2508</v>
      </c>
      <c r="D542">
        <v>92</v>
      </c>
      <c r="E542" t="s">
        <v>2546</v>
      </c>
    </row>
    <row r="543" spans="1:5" ht="12.75">
      <c r="A543">
        <v>248</v>
      </c>
      <c r="B543" t="s">
        <v>2509</v>
      </c>
      <c r="C543" t="s">
        <v>2510</v>
      </c>
      <c r="D543">
        <v>93</v>
      </c>
      <c r="E543" t="s">
        <v>2546</v>
      </c>
    </row>
    <row r="544" spans="1:5" ht="12.75">
      <c r="A544">
        <v>249</v>
      </c>
      <c r="B544" t="s">
        <v>2133</v>
      </c>
      <c r="C544" t="s">
        <v>1796</v>
      </c>
      <c r="D544">
        <v>93</v>
      </c>
      <c r="E544" t="s">
        <v>2546</v>
      </c>
    </row>
    <row r="545" spans="1:5" ht="12.75">
      <c r="A545">
        <v>250</v>
      </c>
      <c r="B545" t="s">
        <v>1797</v>
      </c>
      <c r="C545" t="s">
        <v>37</v>
      </c>
      <c r="D545">
        <v>94</v>
      </c>
      <c r="E545" t="s">
        <v>2546</v>
      </c>
    </row>
    <row r="546" spans="1:5" ht="12.75">
      <c r="A546">
        <v>251</v>
      </c>
      <c r="B546" t="s">
        <v>38</v>
      </c>
      <c r="C546" t="s">
        <v>39</v>
      </c>
      <c r="D546">
        <v>94</v>
      </c>
      <c r="E546" t="s">
        <v>2546</v>
      </c>
    </row>
    <row r="547" spans="1:5" ht="12.75">
      <c r="A547">
        <v>252</v>
      </c>
      <c r="B547" t="s">
        <v>40</v>
      </c>
      <c r="C547" t="s">
        <v>41</v>
      </c>
      <c r="D547">
        <v>95</v>
      </c>
      <c r="E547" t="s">
        <v>2546</v>
      </c>
    </row>
    <row r="548" spans="1:5" ht="12.75">
      <c r="A548">
        <v>253</v>
      </c>
      <c r="B548" t="s">
        <v>42</v>
      </c>
      <c r="C548" t="s">
        <v>43</v>
      </c>
      <c r="D548">
        <v>95</v>
      </c>
      <c r="E548" t="s">
        <v>2546</v>
      </c>
    </row>
    <row r="549" spans="1:5" ht="12.75">
      <c r="A549">
        <v>254</v>
      </c>
      <c r="B549" t="s">
        <v>44</v>
      </c>
      <c r="C549" t="s">
        <v>53</v>
      </c>
      <c r="D549">
        <v>95</v>
      </c>
      <c r="E549" t="s">
        <v>2546</v>
      </c>
    </row>
    <row r="550" spans="1:5" ht="12.75">
      <c r="A550">
        <v>255</v>
      </c>
      <c r="B550" t="s">
        <v>54</v>
      </c>
      <c r="C550" t="s">
        <v>55</v>
      </c>
      <c r="D550">
        <v>95</v>
      </c>
      <c r="E550" t="s">
        <v>2546</v>
      </c>
    </row>
    <row r="551" spans="1:5" ht="12.75">
      <c r="A551">
        <v>256</v>
      </c>
      <c r="B551" t="s">
        <v>56</v>
      </c>
      <c r="C551" t="s">
        <v>1223</v>
      </c>
      <c r="D551">
        <v>96</v>
      </c>
      <c r="E551" t="s">
        <v>2546</v>
      </c>
    </row>
    <row r="552" spans="1:5" ht="12.75">
      <c r="A552">
        <v>257</v>
      </c>
      <c r="B552" t="s">
        <v>1224</v>
      </c>
      <c r="C552" t="s">
        <v>1225</v>
      </c>
      <c r="D552">
        <v>96</v>
      </c>
      <c r="E552" t="s">
        <v>2546</v>
      </c>
    </row>
    <row r="553" spans="1:5" ht="12.75">
      <c r="A553">
        <v>258</v>
      </c>
      <c r="B553" t="s">
        <v>1226</v>
      </c>
      <c r="C553" t="s">
        <v>1227</v>
      </c>
      <c r="D553">
        <v>96</v>
      </c>
      <c r="E553" t="s">
        <v>2546</v>
      </c>
    </row>
    <row r="554" spans="1:5" ht="12.75">
      <c r="A554">
        <v>259</v>
      </c>
      <c r="B554" t="s">
        <v>1228</v>
      </c>
      <c r="C554" t="s">
        <v>1229</v>
      </c>
      <c r="D554">
        <v>96</v>
      </c>
      <c r="E554" t="s">
        <v>2546</v>
      </c>
    </row>
    <row r="555" spans="1:5" ht="12.75">
      <c r="A555">
        <v>260</v>
      </c>
      <c r="B555" t="s">
        <v>1230</v>
      </c>
      <c r="C555" t="s">
        <v>1231</v>
      </c>
      <c r="D555">
        <v>97</v>
      </c>
      <c r="E555" t="s">
        <v>2568</v>
      </c>
    </row>
    <row r="556" spans="1:5" ht="12.75">
      <c r="A556">
        <v>261</v>
      </c>
      <c r="B556" t="s">
        <v>1232</v>
      </c>
      <c r="C556" t="s">
        <v>1233</v>
      </c>
      <c r="D556">
        <v>97</v>
      </c>
      <c r="E556" t="s">
        <v>2568</v>
      </c>
    </row>
    <row r="557" spans="1:5" ht="12.75">
      <c r="A557">
        <v>262</v>
      </c>
      <c r="B557" t="s">
        <v>1234</v>
      </c>
      <c r="C557" t="s">
        <v>1235</v>
      </c>
      <c r="D557">
        <v>104</v>
      </c>
      <c r="E557" t="s">
        <v>2569</v>
      </c>
    </row>
    <row r="558" spans="1:5" ht="12.75">
      <c r="A558">
        <v>263</v>
      </c>
      <c r="B558" t="s">
        <v>1236</v>
      </c>
      <c r="C558" t="s">
        <v>1237</v>
      </c>
      <c r="D558">
        <v>105</v>
      </c>
      <c r="E558" t="s">
        <v>2569</v>
      </c>
    </row>
    <row r="559" spans="1:5" ht="12.75">
      <c r="A559">
        <v>264</v>
      </c>
      <c r="B559" t="s">
        <v>1238</v>
      </c>
      <c r="C559" t="s">
        <v>1239</v>
      </c>
      <c r="D559">
        <v>105</v>
      </c>
      <c r="E559" t="s">
        <v>1112</v>
      </c>
    </row>
    <row r="560" spans="1:5" ht="12.75">
      <c r="A560">
        <v>265</v>
      </c>
      <c r="B560" t="s">
        <v>69</v>
      </c>
      <c r="C560" t="s">
        <v>70</v>
      </c>
      <c r="D560">
        <v>105</v>
      </c>
      <c r="E560" t="s">
        <v>2569</v>
      </c>
    </row>
    <row r="561" spans="1:5" ht="12.75">
      <c r="A561">
        <v>266</v>
      </c>
      <c r="B561" t="s">
        <v>71</v>
      </c>
      <c r="C561" t="s">
        <v>72</v>
      </c>
      <c r="D561">
        <v>105</v>
      </c>
      <c r="E561" t="s">
        <v>2569</v>
      </c>
    </row>
    <row r="562" spans="1:5" ht="12.75">
      <c r="A562">
        <v>267</v>
      </c>
      <c r="B562" t="s">
        <v>73</v>
      </c>
      <c r="C562" t="s">
        <v>74</v>
      </c>
      <c r="D562">
        <v>106</v>
      </c>
      <c r="E562" t="s">
        <v>2569</v>
      </c>
    </row>
    <row r="563" spans="1:5" ht="12.75">
      <c r="A563">
        <v>268</v>
      </c>
      <c r="B563" t="s">
        <v>75</v>
      </c>
      <c r="C563" t="s">
        <v>76</v>
      </c>
      <c r="D563">
        <v>106</v>
      </c>
      <c r="E563" t="s">
        <v>2569</v>
      </c>
    </row>
    <row r="564" spans="1:5" ht="12.75">
      <c r="A564">
        <v>269</v>
      </c>
      <c r="B564" t="s">
        <v>77</v>
      </c>
      <c r="C564" t="s">
        <v>78</v>
      </c>
      <c r="D564">
        <v>106</v>
      </c>
      <c r="E564" t="s">
        <v>2569</v>
      </c>
    </row>
    <row r="565" spans="1:5" ht="12.75">
      <c r="A565">
        <v>270</v>
      </c>
      <c r="B565" t="s">
        <v>79</v>
      </c>
      <c r="C565" t="s">
        <v>80</v>
      </c>
      <c r="D565">
        <v>107</v>
      </c>
      <c r="E565" t="s">
        <v>2569</v>
      </c>
    </row>
    <row r="566" spans="1:5" ht="12.75">
      <c r="A566">
        <v>271</v>
      </c>
      <c r="B566" t="s">
        <v>81</v>
      </c>
      <c r="C566" t="s">
        <v>82</v>
      </c>
      <c r="D566">
        <v>107</v>
      </c>
      <c r="E566" t="s">
        <v>2569</v>
      </c>
    </row>
    <row r="567" spans="1:5" ht="12.75">
      <c r="A567">
        <v>272</v>
      </c>
      <c r="B567" t="s">
        <v>83</v>
      </c>
      <c r="C567" t="s">
        <v>84</v>
      </c>
      <c r="D567">
        <v>107</v>
      </c>
      <c r="E567" t="s">
        <v>2569</v>
      </c>
    </row>
    <row r="568" spans="1:5" ht="12.75">
      <c r="A568">
        <v>273</v>
      </c>
      <c r="B568" t="s">
        <v>85</v>
      </c>
      <c r="C568" t="s">
        <v>86</v>
      </c>
      <c r="D568">
        <v>108</v>
      </c>
      <c r="E568" t="s">
        <v>2569</v>
      </c>
    </row>
    <row r="569" spans="1:5" ht="12.75">
      <c r="A569">
        <v>274</v>
      </c>
      <c r="B569" t="s">
        <v>87</v>
      </c>
      <c r="C569" t="s">
        <v>88</v>
      </c>
      <c r="D569">
        <v>109</v>
      </c>
      <c r="E569" t="s">
        <v>2568</v>
      </c>
    </row>
    <row r="570" spans="1:5" ht="12.75">
      <c r="A570">
        <v>275</v>
      </c>
      <c r="B570" t="s">
        <v>89</v>
      </c>
      <c r="C570" t="s">
        <v>90</v>
      </c>
      <c r="D570">
        <v>109</v>
      </c>
      <c r="E570" t="s">
        <v>2568</v>
      </c>
    </row>
    <row r="571" spans="1:5" ht="12.75">
      <c r="A571">
        <v>276</v>
      </c>
      <c r="B571" t="s">
        <v>91</v>
      </c>
      <c r="C571" t="s">
        <v>92</v>
      </c>
      <c r="D571">
        <v>110</v>
      </c>
      <c r="E571" t="s">
        <v>2568</v>
      </c>
    </row>
    <row r="572" spans="1:5" ht="12.75">
      <c r="A572">
        <v>277</v>
      </c>
      <c r="B572" t="s">
        <v>93</v>
      </c>
      <c r="C572" t="s">
        <v>94</v>
      </c>
      <c r="D572">
        <v>111</v>
      </c>
      <c r="E572" t="s">
        <v>2568</v>
      </c>
    </row>
    <row r="573" spans="1:5" ht="12.75">
      <c r="A573">
        <v>278</v>
      </c>
      <c r="B573" t="s">
        <v>95</v>
      </c>
      <c r="C573" t="s">
        <v>145</v>
      </c>
      <c r="D573">
        <v>111</v>
      </c>
      <c r="E573" t="s">
        <v>145</v>
      </c>
    </row>
    <row r="574" spans="1:5" ht="12.75">
      <c r="A574">
        <v>279</v>
      </c>
      <c r="B574" t="s">
        <v>96</v>
      </c>
      <c r="C574" t="s">
        <v>97</v>
      </c>
      <c r="D574">
        <v>111</v>
      </c>
      <c r="E574" t="s">
        <v>145</v>
      </c>
    </row>
    <row r="575" spans="1:5" ht="12.75">
      <c r="A575">
        <v>280</v>
      </c>
      <c r="B575" t="s">
        <v>98</v>
      </c>
      <c r="C575" t="s">
        <v>99</v>
      </c>
      <c r="D575">
        <v>111</v>
      </c>
      <c r="E575" t="s">
        <v>145</v>
      </c>
    </row>
    <row r="576" spans="1:5" ht="12.75">
      <c r="A576">
        <v>281</v>
      </c>
      <c r="B576" t="s">
        <v>651</v>
      </c>
      <c r="C576" t="s">
        <v>652</v>
      </c>
      <c r="D576">
        <v>113</v>
      </c>
      <c r="E576" t="s">
        <v>145</v>
      </c>
    </row>
    <row r="577" spans="1:5" ht="12.75">
      <c r="A577">
        <v>282</v>
      </c>
      <c r="B577" t="s">
        <v>653</v>
      </c>
      <c r="C577" t="s">
        <v>654</v>
      </c>
      <c r="D577">
        <v>113</v>
      </c>
      <c r="E577" t="s">
        <v>145</v>
      </c>
    </row>
    <row r="578" spans="1:5" ht="12.75">
      <c r="A578">
        <v>283</v>
      </c>
      <c r="B578" t="s">
        <v>655</v>
      </c>
      <c r="C578" t="s">
        <v>1511</v>
      </c>
      <c r="D578">
        <v>114</v>
      </c>
      <c r="E578" t="s">
        <v>145</v>
      </c>
    </row>
    <row r="579" spans="1:5" ht="12.75">
      <c r="A579">
        <v>284</v>
      </c>
      <c r="B579" t="s">
        <v>1512</v>
      </c>
      <c r="C579" t="s">
        <v>1513</v>
      </c>
      <c r="D579">
        <v>114</v>
      </c>
      <c r="E579" t="s">
        <v>145</v>
      </c>
    </row>
    <row r="580" spans="1:5" ht="12.75">
      <c r="A580">
        <v>285</v>
      </c>
      <c r="B580" t="s">
        <v>1514</v>
      </c>
      <c r="C580" t="s">
        <v>1515</v>
      </c>
      <c r="D580">
        <v>116</v>
      </c>
      <c r="E580" t="s">
        <v>145</v>
      </c>
    </row>
    <row r="581" spans="1:5" ht="12.75">
      <c r="A581">
        <v>286</v>
      </c>
      <c r="B581" t="s">
        <v>1516</v>
      </c>
      <c r="C581" t="s">
        <v>201</v>
      </c>
      <c r="D581">
        <v>116</v>
      </c>
      <c r="E581" t="s">
        <v>145</v>
      </c>
    </row>
    <row r="582" spans="1:5" ht="12.75">
      <c r="A582">
        <v>287</v>
      </c>
      <c r="B582" t="s">
        <v>202</v>
      </c>
      <c r="C582" t="s">
        <v>299</v>
      </c>
      <c r="D582">
        <v>116</v>
      </c>
      <c r="E582" t="s">
        <v>145</v>
      </c>
    </row>
    <row r="583" spans="1:5" ht="12.75">
      <c r="A583">
        <v>288</v>
      </c>
      <c r="B583" t="s">
        <v>300</v>
      </c>
      <c r="C583" t="s">
        <v>301</v>
      </c>
      <c r="D583">
        <v>117</v>
      </c>
      <c r="E583" t="s">
        <v>145</v>
      </c>
    </row>
    <row r="584" spans="1:5" ht="12.75">
      <c r="A584">
        <v>289</v>
      </c>
      <c r="B584" t="s">
        <v>302</v>
      </c>
      <c r="C584" t="s">
        <v>303</v>
      </c>
      <c r="D584">
        <v>117</v>
      </c>
      <c r="E584" t="s">
        <v>303</v>
      </c>
    </row>
    <row r="585" spans="1:5" ht="12.75">
      <c r="A585">
        <v>290</v>
      </c>
      <c r="B585" t="s">
        <v>304</v>
      </c>
      <c r="C585" t="s">
        <v>305</v>
      </c>
      <c r="D585">
        <v>117</v>
      </c>
      <c r="E585" t="s">
        <v>303</v>
      </c>
    </row>
    <row r="586" spans="1:5" ht="12.75">
      <c r="A586">
        <v>291</v>
      </c>
      <c r="B586" t="s">
        <v>306</v>
      </c>
      <c r="C586" t="s">
        <v>414</v>
      </c>
      <c r="D586">
        <v>118</v>
      </c>
      <c r="E586" t="s">
        <v>303</v>
      </c>
    </row>
    <row r="587" spans="1:5" ht="12.75">
      <c r="A587">
        <v>204</v>
      </c>
      <c r="B587" t="s">
        <v>415</v>
      </c>
      <c r="C587" t="s">
        <v>416</v>
      </c>
      <c r="D587">
        <v>119</v>
      </c>
      <c r="E587" t="s">
        <v>303</v>
      </c>
    </row>
    <row r="588" spans="1:5" ht="12.75">
      <c r="A588">
        <v>292</v>
      </c>
      <c r="B588" t="s">
        <v>417</v>
      </c>
      <c r="C588" t="s">
        <v>418</v>
      </c>
      <c r="D588">
        <v>119</v>
      </c>
      <c r="E588" t="s">
        <v>303</v>
      </c>
    </row>
    <row r="589" spans="1:5" ht="12.75">
      <c r="A589">
        <v>206</v>
      </c>
      <c r="B589" t="s">
        <v>419</v>
      </c>
      <c r="C589" t="s">
        <v>420</v>
      </c>
      <c r="D589">
        <v>82</v>
      </c>
      <c r="E589" t="s">
        <v>2568</v>
      </c>
    </row>
    <row r="590" spans="1:5" ht="12.75">
      <c r="A590">
        <v>207</v>
      </c>
      <c r="B590" t="s">
        <v>422</v>
      </c>
      <c r="C590" t="s">
        <v>423</v>
      </c>
      <c r="D590">
        <v>82</v>
      </c>
      <c r="E590" t="s">
        <v>2568</v>
      </c>
    </row>
    <row r="591" spans="1:5" ht="12.75">
      <c r="A591">
        <v>208</v>
      </c>
      <c r="B591" t="s">
        <v>424</v>
      </c>
      <c r="C591" t="s">
        <v>425</v>
      </c>
      <c r="D591">
        <v>83</v>
      </c>
      <c r="E591" t="s">
        <v>2568</v>
      </c>
    </row>
    <row r="592" spans="1:5" ht="12.75">
      <c r="A592">
        <v>209</v>
      </c>
      <c r="B592" t="s">
        <v>426</v>
      </c>
      <c r="C592" t="s">
        <v>427</v>
      </c>
      <c r="D592">
        <v>83</v>
      </c>
      <c r="E592" t="s">
        <v>2568</v>
      </c>
    </row>
    <row r="593" spans="1:5" ht="12.75">
      <c r="A593">
        <v>210</v>
      </c>
      <c r="B593" t="s">
        <v>428</v>
      </c>
      <c r="C593" t="s">
        <v>429</v>
      </c>
      <c r="D593">
        <v>83</v>
      </c>
      <c r="E593" t="s">
        <v>2568</v>
      </c>
    </row>
    <row r="594" spans="1:5" ht="12.75">
      <c r="A594">
        <v>211</v>
      </c>
      <c r="B594" t="s">
        <v>430</v>
      </c>
      <c r="C594" t="s">
        <v>431</v>
      </c>
      <c r="D594">
        <v>83</v>
      </c>
      <c r="E594" t="s">
        <v>2568</v>
      </c>
    </row>
    <row r="595" spans="1:5" ht="12.75">
      <c r="A595">
        <v>212</v>
      </c>
      <c r="B595" t="s">
        <v>432</v>
      </c>
      <c r="C595" t="s">
        <v>433</v>
      </c>
      <c r="D595">
        <v>83</v>
      </c>
      <c r="E595" t="s">
        <v>2568</v>
      </c>
    </row>
    <row r="596" spans="1:5" ht="12.75">
      <c r="A596">
        <v>214</v>
      </c>
      <c r="B596" t="s">
        <v>1111</v>
      </c>
      <c r="C596" t="s">
        <v>1112</v>
      </c>
      <c r="D596">
        <v>83</v>
      </c>
      <c r="E596" t="s">
        <v>1112</v>
      </c>
    </row>
    <row r="597" spans="1:5" ht="12.75">
      <c r="A597">
        <v>213</v>
      </c>
      <c r="B597" t="s">
        <v>1113</v>
      </c>
      <c r="C597" t="s">
        <v>1114</v>
      </c>
      <c r="D597">
        <v>83</v>
      </c>
      <c r="E597" t="s">
        <v>2568</v>
      </c>
    </row>
    <row r="598" spans="1:5" ht="12.75">
      <c r="A598">
        <v>215</v>
      </c>
      <c r="B598" t="s">
        <v>1115</v>
      </c>
      <c r="C598" t="s">
        <v>1114</v>
      </c>
      <c r="D598">
        <v>84</v>
      </c>
      <c r="E598" t="s">
        <v>2568</v>
      </c>
    </row>
    <row r="599" spans="1:5" ht="12.75">
      <c r="A599">
        <v>216</v>
      </c>
      <c r="B599" t="s">
        <v>1116</v>
      </c>
      <c r="C599" t="s">
        <v>1117</v>
      </c>
      <c r="D599">
        <v>83</v>
      </c>
      <c r="E599" t="s">
        <v>2568</v>
      </c>
    </row>
    <row r="600" spans="1:5" ht="12.75">
      <c r="A600">
        <v>217</v>
      </c>
      <c r="B600" t="s">
        <v>1116</v>
      </c>
      <c r="C600" t="s">
        <v>1117</v>
      </c>
      <c r="D600">
        <v>84</v>
      </c>
      <c r="E600" t="s">
        <v>2568</v>
      </c>
    </row>
    <row r="601" spans="1:5" ht="12.75">
      <c r="A601">
        <v>293</v>
      </c>
      <c r="B601" t="s">
        <v>1118</v>
      </c>
      <c r="C601" t="s">
        <v>1119</v>
      </c>
      <c r="D601">
        <v>84</v>
      </c>
      <c r="E601" t="s">
        <v>2569</v>
      </c>
    </row>
    <row r="602" spans="1:5" ht="12.75">
      <c r="A602">
        <v>294</v>
      </c>
      <c r="B602" t="s">
        <v>1120</v>
      </c>
      <c r="C602" t="s">
        <v>1121</v>
      </c>
      <c r="D602">
        <v>84</v>
      </c>
      <c r="E602" t="s">
        <v>2568</v>
      </c>
    </row>
    <row r="603" spans="1:5" ht="12.75">
      <c r="A603">
        <v>205</v>
      </c>
      <c r="B603" s="12" t="s">
        <v>393</v>
      </c>
      <c r="C603" t="s">
        <v>421</v>
      </c>
      <c r="D603">
        <v>119</v>
      </c>
      <c r="E603" t="s">
        <v>1271</v>
      </c>
    </row>
    <row r="604" spans="1:5" ht="12.75">
      <c r="A604">
        <v>295</v>
      </c>
      <c r="B604" t="s">
        <v>1122</v>
      </c>
      <c r="C604" t="s">
        <v>2189</v>
      </c>
      <c r="D604">
        <v>119</v>
      </c>
      <c r="E604" t="s">
        <v>1271</v>
      </c>
    </row>
    <row r="605" spans="1:5" ht="12.75">
      <c r="A605">
        <v>296</v>
      </c>
      <c r="B605" t="s">
        <v>1123</v>
      </c>
      <c r="C605" t="s">
        <v>1124</v>
      </c>
      <c r="D605">
        <v>120</v>
      </c>
      <c r="E605" t="s">
        <v>1271</v>
      </c>
    </row>
    <row r="606" spans="1:5" ht="12.75">
      <c r="A606">
        <v>297</v>
      </c>
      <c r="B606" t="s">
        <v>1125</v>
      </c>
      <c r="C606" t="s">
        <v>1126</v>
      </c>
      <c r="D606">
        <v>121</v>
      </c>
      <c r="E606" t="s">
        <v>1271</v>
      </c>
    </row>
    <row r="607" spans="1:5" ht="12.75">
      <c r="A607">
        <v>298</v>
      </c>
      <c r="B607" t="s">
        <v>1127</v>
      </c>
      <c r="C607" t="s">
        <v>2189</v>
      </c>
      <c r="D607">
        <v>121</v>
      </c>
      <c r="E607" t="s">
        <v>1271</v>
      </c>
    </row>
    <row r="608" spans="1:5" ht="12.75">
      <c r="A608">
        <v>299</v>
      </c>
      <c r="B608" t="s">
        <v>1128</v>
      </c>
      <c r="C608" t="s">
        <v>1129</v>
      </c>
      <c r="D608">
        <v>122</v>
      </c>
      <c r="E608" t="s">
        <v>1271</v>
      </c>
    </row>
    <row r="609" spans="1:5" ht="12.75">
      <c r="A609">
        <v>300</v>
      </c>
      <c r="B609" t="s">
        <v>1130</v>
      </c>
      <c r="C609" t="s">
        <v>1131</v>
      </c>
      <c r="D609">
        <v>123</v>
      </c>
      <c r="E609" t="s">
        <v>1271</v>
      </c>
    </row>
    <row r="610" spans="1:5" ht="12.75">
      <c r="A610">
        <v>301</v>
      </c>
      <c r="B610" t="s">
        <v>1132</v>
      </c>
      <c r="C610" t="s">
        <v>305</v>
      </c>
      <c r="D610">
        <v>123</v>
      </c>
      <c r="E610" t="s">
        <v>1271</v>
      </c>
    </row>
    <row r="611" spans="1:5" ht="12.75">
      <c r="A611">
        <v>302</v>
      </c>
      <c r="B611" t="s">
        <v>1133</v>
      </c>
      <c r="C611" t="s">
        <v>1134</v>
      </c>
      <c r="D611">
        <v>123</v>
      </c>
      <c r="E611" t="s">
        <v>1271</v>
      </c>
    </row>
    <row r="612" spans="1:5" ht="12.75">
      <c r="A612">
        <v>303</v>
      </c>
      <c r="B612" t="s">
        <v>1135</v>
      </c>
      <c r="C612" t="s">
        <v>1136</v>
      </c>
      <c r="D612">
        <v>124</v>
      </c>
      <c r="E612" t="s">
        <v>1271</v>
      </c>
    </row>
    <row r="613" spans="1:5" ht="12.75">
      <c r="A613">
        <v>304</v>
      </c>
      <c r="B613" t="s">
        <v>1137</v>
      </c>
      <c r="C613" t="s">
        <v>1138</v>
      </c>
      <c r="D613">
        <v>125</v>
      </c>
      <c r="E613" t="s">
        <v>1138</v>
      </c>
    </row>
    <row r="614" spans="1:5" ht="12.75">
      <c r="A614">
        <v>305</v>
      </c>
      <c r="B614" t="s">
        <v>1139</v>
      </c>
      <c r="C614" t="s">
        <v>2189</v>
      </c>
      <c r="D614">
        <v>125</v>
      </c>
      <c r="E614" t="s">
        <v>1138</v>
      </c>
    </row>
    <row r="615" spans="1:5" ht="12.75">
      <c r="A615">
        <v>306</v>
      </c>
      <c r="B615" t="s">
        <v>1140</v>
      </c>
      <c r="C615" t="s">
        <v>1129</v>
      </c>
      <c r="D615">
        <v>125</v>
      </c>
      <c r="E615" t="s">
        <v>1138</v>
      </c>
    </row>
    <row r="616" spans="1:5" ht="12.75">
      <c r="A616">
        <v>307</v>
      </c>
      <c r="B616" t="s">
        <v>1141</v>
      </c>
      <c r="C616" t="s">
        <v>1142</v>
      </c>
      <c r="D616">
        <v>128</v>
      </c>
      <c r="E616" t="s">
        <v>2570</v>
      </c>
    </row>
    <row r="617" spans="1:5" ht="12.75">
      <c r="A617">
        <v>308</v>
      </c>
      <c r="B617" t="s">
        <v>1143</v>
      </c>
      <c r="C617" t="s">
        <v>1144</v>
      </c>
      <c r="D617">
        <v>128</v>
      </c>
      <c r="E617" t="s">
        <v>2570</v>
      </c>
    </row>
    <row r="618" spans="1:5" ht="12.75">
      <c r="A618">
        <v>309</v>
      </c>
      <c r="B618" t="s">
        <v>1145</v>
      </c>
      <c r="C618" t="s">
        <v>1724</v>
      </c>
      <c r="D618">
        <v>129</v>
      </c>
      <c r="E618" t="s">
        <v>2570</v>
      </c>
    </row>
    <row r="619" spans="1:5" ht="12.75">
      <c r="A619">
        <v>310</v>
      </c>
      <c r="B619" t="s">
        <v>331</v>
      </c>
      <c r="C619" t="s">
        <v>332</v>
      </c>
      <c r="D619">
        <v>129</v>
      </c>
      <c r="E619" t="s">
        <v>2543</v>
      </c>
    </row>
    <row r="620" spans="1:5" ht="12.75">
      <c r="A620">
        <v>311</v>
      </c>
      <c r="B620" t="s">
        <v>333</v>
      </c>
      <c r="C620" t="s">
        <v>334</v>
      </c>
      <c r="D620">
        <v>129</v>
      </c>
      <c r="E620" t="s">
        <v>2543</v>
      </c>
    </row>
    <row r="621" spans="1:5" ht="12.75">
      <c r="A621">
        <v>312</v>
      </c>
      <c r="B621" t="s">
        <v>335</v>
      </c>
      <c r="C621" t="s">
        <v>336</v>
      </c>
      <c r="D621">
        <v>129</v>
      </c>
      <c r="E621" t="s">
        <v>2543</v>
      </c>
    </row>
    <row r="622" spans="1:5" ht="12.75">
      <c r="A622">
        <v>313</v>
      </c>
      <c r="B622" t="s">
        <v>337</v>
      </c>
      <c r="C622" t="s">
        <v>338</v>
      </c>
      <c r="D622">
        <v>130</v>
      </c>
      <c r="E622" t="s">
        <v>2543</v>
      </c>
    </row>
    <row r="623" spans="1:5" ht="12.75">
      <c r="A623">
        <v>314</v>
      </c>
      <c r="B623" t="s">
        <v>339</v>
      </c>
      <c r="C623" t="s">
        <v>340</v>
      </c>
      <c r="D623">
        <v>130</v>
      </c>
      <c r="E623" t="s">
        <v>2543</v>
      </c>
    </row>
    <row r="624" spans="1:5" ht="12.75">
      <c r="A624">
        <v>315</v>
      </c>
      <c r="B624" t="s">
        <v>1974</v>
      </c>
      <c r="C624" t="s">
        <v>1975</v>
      </c>
      <c r="D624">
        <v>130</v>
      </c>
      <c r="E624" t="s">
        <v>2543</v>
      </c>
    </row>
    <row r="625" spans="1:5" ht="12.75">
      <c r="A625">
        <v>316</v>
      </c>
      <c r="B625" t="s">
        <v>1976</v>
      </c>
      <c r="C625" t="s">
        <v>1977</v>
      </c>
      <c r="D625">
        <v>130</v>
      </c>
      <c r="E625" t="s">
        <v>2543</v>
      </c>
    </row>
    <row r="626" spans="1:5" ht="12.75">
      <c r="A626">
        <v>317</v>
      </c>
      <c r="B626" t="s">
        <v>1978</v>
      </c>
      <c r="C626" t="s">
        <v>1979</v>
      </c>
      <c r="D626">
        <v>130</v>
      </c>
      <c r="E626" t="s">
        <v>2543</v>
      </c>
    </row>
    <row r="627" spans="1:5" ht="12.75">
      <c r="A627">
        <v>218</v>
      </c>
      <c r="B627" t="s">
        <v>448</v>
      </c>
      <c r="C627" t="s">
        <v>449</v>
      </c>
      <c r="D627">
        <v>131</v>
      </c>
      <c r="E627" t="s">
        <v>2543</v>
      </c>
    </row>
    <row r="628" spans="1:5" ht="12.75">
      <c r="A628">
        <v>219</v>
      </c>
      <c r="B628" t="s">
        <v>450</v>
      </c>
      <c r="C628" t="s">
        <v>451</v>
      </c>
      <c r="D628">
        <v>131</v>
      </c>
      <c r="E628" t="s">
        <v>2543</v>
      </c>
    </row>
    <row r="629" spans="1:5" ht="12.75">
      <c r="A629">
        <v>220</v>
      </c>
      <c r="B629" t="s">
        <v>452</v>
      </c>
      <c r="C629" t="s">
        <v>2796</v>
      </c>
      <c r="D629">
        <v>85</v>
      </c>
      <c r="E629" t="s">
        <v>2568</v>
      </c>
    </row>
    <row r="630" spans="1:5" ht="12.75">
      <c r="A630">
        <v>221</v>
      </c>
      <c r="B630" t="s">
        <v>2797</v>
      </c>
      <c r="C630" t="s">
        <v>2798</v>
      </c>
      <c r="D630">
        <v>85</v>
      </c>
      <c r="E630" t="s">
        <v>2568</v>
      </c>
    </row>
    <row r="631" spans="1:5" ht="12.75">
      <c r="A631">
        <v>222</v>
      </c>
      <c r="B631" t="s">
        <v>2799</v>
      </c>
      <c r="C631" t="s">
        <v>2800</v>
      </c>
      <c r="D631">
        <v>85</v>
      </c>
      <c r="E631" t="s">
        <v>2568</v>
      </c>
    </row>
    <row r="632" spans="1:5" ht="12.75">
      <c r="A632">
        <v>223</v>
      </c>
      <c r="B632" t="s">
        <v>2801</v>
      </c>
      <c r="C632" t="s">
        <v>2802</v>
      </c>
      <c r="D632">
        <v>85</v>
      </c>
      <c r="E632" t="s">
        <v>2568</v>
      </c>
    </row>
    <row r="633" spans="1:5" ht="12.75">
      <c r="A633">
        <v>224</v>
      </c>
      <c r="B633" t="s">
        <v>2803</v>
      </c>
      <c r="C633" t="s">
        <v>2804</v>
      </c>
      <c r="D633">
        <v>86</v>
      </c>
      <c r="E633" t="s">
        <v>2568</v>
      </c>
    </row>
    <row r="634" spans="1:5" ht="12.75">
      <c r="A634">
        <v>225</v>
      </c>
      <c r="B634" t="s">
        <v>2805</v>
      </c>
      <c r="C634" t="s">
        <v>2806</v>
      </c>
      <c r="D634">
        <v>87</v>
      </c>
      <c r="E634" t="s">
        <v>2568</v>
      </c>
    </row>
    <row r="635" spans="1:5" ht="12.75">
      <c r="A635">
        <v>226</v>
      </c>
      <c r="B635" t="s">
        <v>2807</v>
      </c>
      <c r="C635" t="s">
        <v>2808</v>
      </c>
      <c r="D635">
        <v>88</v>
      </c>
      <c r="E635" t="s">
        <v>2568</v>
      </c>
    </row>
    <row r="636" spans="1:5" ht="12.75">
      <c r="A636">
        <v>227</v>
      </c>
      <c r="B636" t="s">
        <v>2809</v>
      </c>
      <c r="C636" t="s">
        <v>2810</v>
      </c>
      <c r="D636">
        <v>88</v>
      </c>
      <c r="E636" t="s">
        <v>2543</v>
      </c>
    </row>
    <row r="637" spans="1:5" ht="12.75">
      <c r="A637">
        <v>228</v>
      </c>
      <c r="B637" t="s">
        <v>2811</v>
      </c>
      <c r="C637" t="s">
        <v>2812</v>
      </c>
      <c r="D637">
        <v>89</v>
      </c>
      <c r="E637" t="s">
        <v>2568</v>
      </c>
    </row>
    <row r="638" spans="1:5" ht="12.75">
      <c r="A638">
        <v>229</v>
      </c>
      <c r="B638" t="s">
        <v>2813</v>
      </c>
      <c r="C638" t="s">
        <v>1957</v>
      </c>
      <c r="D638">
        <v>89</v>
      </c>
      <c r="E638" t="s">
        <v>2568</v>
      </c>
    </row>
    <row r="639" spans="1:5" ht="12.75">
      <c r="A639">
        <v>230</v>
      </c>
      <c r="B639" t="s">
        <v>1958</v>
      </c>
      <c r="C639" t="s">
        <v>1959</v>
      </c>
      <c r="D639">
        <v>89</v>
      </c>
      <c r="E639" t="s">
        <v>2568</v>
      </c>
    </row>
    <row r="640" spans="1:5" ht="12.75">
      <c r="A640">
        <v>231</v>
      </c>
      <c r="B640" t="s">
        <v>1960</v>
      </c>
      <c r="C640" t="s">
        <v>1961</v>
      </c>
      <c r="D640">
        <v>89</v>
      </c>
      <c r="E640" t="s">
        <v>2568</v>
      </c>
    </row>
    <row r="641" spans="1:5" ht="12.75">
      <c r="A641">
        <v>232</v>
      </c>
      <c r="B641" t="s">
        <v>1962</v>
      </c>
      <c r="C641" t="s">
        <v>1963</v>
      </c>
      <c r="D641">
        <v>90</v>
      </c>
      <c r="E641" t="s">
        <v>2568</v>
      </c>
    </row>
    <row r="642" spans="1:5" ht="12.75">
      <c r="A642">
        <v>233</v>
      </c>
      <c r="B642" t="s">
        <v>1964</v>
      </c>
      <c r="C642" t="s">
        <v>1965</v>
      </c>
      <c r="D642">
        <v>90</v>
      </c>
      <c r="E642" t="s">
        <v>2568</v>
      </c>
    </row>
    <row r="643" spans="1:5" ht="12.75">
      <c r="A643">
        <v>234</v>
      </c>
      <c r="B643" t="s">
        <v>1966</v>
      </c>
      <c r="C643" t="s">
        <v>1102</v>
      </c>
      <c r="D643">
        <v>90</v>
      </c>
      <c r="E643" t="s">
        <v>2568</v>
      </c>
    </row>
    <row r="644" spans="1:5" ht="12.75">
      <c r="A644">
        <v>235</v>
      </c>
      <c r="B644" t="s">
        <v>1103</v>
      </c>
      <c r="C644" t="s">
        <v>1104</v>
      </c>
      <c r="D644">
        <v>90</v>
      </c>
      <c r="E644" t="s">
        <v>2568</v>
      </c>
    </row>
    <row r="645" spans="1:5" ht="12.75">
      <c r="A645">
        <v>236</v>
      </c>
      <c r="B645" t="s">
        <v>1105</v>
      </c>
      <c r="C645" t="s">
        <v>1106</v>
      </c>
      <c r="D645">
        <v>90</v>
      </c>
      <c r="E645" t="s">
        <v>2568</v>
      </c>
    </row>
    <row r="646" spans="1:5" ht="12.75">
      <c r="A646">
        <v>237</v>
      </c>
      <c r="B646" t="s">
        <v>1107</v>
      </c>
      <c r="C646" t="s">
        <v>905</v>
      </c>
      <c r="D646">
        <v>90</v>
      </c>
      <c r="E646" t="s">
        <v>2568</v>
      </c>
    </row>
    <row r="647" spans="1:5" ht="12.75">
      <c r="A647">
        <v>645</v>
      </c>
      <c r="B647" t="s">
        <v>906</v>
      </c>
      <c r="C647" t="s">
        <v>907</v>
      </c>
      <c r="D647">
        <v>91</v>
      </c>
      <c r="E647" t="s">
        <v>2568</v>
      </c>
    </row>
    <row r="648" spans="1:5" ht="12.75">
      <c r="A648">
        <v>647</v>
      </c>
      <c r="B648" t="s">
        <v>908</v>
      </c>
      <c r="C648" t="s">
        <v>909</v>
      </c>
      <c r="D648">
        <v>91</v>
      </c>
      <c r="E648" t="s">
        <v>145</v>
      </c>
    </row>
    <row r="649" spans="1:5" ht="12.75">
      <c r="A649">
        <v>646</v>
      </c>
      <c r="B649" t="s">
        <v>910</v>
      </c>
      <c r="C649" t="s">
        <v>911</v>
      </c>
      <c r="D649">
        <v>265</v>
      </c>
      <c r="E649" t="s">
        <v>1604</v>
      </c>
    </row>
    <row r="650" spans="1:5" ht="12.75">
      <c r="A650">
        <v>648</v>
      </c>
      <c r="B650" t="s">
        <v>912</v>
      </c>
      <c r="C650" t="s">
        <v>913</v>
      </c>
      <c r="D650">
        <v>265</v>
      </c>
      <c r="E650" t="s">
        <v>1604</v>
      </c>
    </row>
    <row r="651" spans="1:5" ht="12.75">
      <c r="A651">
        <v>649</v>
      </c>
      <c r="B651" t="s">
        <v>914</v>
      </c>
      <c r="C651" t="s">
        <v>915</v>
      </c>
      <c r="D651">
        <v>265</v>
      </c>
      <c r="E651" t="s">
        <v>1604</v>
      </c>
    </row>
    <row r="652" spans="1:5" ht="12.75">
      <c r="A652">
        <v>644</v>
      </c>
      <c r="B652" t="s">
        <v>916</v>
      </c>
      <c r="C652" t="s">
        <v>917</v>
      </c>
      <c r="D652">
        <v>265</v>
      </c>
      <c r="E652" t="s">
        <v>1604</v>
      </c>
    </row>
    <row r="653" spans="1:5" ht="12.75">
      <c r="A653">
        <v>650</v>
      </c>
      <c r="B653" t="s">
        <v>918</v>
      </c>
      <c r="C653" t="s">
        <v>919</v>
      </c>
      <c r="D653">
        <v>271</v>
      </c>
      <c r="E653" t="s">
        <v>1604</v>
      </c>
    </row>
    <row r="654" spans="1:5" ht="12.75">
      <c r="A654">
        <v>652</v>
      </c>
      <c r="B654" t="s">
        <v>498</v>
      </c>
      <c r="C654" t="s">
        <v>1604</v>
      </c>
      <c r="D654">
        <v>265</v>
      </c>
      <c r="E654" t="s">
        <v>1604</v>
      </c>
    </row>
    <row r="655" spans="1:5" ht="12.75">
      <c r="A655">
        <v>653</v>
      </c>
      <c r="B655" t="s">
        <v>920</v>
      </c>
      <c r="C655" t="s">
        <v>921</v>
      </c>
      <c r="D655">
        <v>275</v>
      </c>
      <c r="E655" t="s">
        <v>2571</v>
      </c>
    </row>
    <row r="656" spans="1:5" ht="12.75">
      <c r="A656">
        <v>651</v>
      </c>
      <c r="B656" t="s">
        <v>922</v>
      </c>
      <c r="C656" t="s">
        <v>923</v>
      </c>
      <c r="D656">
        <v>276</v>
      </c>
      <c r="E656" t="s">
        <v>2572</v>
      </c>
    </row>
    <row r="657" spans="2:5" ht="12.75">
      <c r="B657" t="s">
        <v>924</v>
      </c>
      <c r="C657" t="s">
        <v>925</v>
      </c>
      <c r="D657">
        <v>323</v>
      </c>
      <c r="E657" t="s">
        <v>761</v>
      </c>
    </row>
    <row r="658" spans="2:5" ht="12.75">
      <c r="B658" t="s">
        <v>2425</v>
      </c>
      <c r="C658" t="s">
        <v>2425</v>
      </c>
      <c r="D658">
        <v>0</v>
      </c>
      <c r="E658" t="s">
        <v>1006</v>
      </c>
    </row>
    <row r="659" spans="2:5" ht="12.75">
      <c r="B659" t="s">
        <v>926</v>
      </c>
      <c r="C659" t="s">
        <v>927</v>
      </c>
      <c r="D659">
        <v>275</v>
      </c>
      <c r="E659" t="s">
        <v>2571</v>
      </c>
    </row>
    <row r="660" spans="2:5" ht="12.75">
      <c r="B660" t="s">
        <v>497</v>
      </c>
      <c r="C660" t="s">
        <v>1605</v>
      </c>
      <c r="D660">
        <v>0</v>
      </c>
      <c r="E660" t="s">
        <v>497</v>
      </c>
    </row>
    <row r="661" spans="2:5" ht="12.75">
      <c r="B661" t="s">
        <v>1006</v>
      </c>
      <c r="C661" t="s">
        <v>1006</v>
      </c>
      <c r="D661">
        <v>0</v>
      </c>
      <c r="E661" t="s">
        <v>1006</v>
      </c>
    </row>
    <row r="662" spans="2:5" ht="12.75">
      <c r="B662" t="s">
        <v>2427</v>
      </c>
      <c r="C662" t="s">
        <v>2427</v>
      </c>
      <c r="D662">
        <v>0</v>
      </c>
      <c r="E662" t="s">
        <v>1006</v>
      </c>
    </row>
    <row r="663" spans="2:5" ht="12.75">
      <c r="B663" t="s">
        <v>691</v>
      </c>
      <c r="C663" t="s">
        <v>691</v>
      </c>
      <c r="D663">
        <v>0</v>
      </c>
      <c r="E663" t="s">
        <v>1006</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2537</v>
      </c>
      <c r="B1" t="s">
        <v>1631</v>
      </c>
    </row>
    <row r="2" spans="1:2" ht="12.75">
      <c r="A2" s="10">
        <v>0</v>
      </c>
      <c r="B2" t="s">
        <v>1186</v>
      </c>
    </row>
    <row r="3" spans="1:2" ht="12.75">
      <c r="A3" s="11" t="s">
        <v>2540</v>
      </c>
      <c r="B3" t="s">
        <v>1344</v>
      </c>
    </row>
    <row r="4" spans="1:2" ht="12.75">
      <c r="A4" s="11" t="s">
        <v>1338</v>
      </c>
      <c r="B4" t="s">
        <v>1344</v>
      </c>
    </row>
    <row r="5" spans="1:2" ht="12.75">
      <c r="A5" s="11" t="s">
        <v>1138</v>
      </c>
      <c r="B5" t="s">
        <v>1343</v>
      </c>
    </row>
    <row r="6" spans="1:2" ht="12.75">
      <c r="A6" s="11" t="s">
        <v>1271</v>
      </c>
      <c r="B6" t="s">
        <v>1343</v>
      </c>
    </row>
    <row r="7" spans="1:2" ht="12.75">
      <c r="A7" s="11" t="s">
        <v>2546</v>
      </c>
      <c r="B7" t="s">
        <v>2539</v>
      </c>
    </row>
    <row r="8" spans="1:2" ht="12.75">
      <c r="A8" s="11" t="s">
        <v>497</v>
      </c>
      <c r="B8" t="s">
        <v>497</v>
      </c>
    </row>
    <row r="9" spans="1:2" ht="12.75">
      <c r="A9" s="27" t="s">
        <v>1101</v>
      </c>
      <c r="B9" t="s">
        <v>2543</v>
      </c>
    </row>
    <row r="10" spans="1:2" ht="12.75">
      <c r="A10" s="11" t="s">
        <v>2543</v>
      </c>
      <c r="B10" t="s">
        <v>2543</v>
      </c>
    </row>
    <row r="11" spans="1:2" ht="12.75">
      <c r="A11" s="11" t="s">
        <v>2547</v>
      </c>
      <c r="B11" t="s">
        <v>2539</v>
      </c>
    </row>
    <row r="12" spans="1:2" ht="12.75">
      <c r="A12" s="11" t="s">
        <v>864</v>
      </c>
      <c r="B12" t="s">
        <v>864</v>
      </c>
    </row>
    <row r="13" spans="1:2" ht="12.75">
      <c r="A13" s="11" t="s">
        <v>767</v>
      </c>
      <c r="B13" t="s">
        <v>1186</v>
      </c>
    </row>
    <row r="14" spans="1:2" ht="12.75">
      <c r="A14" s="11" t="s">
        <v>2567</v>
      </c>
      <c r="B14" t="s">
        <v>1344</v>
      </c>
    </row>
    <row r="15" spans="1:2" ht="12.75">
      <c r="A15" s="11" t="s">
        <v>1186</v>
      </c>
      <c r="B15" t="s">
        <v>1186</v>
      </c>
    </row>
    <row r="16" spans="1:2" ht="12.75">
      <c r="A16" s="11" t="s">
        <v>1341</v>
      </c>
      <c r="B16" t="s">
        <v>1344</v>
      </c>
    </row>
    <row r="17" spans="1:2" ht="12.75">
      <c r="A17" s="11" t="s">
        <v>1340</v>
      </c>
      <c r="B17" t="s">
        <v>1344</v>
      </c>
    </row>
    <row r="18" spans="1:2" ht="12.75">
      <c r="A18" s="11" t="s">
        <v>1342</v>
      </c>
      <c r="B18" t="s">
        <v>1186</v>
      </c>
    </row>
    <row r="19" spans="1:2" ht="12.75">
      <c r="A19" s="11" t="s">
        <v>303</v>
      </c>
      <c r="B19" t="s">
        <v>1343</v>
      </c>
    </row>
    <row r="20" spans="1:2" ht="12.75">
      <c r="A20" s="11" t="s">
        <v>2566</v>
      </c>
      <c r="B20" t="s">
        <v>2539</v>
      </c>
    </row>
    <row r="21" spans="1:2" ht="12.75">
      <c r="A21" s="11" t="s">
        <v>2542</v>
      </c>
      <c r="B21" t="s">
        <v>2539</v>
      </c>
    </row>
    <row r="22" spans="1:2" ht="12.75">
      <c r="A22" s="11" t="s">
        <v>2568</v>
      </c>
      <c r="B22" t="s">
        <v>2539</v>
      </c>
    </row>
    <row r="23" spans="1:2" ht="12.75">
      <c r="A23" s="11" t="s">
        <v>2571</v>
      </c>
      <c r="B23" t="s">
        <v>2539</v>
      </c>
    </row>
    <row r="24" spans="1:2" ht="12.75">
      <c r="A24" s="11" t="s">
        <v>1339</v>
      </c>
      <c r="B24" t="s">
        <v>1344</v>
      </c>
    </row>
    <row r="25" spans="1:2" ht="12.75">
      <c r="A25" s="11" t="s">
        <v>768</v>
      </c>
      <c r="B25" t="s">
        <v>2550</v>
      </c>
    </row>
    <row r="26" spans="1:2" ht="12.75">
      <c r="A26" s="11" t="s">
        <v>2572</v>
      </c>
      <c r="B26" t="s">
        <v>1186</v>
      </c>
    </row>
    <row r="27" spans="1:2" ht="12.75">
      <c r="A27" s="11" t="s">
        <v>2374</v>
      </c>
      <c r="B27" t="s">
        <v>2539</v>
      </c>
    </row>
    <row r="28" spans="1:2" ht="12.75">
      <c r="A28" s="11" t="s">
        <v>2541</v>
      </c>
      <c r="B28" t="s">
        <v>2543</v>
      </c>
    </row>
    <row r="29" spans="1:2" ht="12.75">
      <c r="A29" s="11" t="s">
        <v>1100</v>
      </c>
      <c r="B29" t="s">
        <v>1343</v>
      </c>
    </row>
    <row r="30" spans="1:2" ht="12.75">
      <c r="A30" s="11" t="s">
        <v>758</v>
      </c>
      <c r="B30" t="s">
        <v>2550</v>
      </c>
    </row>
    <row r="31" spans="1:2" ht="12.75">
      <c r="A31" s="11" t="s">
        <v>2551</v>
      </c>
      <c r="B31" t="s">
        <v>2550</v>
      </c>
    </row>
    <row r="32" spans="1:2" ht="12.75">
      <c r="A32" s="11" t="s">
        <v>2548</v>
      </c>
      <c r="B32" t="s">
        <v>2550</v>
      </c>
    </row>
    <row r="33" spans="1:2" ht="12.75">
      <c r="A33" s="11" t="s">
        <v>2549</v>
      </c>
      <c r="B33" t="s">
        <v>2550</v>
      </c>
    </row>
    <row r="34" spans="1:2" ht="12.75">
      <c r="A34" s="11" t="s">
        <v>1895</v>
      </c>
      <c r="B34" t="s">
        <v>1343</v>
      </c>
    </row>
    <row r="35" spans="1:2" ht="12.75">
      <c r="A35" s="11" t="s">
        <v>1604</v>
      </c>
      <c r="B35" t="s">
        <v>1186</v>
      </c>
    </row>
    <row r="36" spans="1:2" ht="12.75">
      <c r="A36" s="11" t="s">
        <v>2552</v>
      </c>
      <c r="B36" t="s">
        <v>2550</v>
      </c>
    </row>
    <row r="37" spans="1:2" ht="12.75">
      <c r="A37" s="11" t="s">
        <v>761</v>
      </c>
      <c r="B37" t="s">
        <v>2550</v>
      </c>
    </row>
    <row r="38" spans="1:2" ht="12.75">
      <c r="A38" s="11" t="s">
        <v>760</v>
      </c>
      <c r="B38" t="s">
        <v>2550</v>
      </c>
    </row>
    <row r="39" spans="1:2" ht="12.75">
      <c r="A39" s="27" t="s">
        <v>1890</v>
      </c>
      <c r="B39" t="s">
        <v>2550</v>
      </c>
    </row>
    <row r="40" spans="1:2" ht="12.75">
      <c r="A40" s="27" t="s">
        <v>1893</v>
      </c>
      <c r="B40" t="s">
        <v>2550</v>
      </c>
    </row>
    <row r="41" spans="1:2" ht="12.75">
      <c r="A41" s="11" t="s">
        <v>1892</v>
      </c>
      <c r="B41" t="s">
        <v>2550</v>
      </c>
    </row>
    <row r="42" spans="1:2" ht="12.75">
      <c r="A42" s="11" t="s">
        <v>762</v>
      </c>
      <c r="B42" t="s">
        <v>2550</v>
      </c>
    </row>
    <row r="43" spans="1:2" ht="12.75">
      <c r="A43" s="27" t="s">
        <v>1891</v>
      </c>
      <c r="B43" t="s">
        <v>2550</v>
      </c>
    </row>
    <row r="44" spans="1:2" ht="12.75">
      <c r="A44" s="11" t="s">
        <v>763</v>
      </c>
      <c r="B44" t="s">
        <v>2550</v>
      </c>
    </row>
    <row r="45" spans="1:2" ht="12.75">
      <c r="A45" s="11" t="s">
        <v>759</v>
      </c>
      <c r="B45" t="s">
        <v>2550</v>
      </c>
    </row>
    <row r="46" spans="1:2" ht="12.75">
      <c r="A46" s="11" t="s">
        <v>764</v>
      </c>
      <c r="B46" t="s">
        <v>2543</v>
      </c>
    </row>
    <row r="47" spans="1:2" ht="12.75">
      <c r="A47" s="11" t="s">
        <v>1894</v>
      </c>
      <c r="B47" t="s">
        <v>2550</v>
      </c>
    </row>
    <row r="48" spans="1:2" ht="12.75">
      <c r="A48" s="11" t="s">
        <v>2538</v>
      </c>
      <c r="B48" t="s">
        <v>2550</v>
      </c>
    </row>
    <row r="49" spans="1:2" ht="12.75">
      <c r="A49" s="11" t="s">
        <v>765</v>
      </c>
      <c r="B49" t="s">
        <v>2550</v>
      </c>
    </row>
    <row r="50" spans="1:2" ht="12.75">
      <c r="A50" s="11" t="s">
        <v>766</v>
      </c>
      <c r="B50" t="s">
        <v>2550</v>
      </c>
    </row>
    <row r="51" spans="1:2" ht="12.75">
      <c r="A51" s="11" t="s">
        <v>2544</v>
      </c>
      <c r="B51" t="s">
        <v>2539</v>
      </c>
    </row>
    <row r="52" spans="1:2" ht="12.75">
      <c r="A52" s="11" t="s">
        <v>2569</v>
      </c>
      <c r="B52" t="s">
        <v>2543</v>
      </c>
    </row>
    <row r="53" spans="1:2" ht="12.75">
      <c r="A53" s="11" t="s">
        <v>145</v>
      </c>
      <c r="B53" t="s">
        <v>145</v>
      </c>
    </row>
    <row r="54" spans="1:2" ht="12.75">
      <c r="A54" s="27" t="s">
        <v>1889</v>
      </c>
      <c r="B54" t="s">
        <v>2550</v>
      </c>
    </row>
    <row r="55" spans="1:2" ht="12.75">
      <c r="A55" s="11" t="s">
        <v>1112</v>
      </c>
      <c r="B55" t="s">
        <v>2543</v>
      </c>
    </row>
    <row r="56" spans="1:2" ht="12.75">
      <c r="A56" t="s">
        <v>1832</v>
      </c>
      <c r="B56" t="s">
        <v>2539</v>
      </c>
    </row>
    <row r="57" spans="1:2" ht="12.75">
      <c r="A57" t="s">
        <v>2672</v>
      </c>
      <c r="B57" t="s">
        <v>2539</v>
      </c>
    </row>
    <row r="58" spans="1:2" ht="12.75">
      <c r="A58" t="s">
        <v>2545</v>
      </c>
      <c r="B58" t="s">
        <v>1344</v>
      </c>
    </row>
    <row r="59" spans="1:2" ht="12.75">
      <c r="A59" t="s">
        <v>2570</v>
      </c>
      <c r="B59" t="s">
        <v>1343</v>
      </c>
    </row>
    <row r="60" ht="12.75">
      <c r="B60" t="s">
        <v>1186</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J13" sqref="J1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28" customFormat="1" ht="135.75">
      <c r="A1" s="29" t="s">
        <v>387</v>
      </c>
      <c r="B1" s="29" t="s">
        <v>2764</v>
      </c>
      <c r="C1" s="29" t="s">
        <v>2765</v>
      </c>
      <c r="D1" s="29" t="s">
        <v>2766</v>
      </c>
      <c r="E1" s="29" t="s">
        <v>2767</v>
      </c>
      <c r="F1" s="29"/>
      <c r="G1" s="29" t="s">
        <v>265</v>
      </c>
      <c r="H1" s="45" t="s">
        <v>266</v>
      </c>
      <c r="I1" s="45" t="s">
        <v>267</v>
      </c>
      <c r="J1" s="30" t="s">
        <v>268</v>
      </c>
      <c r="K1" s="48" t="s">
        <v>269</v>
      </c>
      <c r="L1" s="45" t="s">
        <v>1842</v>
      </c>
      <c r="M1" s="45" t="s">
        <v>568</v>
      </c>
      <c r="N1" s="43" t="s">
        <v>2762</v>
      </c>
      <c r="O1" s="43" t="s">
        <v>570</v>
      </c>
      <c r="P1" s="43" t="s">
        <v>379</v>
      </c>
      <c r="Q1" s="29" t="s">
        <v>696</v>
      </c>
      <c r="R1" s="31" t="s">
        <v>572</v>
      </c>
      <c r="S1" s="31" t="s">
        <v>1534</v>
      </c>
      <c r="T1" s="57" t="s">
        <v>574</v>
      </c>
      <c r="U1" s="51" t="s">
        <v>2763</v>
      </c>
      <c r="V1" s="51" t="s">
        <v>2573</v>
      </c>
      <c r="W1" s="52" t="s">
        <v>1632</v>
      </c>
      <c r="X1" s="55" t="s">
        <v>1522</v>
      </c>
      <c r="Y1" s="55" t="s">
        <v>1523</v>
      </c>
      <c r="Z1" s="55" t="s">
        <v>161</v>
      </c>
      <c r="AA1" s="28" t="s">
        <v>1166</v>
      </c>
    </row>
    <row r="2" spans="1:26" s="14" customFormat="1" ht="267.75">
      <c r="A2" s="65">
        <v>782</v>
      </c>
      <c r="B2" s="65" t="s">
        <v>2395</v>
      </c>
      <c r="C2" s="66" t="s">
        <v>83</v>
      </c>
      <c r="D2" s="66" t="s">
        <v>2517</v>
      </c>
      <c r="E2" s="66" t="s">
        <v>1591</v>
      </c>
      <c r="F2" s="68" t="s">
        <v>1167</v>
      </c>
      <c r="G2" s="68" t="s">
        <v>2009</v>
      </c>
      <c r="H2" s="69">
        <v>107</v>
      </c>
      <c r="I2" s="69">
        <v>17</v>
      </c>
      <c r="J2" s="63" t="str">
        <f>IF(ISERROR(VLOOKUP(K2,HeadingsLookup,2,FALSE)),"",VLOOKUP(K2,HeadingsLookup,2,FALSE))</f>
        <v>Long NAV</v>
      </c>
      <c r="K2" s="70" t="s">
        <v>83</v>
      </c>
      <c r="L2" s="63" t="s">
        <v>1167</v>
      </c>
      <c r="M2" s="63"/>
      <c r="N2" s="16" t="s">
        <v>1167</v>
      </c>
      <c r="O2" s="16" t="s">
        <v>902</v>
      </c>
      <c r="P2" s="16"/>
      <c r="Q2" s="16"/>
      <c r="R2" s="71" t="s">
        <v>59</v>
      </c>
      <c r="S2" s="71" t="s">
        <v>60</v>
      </c>
      <c r="T2" s="13" t="s">
        <v>722</v>
      </c>
      <c r="U2" s="18"/>
      <c r="V2" s="16" t="str">
        <f>IF(ISBLANK(M2),IF(ISERROR(VLOOKUP(K2,HeadingsLookup,4,FALSE)),"",VLOOKUP(K2,HeadingsLookup,4,FALSE)),"Duplicate")</f>
        <v>Protection Mechanisms</v>
      </c>
      <c r="W2" s="16" t="s">
        <v>2539</v>
      </c>
      <c r="X2" s="18"/>
      <c r="Z2" s="14" t="s">
        <v>162</v>
      </c>
    </row>
    <row r="3" spans="1:28" s="61" customFormat="1" ht="12.75">
      <c r="A3" s="105"/>
      <c r="B3" s="105"/>
      <c r="C3" s="106"/>
      <c r="D3" s="106"/>
      <c r="E3" s="106"/>
      <c r="F3" s="107"/>
      <c r="G3" s="107"/>
      <c r="H3" s="108"/>
      <c r="I3" s="108"/>
      <c r="J3" s="109"/>
      <c r="K3" s="110"/>
      <c r="L3" s="109"/>
      <c r="M3" s="109"/>
      <c r="N3" s="111"/>
      <c r="O3" s="112"/>
      <c r="P3" s="112"/>
      <c r="Q3" s="112"/>
      <c r="R3" s="113"/>
      <c r="S3" s="113"/>
      <c r="T3" s="114"/>
      <c r="U3" s="115"/>
      <c r="V3" s="112"/>
      <c r="W3" s="112"/>
      <c r="X3" s="112"/>
      <c r="Y3" s="112"/>
      <c r="Z3" s="112"/>
      <c r="AA3" s="115"/>
      <c r="AB3" s="115"/>
    </row>
    <row r="4" spans="1:28" s="61" customFormat="1" ht="12.75">
      <c r="A4" s="105"/>
      <c r="B4" s="105"/>
      <c r="C4" s="106"/>
      <c r="D4" s="106"/>
      <c r="E4" s="106"/>
      <c r="F4" s="107"/>
      <c r="G4" s="107"/>
      <c r="H4" s="108"/>
      <c r="I4" s="108"/>
      <c r="J4" s="109"/>
      <c r="K4" s="110"/>
      <c r="L4" s="109"/>
      <c r="M4" s="109"/>
      <c r="N4" s="111"/>
      <c r="O4" s="112"/>
      <c r="P4" s="112"/>
      <c r="Q4" s="112"/>
      <c r="R4" s="113"/>
      <c r="S4" s="113"/>
      <c r="T4" s="114"/>
      <c r="U4" s="115"/>
      <c r="V4" s="112"/>
      <c r="W4" s="112"/>
      <c r="X4" s="112"/>
      <c r="Y4" s="112"/>
      <c r="Z4" s="112"/>
      <c r="AA4" s="115"/>
      <c r="AB4" s="115"/>
    </row>
    <row r="5" spans="1:28" s="61" customFormat="1" ht="12.75">
      <c r="A5" s="105"/>
      <c r="B5" s="105"/>
      <c r="C5" s="106"/>
      <c r="D5" s="106"/>
      <c r="E5" s="106"/>
      <c r="F5" s="107"/>
      <c r="G5" s="107"/>
      <c r="H5" s="108"/>
      <c r="I5" s="108"/>
      <c r="J5" s="109"/>
      <c r="K5" s="110"/>
      <c r="L5" s="109"/>
      <c r="M5" s="109"/>
      <c r="N5" s="111"/>
      <c r="O5" s="112"/>
      <c r="P5" s="112"/>
      <c r="Q5" s="112"/>
      <c r="R5" s="113"/>
      <c r="S5" s="113"/>
      <c r="T5" s="114"/>
      <c r="U5" s="115"/>
      <c r="V5" s="112"/>
      <c r="W5" s="112"/>
      <c r="X5" s="112"/>
      <c r="Y5" s="112"/>
      <c r="Z5" s="112"/>
      <c r="AA5" s="115"/>
      <c r="AB5" s="115"/>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K2:K5">
    <cfRule type="expression" priority="3" dxfId="0" stopIfTrue="1">
      <formula>IF(CLEAN($K2)=CLEAN($C2),0,1)</formula>
    </cfRule>
  </conditionalFormatting>
  <conditionalFormatting sqref="I2:I5">
    <cfRule type="expression" priority="4" dxfId="0" stopIfTrue="1">
      <formula>IF(CLEAN($I2)=CLEAN($E2),0,1)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89">
      <selection activeCell="E6" sqref="E6"/>
    </sheetView>
  </sheetViews>
  <sheetFormatPr defaultColWidth="9.140625" defaultRowHeight="19.5" customHeight="1"/>
  <sheetData>
    <row r="1" spans="1:27" s="28" customFormat="1" ht="19.5" customHeight="1">
      <c r="A1" s="29" t="s">
        <v>387</v>
      </c>
      <c r="B1" s="29" t="s">
        <v>2764</v>
      </c>
      <c r="C1" s="29" t="s">
        <v>2765</v>
      </c>
      <c r="D1" s="29" t="s">
        <v>2766</v>
      </c>
      <c r="E1" s="29" t="s">
        <v>2767</v>
      </c>
      <c r="F1" s="29"/>
      <c r="G1" s="29" t="s">
        <v>265</v>
      </c>
      <c r="H1" s="45" t="s">
        <v>266</v>
      </c>
      <c r="I1" s="45" t="s">
        <v>267</v>
      </c>
      <c r="J1" s="30" t="s">
        <v>268</v>
      </c>
      <c r="K1" s="48" t="s">
        <v>269</v>
      </c>
      <c r="L1" s="45" t="s">
        <v>1842</v>
      </c>
      <c r="M1" s="45" t="s">
        <v>568</v>
      </c>
      <c r="N1" s="43" t="s">
        <v>2762</v>
      </c>
      <c r="O1" s="43" t="s">
        <v>570</v>
      </c>
      <c r="P1" s="43" t="s">
        <v>379</v>
      </c>
      <c r="Q1" s="29" t="s">
        <v>696</v>
      </c>
      <c r="R1" s="31" t="s">
        <v>572</v>
      </c>
      <c r="S1" s="31" t="s">
        <v>1534</v>
      </c>
      <c r="T1" s="57" t="s">
        <v>574</v>
      </c>
      <c r="U1" s="51" t="s">
        <v>2763</v>
      </c>
      <c r="V1" s="51" t="s">
        <v>2573</v>
      </c>
      <c r="W1" s="52" t="s">
        <v>1632</v>
      </c>
      <c r="X1" s="55" t="s">
        <v>1522</v>
      </c>
      <c r="Y1" s="55" t="s">
        <v>1523</v>
      </c>
      <c r="Z1" s="55" t="s">
        <v>161</v>
      </c>
      <c r="AA1" s="28" t="s">
        <v>1166</v>
      </c>
    </row>
    <row r="2" spans="1:28" s="14" customFormat="1" ht="19.5" customHeight="1">
      <c r="A2" s="32">
        <v>4509</v>
      </c>
      <c r="B2" s="32" t="s">
        <v>756</v>
      </c>
      <c r="C2" s="33" t="s">
        <v>892</v>
      </c>
      <c r="D2" s="33" t="s">
        <v>892</v>
      </c>
      <c r="E2" s="33" t="s">
        <v>892</v>
      </c>
      <c r="F2" s="34" t="s">
        <v>1167</v>
      </c>
      <c r="G2" s="34" t="s">
        <v>930</v>
      </c>
      <c r="H2" s="46">
        <v>0</v>
      </c>
      <c r="I2" s="46">
        <v>0</v>
      </c>
      <c r="J2" s="35" t="s">
        <v>1186</v>
      </c>
      <c r="K2" s="49" t="s">
        <v>1186</v>
      </c>
      <c r="L2" s="50" t="s">
        <v>2769</v>
      </c>
      <c r="M2" s="50"/>
      <c r="N2" s="17" t="s">
        <v>1550</v>
      </c>
      <c r="O2" s="16"/>
      <c r="P2" s="16"/>
      <c r="Q2" s="36">
        <v>17</v>
      </c>
      <c r="R2" s="37" t="s">
        <v>893</v>
      </c>
      <c r="S2" s="37" t="s">
        <v>894</v>
      </c>
      <c r="T2" s="13" t="s">
        <v>2575</v>
      </c>
      <c r="U2" s="39"/>
      <c r="V2" s="36" t="s">
        <v>1186</v>
      </c>
      <c r="W2" s="53" t="s">
        <v>2543</v>
      </c>
      <c r="X2" s="16"/>
      <c r="Y2" s="16"/>
      <c r="Z2" s="16" t="s">
        <v>162</v>
      </c>
      <c r="AA2" s="18"/>
      <c r="AB2" s="18"/>
    </row>
    <row r="3" spans="1:28" s="14" customFormat="1" ht="19.5" customHeight="1">
      <c r="A3" s="32">
        <v>2087</v>
      </c>
      <c r="B3" s="32" t="s">
        <v>1629</v>
      </c>
      <c r="C3" s="33" t="s">
        <v>1477</v>
      </c>
      <c r="D3" s="33">
        <v>38</v>
      </c>
      <c r="E3" s="33">
        <v>15</v>
      </c>
      <c r="F3" s="34"/>
      <c r="G3" s="34" t="s">
        <v>1879</v>
      </c>
      <c r="H3" s="46">
        <v>38</v>
      </c>
      <c r="I3" s="46">
        <v>15</v>
      </c>
      <c r="J3" s="35" t="s">
        <v>1478</v>
      </c>
      <c r="K3" s="49" t="s">
        <v>1477</v>
      </c>
      <c r="L3" s="50" t="s">
        <v>1167</v>
      </c>
      <c r="M3" s="50"/>
      <c r="N3" s="17" t="s">
        <v>1550</v>
      </c>
      <c r="O3" s="16"/>
      <c r="P3" s="16"/>
      <c r="Q3" s="36">
        <v>17</v>
      </c>
      <c r="R3" s="37" t="s">
        <v>1085</v>
      </c>
      <c r="S3" s="37" t="s">
        <v>1086</v>
      </c>
      <c r="T3" s="13" t="s">
        <v>1807</v>
      </c>
      <c r="U3" s="39"/>
      <c r="V3" s="36" t="s">
        <v>2543</v>
      </c>
      <c r="W3" s="53" t="s">
        <v>2543</v>
      </c>
      <c r="X3" s="16"/>
      <c r="Y3" s="16"/>
      <c r="Z3" s="16" t="s">
        <v>162</v>
      </c>
      <c r="AA3" s="18"/>
      <c r="AB3" s="18"/>
    </row>
    <row r="4" spans="1:28" s="14" customFormat="1" ht="19.5" customHeight="1">
      <c r="A4" s="32">
        <v>2088</v>
      </c>
      <c r="B4" s="32" t="s">
        <v>1629</v>
      </c>
      <c r="C4" s="33" t="s">
        <v>1477</v>
      </c>
      <c r="D4" s="33">
        <v>38</v>
      </c>
      <c r="E4" s="33">
        <v>15</v>
      </c>
      <c r="F4" s="34"/>
      <c r="G4" s="34" t="s">
        <v>1879</v>
      </c>
      <c r="H4" s="46">
        <v>38</v>
      </c>
      <c r="I4" s="46">
        <v>15</v>
      </c>
      <c r="J4" s="35" t="s">
        <v>1478</v>
      </c>
      <c r="K4" s="49" t="s">
        <v>1477</v>
      </c>
      <c r="L4" s="50" t="s">
        <v>2768</v>
      </c>
      <c r="M4" s="50"/>
      <c r="N4" s="17" t="s">
        <v>1550</v>
      </c>
      <c r="O4" s="16"/>
      <c r="P4" s="16"/>
      <c r="Q4" s="36">
        <v>17</v>
      </c>
      <c r="R4" s="37" t="s">
        <v>682</v>
      </c>
      <c r="S4" s="37" t="s">
        <v>683</v>
      </c>
      <c r="T4" s="13" t="s">
        <v>1808</v>
      </c>
      <c r="U4" s="39"/>
      <c r="V4" s="36" t="s">
        <v>2543</v>
      </c>
      <c r="W4" s="53" t="s">
        <v>2543</v>
      </c>
      <c r="X4" s="16"/>
      <c r="Y4" s="16"/>
      <c r="Z4" s="16" t="s">
        <v>162</v>
      </c>
      <c r="AA4" s="18"/>
      <c r="AB4" s="18"/>
    </row>
    <row r="5" spans="1:28" s="14" customFormat="1" ht="19.5" customHeight="1">
      <c r="A5" s="32">
        <v>813</v>
      </c>
      <c r="B5" s="32" t="s">
        <v>2395</v>
      </c>
      <c r="C5" s="33" t="s">
        <v>2137</v>
      </c>
      <c r="D5" s="33"/>
      <c r="E5" s="33"/>
      <c r="F5" s="34"/>
      <c r="G5" s="34" t="s">
        <v>2009</v>
      </c>
      <c r="H5" s="46">
        <v>38</v>
      </c>
      <c r="I5" s="46"/>
      <c r="J5" s="35" t="s">
        <v>1478</v>
      </c>
      <c r="K5" s="49" t="s">
        <v>678</v>
      </c>
      <c r="L5" s="50" t="s">
        <v>2769</v>
      </c>
      <c r="M5" s="50"/>
      <c r="N5" s="17" t="s">
        <v>1550</v>
      </c>
      <c r="O5" s="16"/>
      <c r="P5" s="16"/>
      <c r="Q5" s="36">
        <v>17</v>
      </c>
      <c r="R5" s="37" t="s">
        <v>1240</v>
      </c>
      <c r="S5" s="37" t="s">
        <v>2814</v>
      </c>
      <c r="T5" s="13" t="s">
        <v>1925</v>
      </c>
      <c r="U5" s="39"/>
      <c r="V5" s="36" t="s">
        <v>2543</v>
      </c>
      <c r="W5" s="53" t="s">
        <v>2543</v>
      </c>
      <c r="X5" s="16"/>
      <c r="Y5" s="16"/>
      <c r="Z5" s="16" t="s">
        <v>162</v>
      </c>
      <c r="AA5" s="18"/>
      <c r="AB5" s="18"/>
    </row>
    <row r="6" spans="1:28" s="14" customFormat="1" ht="19.5" customHeight="1">
      <c r="A6" s="32">
        <v>3415</v>
      </c>
      <c r="B6" s="32" t="s">
        <v>1826</v>
      </c>
      <c r="C6" s="33" t="s">
        <v>142</v>
      </c>
      <c r="D6" s="33" t="s">
        <v>1633</v>
      </c>
      <c r="E6" s="33" t="s">
        <v>1186</v>
      </c>
      <c r="F6" s="34"/>
      <c r="G6" s="34" t="s">
        <v>930</v>
      </c>
      <c r="H6" s="46">
        <v>57</v>
      </c>
      <c r="I6" s="46">
        <v>0</v>
      </c>
      <c r="J6" s="35" t="s">
        <v>143</v>
      </c>
      <c r="K6" s="49" t="s">
        <v>142</v>
      </c>
      <c r="L6" s="50" t="s">
        <v>2769</v>
      </c>
      <c r="M6" s="50"/>
      <c r="N6" s="17" t="s">
        <v>1550</v>
      </c>
      <c r="O6" s="16"/>
      <c r="P6" s="16"/>
      <c r="Q6" s="36">
        <v>17</v>
      </c>
      <c r="R6" s="37" t="s">
        <v>1638</v>
      </c>
      <c r="S6" s="37" t="s">
        <v>1639</v>
      </c>
      <c r="T6" s="13" t="s">
        <v>2778</v>
      </c>
      <c r="U6" s="39"/>
      <c r="V6" s="36" t="s">
        <v>2543</v>
      </c>
      <c r="W6" s="53" t="s">
        <v>2543</v>
      </c>
      <c r="X6" s="16"/>
      <c r="Y6" s="16"/>
      <c r="Z6" s="16" t="s">
        <v>162</v>
      </c>
      <c r="AA6" s="18"/>
      <c r="AB6" s="18"/>
    </row>
    <row r="7" spans="1:28" s="14" customFormat="1" ht="19.5" customHeight="1">
      <c r="A7" s="32">
        <v>4521</v>
      </c>
      <c r="B7" s="32" t="s">
        <v>2482</v>
      </c>
      <c r="C7" s="33" t="s">
        <v>142</v>
      </c>
      <c r="D7" s="33" t="s">
        <v>1633</v>
      </c>
      <c r="E7" s="33" t="s">
        <v>219</v>
      </c>
      <c r="F7" s="34"/>
      <c r="G7" s="34" t="s">
        <v>930</v>
      </c>
      <c r="H7" s="46">
        <v>57</v>
      </c>
      <c r="I7" s="46">
        <v>1</v>
      </c>
      <c r="J7" s="35" t="s">
        <v>143</v>
      </c>
      <c r="K7" s="49" t="s">
        <v>142</v>
      </c>
      <c r="L7" s="50" t="s">
        <v>2768</v>
      </c>
      <c r="M7" s="50"/>
      <c r="N7" s="17" t="s">
        <v>1549</v>
      </c>
      <c r="O7" s="16"/>
      <c r="P7" s="16"/>
      <c r="Q7" s="36">
        <v>17</v>
      </c>
      <c r="R7" s="37" t="s">
        <v>773</v>
      </c>
      <c r="S7" s="37" t="s">
        <v>774</v>
      </c>
      <c r="T7" s="13" t="s">
        <v>2779</v>
      </c>
      <c r="U7" s="39"/>
      <c r="V7" s="36" t="s">
        <v>2543</v>
      </c>
      <c r="W7" s="53" t="s">
        <v>2543</v>
      </c>
      <c r="X7" s="16"/>
      <c r="Y7" s="16"/>
      <c r="Z7" s="16" t="s">
        <v>162</v>
      </c>
      <c r="AA7" s="18"/>
      <c r="AB7" s="18"/>
    </row>
    <row r="8" spans="1:28" s="14" customFormat="1" ht="19.5" customHeight="1">
      <c r="A8" s="32">
        <v>2235</v>
      </c>
      <c r="B8" s="32" t="s">
        <v>1629</v>
      </c>
      <c r="C8" s="33" t="s">
        <v>142</v>
      </c>
      <c r="D8" s="33">
        <v>58</v>
      </c>
      <c r="E8" s="33">
        <v>6</v>
      </c>
      <c r="F8" s="34"/>
      <c r="G8" s="34" t="s">
        <v>930</v>
      </c>
      <c r="H8" s="46">
        <v>58</v>
      </c>
      <c r="I8" s="46">
        <v>6</v>
      </c>
      <c r="J8" s="35" t="s">
        <v>143</v>
      </c>
      <c r="K8" s="49" t="s">
        <v>142</v>
      </c>
      <c r="L8" s="50" t="s">
        <v>1167</v>
      </c>
      <c r="M8" s="50"/>
      <c r="N8" s="17" t="s">
        <v>1550</v>
      </c>
      <c r="O8" s="16"/>
      <c r="P8" s="16"/>
      <c r="Q8" s="36">
        <v>17</v>
      </c>
      <c r="R8" s="37" t="s">
        <v>2717</v>
      </c>
      <c r="S8" s="37" t="s">
        <v>2718</v>
      </c>
      <c r="T8" s="13" t="s">
        <v>1520</v>
      </c>
      <c r="U8" s="39"/>
      <c r="V8" s="36" t="s">
        <v>2543</v>
      </c>
      <c r="W8" s="53" t="s">
        <v>2543</v>
      </c>
      <c r="X8" s="16"/>
      <c r="Y8" s="16"/>
      <c r="Z8" s="16" t="s">
        <v>162</v>
      </c>
      <c r="AA8" s="18"/>
      <c r="AB8" s="18"/>
    </row>
    <row r="9" spans="1:28" s="14" customFormat="1" ht="19.5" customHeight="1">
      <c r="A9" s="32">
        <v>1209</v>
      </c>
      <c r="B9" s="32" t="s">
        <v>1609</v>
      </c>
      <c r="C9" s="33" t="s">
        <v>142</v>
      </c>
      <c r="D9" s="33" t="s">
        <v>1640</v>
      </c>
      <c r="E9" s="33" t="s">
        <v>1357</v>
      </c>
      <c r="F9" s="34"/>
      <c r="G9" s="34" t="s">
        <v>930</v>
      </c>
      <c r="H9" s="46">
        <v>58</v>
      </c>
      <c r="I9" s="46">
        <v>7</v>
      </c>
      <c r="J9" s="35" t="s">
        <v>143</v>
      </c>
      <c r="K9" s="49" t="s">
        <v>142</v>
      </c>
      <c r="L9" s="50" t="s">
        <v>1167</v>
      </c>
      <c r="M9" s="50"/>
      <c r="N9" s="17" t="s">
        <v>2719</v>
      </c>
      <c r="O9" s="16"/>
      <c r="P9" s="16"/>
      <c r="Q9" s="36">
        <v>17</v>
      </c>
      <c r="R9" s="37" t="s">
        <v>803</v>
      </c>
      <c r="S9" s="37" t="s">
        <v>1669</v>
      </c>
      <c r="T9" s="13" t="s">
        <v>1519</v>
      </c>
      <c r="U9" s="39"/>
      <c r="V9" s="36" t="s">
        <v>2543</v>
      </c>
      <c r="W9" s="53" t="s">
        <v>2543</v>
      </c>
      <c r="X9" s="16"/>
      <c r="Y9" s="16"/>
      <c r="Z9" s="16" t="s">
        <v>162</v>
      </c>
      <c r="AA9" s="18"/>
      <c r="AB9" s="18"/>
    </row>
    <row r="10" spans="1:28" s="14" customFormat="1" ht="19.5" customHeight="1">
      <c r="A10" s="32">
        <v>10167</v>
      </c>
      <c r="B10" s="32" t="s">
        <v>1161</v>
      </c>
      <c r="C10" s="33" t="s">
        <v>148</v>
      </c>
      <c r="D10" s="33" t="s">
        <v>648</v>
      </c>
      <c r="E10" s="33" t="s">
        <v>1831</v>
      </c>
      <c r="F10" s="34"/>
      <c r="G10" s="34"/>
      <c r="H10" s="46">
        <v>59</v>
      </c>
      <c r="I10" s="46">
        <v>8</v>
      </c>
      <c r="J10" s="35" t="s">
        <v>149</v>
      </c>
      <c r="K10" s="49" t="s">
        <v>148</v>
      </c>
      <c r="L10" s="50" t="s">
        <v>1167</v>
      </c>
      <c r="M10" s="50"/>
      <c r="N10" s="17" t="s">
        <v>1550</v>
      </c>
      <c r="O10" s="16"/>
      <c r="P10" s="16"/>
      <c r="Q10" s="36">
        <v>17</v>
      </c>
      <c r="R10" s="37" t="s">
        <v>1398</v>
      </c>
      <c r="S10" s="37"/>
      <c r="T10" s="13" t="s">
        <v>1518</v>
      </c>
      <c r="U10" s="39"/>
      <c r="V10" s="36" t="s">
        <v>2541</v>
      </c>
      <c r="W10" s="53" t="s">
        <v>2543</v>
      </c>
      <c r="X10" s="16"/>
      <c r="Y10" s="16"/>
      <c r="Z10" s="16" t="s">
        <v>162</v>
      </c>
      <c r="AA10" s="18"/>
      <c r="AB10" s="18"/>
    </row>
    <row r="11" spans="1:28" s="14" customFormat="1" ht="19.5" customHeight="1">
      <c r="A11" s="32">
        <v>1234</v>
      </c>
      <c r="B11" s="32" t="s">
        <v>1609</v>
      </c>
      <c r="C11" s="33" t="s">
        <v>148</v>
      </c>
      <c r="D11" s="33" t="s">
        <v>648</v>
      </c>
      <c r="E11" s="33" t="s">
        <v>221</v>
      </c>
      <c r="F11" s="34"/>
      <c r="G11" s="34" t="s">
        <v>930</v>
      </c>
      <c r="H11" s="46">
        <v>59</v>
      </c>
      <c r="I11" s="46">
        <v>10</v>
      </c>
      <c r="J11" s="35" t="s">
        <v>149</v>
      </c>
      <c r="K11" s="49" t="s">
        <v>148</v>
      </c>
      <c r="L11" s="50" t="s">
        <v>1167</v>
      </c>
      <c r="M11" s="50"/>
      <c r="N11" s="17" t="s">
        <v>1549</v>
      </c>
      <c r="O11" s="16"/>
      <c r="P11" s="16"/>
      <c r="Q11" s="36">
        <v>17</v>
      </c>
      <c r="R11" s="37" t="s">
        <v>1087</v>
      </c>
      <c r="S11" s="37" t="s">
        <v>1789</v>
      </c>
      <c r="T11" s="13" t="s">
        <v>1802</v>
      </c>
      <c r="U11" s="39"/>
      <c r="V11" s="36" t="s">
        <v>2541</v>
      </c>
      <c r="W11" s="53" t="s">
        <v>2543</v>
      </c>
      <c r="X11" s="16"/>
      <c r="Y11" s="16"/>
      <c r="Z11" s="16" t="s">
        <v>162</v>
      </c>
      <c r="AA11" s="18"/>
      <c r="AB11" s="18"/>
    </row>
    <row r="12" spans="1:28" s="14" customFormat="1" ht="19.5" customHeight="1">
      <c r="A12" s="32">
        <v>2249</v>
      </c>
      <c r="B12" s="32" t="s">
        <v>1629</v>
      </c>
      <c r="C12" s="33" t="s">
        <v>148</v>
      </c>
      <c r="D12" s="33">
        <v>59</v>
      </c>
      <c r="E12" s="33">
        <v>10</v>
      </c>
      <c r="F12" s="34"/>
      <c r="G12" s="34" t="s">
        <v>930</v>
      </c>
      <c r="H12" s="46">
        <v>59</v>
      </c>
      <c r="I12" s="46">
        <v>10</v>
      </c>
      <c r="J12" s="35" t="s">
        <v>149</v>
      </c>
      <c r="K12" s="49" t="s">
        <v>148</v>
      </c>
      <c r="L12" s="50" t="s">
        <v>1167</v>
      </c>
      <c r="M12" s="50"/>
      <c r="N12" s="17" t="s">
        <v>1550</v>
      </c>
      <c r="O12" s="16"/>
      <c r="P12" s="16"/>
      <c r="Q12" s="36">
        <v>17</v>
      </c>
      <c r="R12" s="37" t="s">
        <v>2717</v>
      </c>
      <c r="S12" s="37" t="s">
        <v>2010</v>
      </c>
      <c r="T12" s="13" t="s">
        <v>1803</v>
      </c>
      <c r="U12" s="39"/>
      <c r="V12" s="36" t="s">
        <v>2541</v>
      </c>
      <c r="W12" s="53" t="s">
        <v>2543</v>
      </c>
      <c r="X12" s="16"/>
      <c r="Y12" s="16"/>
      <c r="Z12" s="16" t="s">
        <v>162</v>
      </c>
      <c r="AA12" s="18"/>
      <c r="AB12" s="18"/>
    </row>
    <row r="13" spans="1:28" s="14" customFormat="1" ht="19.5" customHeight="1">
      <c r="A13" s="32">
        <v>1233</v>
      </c>
      <c r="B13" s="32" t="s">
        <v>1609</v>
      </c>
      <c r="C13" s="33" t="s">
        <v>148</v>
      </c>
      <c r="D13" s="33" t="s">
        <v>648</v>
      </c>
      <c r="E13" s="33" t="s">
        <v>2373</v>
      </c>
      <c r="F13" s="34"/>
      <c r="G13" s="34" t="s">
        <v>930</v>
      </c>
      <c r="H13" s="46">
        <v>59</v>
      </c>
      <c r="I13" s="46">
        <v>11</v>
      </c>
      <c r="J13" s="35" t="s">
        <v>149</v>
      </c>
      <c r="K13" s="49" t="s">
        <v>148</v>
      </c>
      <c r="L13" s="50" t="s">
        <v>1167</v>
      </c>
      <c r="M13" s="50"/>
      <c r="N13" s="17" t="s">
        <v>1550</v>
      </c>
      <c r="O13" s="16"/>
      <c r="P13" s="16"/>
      <c r="Q13" s="36">
        <v>17</v>
      </c>
      <c r="R13" s="37" t="s">
        <v>796</v>
      </c>
      <c r="S13" s="37" t="s">
        <v>804</v>
      </c>
      <c r="T13" s="13" t="s">
        <v>1803</v>
      </c>
      <c r="U13" s="39"/>
      <c r="V13" s="36" t="s">
        <v>2541</v>
      </c>
      <c r="W13" s="53" t="s">
        <v>2543</v>
      </c>
      <c r="X13" s="16"/>
      <c r="Y13" s="16"/>
      <c r="Z13" s="16" t="s">
        <v>162</v>
      </c>
      <c r="AA13" s="18"/>
      <c r="AB13" s="18"/>
    </row>
    <row r="14" spans="1:28" s="14" customFormat="1" ht="19.5" customHeight="1">
      <c r="A14" s="32">
        <v>3421</v>
      </c>
      <c r="B14" s="32" t="s">
        <v>1826</v>
      </c>
      <c r="C14" s="33" t="s">
        <v>148</v>
      </c>
      <c r="D14" s="33" t="s">
        <v>648</v>
      </c>
      <c r="E14" s="33" t="s">
        <v>1907</v>
      </c>
      <c r="F14" s="34"/>
      <c r="G14" s="34" t="s">
        <v>930</v>
      </c>
      <c r="H14" s="46">
        <v>59</v>
      </c>
      <c r="I14" s="46">
        <v>16</v>
      </c>
      <c r="J14" s="35" t="s">
        <v>149</v>
      </c>
      <c r="K14" s="49" t="s">
        <v>148</v>
      </c>
      <c r="L14" s="50" t="s">
        <v>2769</v>
      </c>
      <c r="M14" s="50"/>
      <c r="N14" s="17" t="s">
        <v>1549</v>
      </c>
      <c r="O14" s="16"/>
      <c r="P14" s="16"/>
      <c r="Q14" s="36">
        <v>17</v>
      </c>
      <c r="R14" s="37" t="s">
        <v>649</v>
      </c>
      <c r="S14" s="37" t="s">
        <v>1789</v>
      </c>
      <c r="T14" s="13" t="s">
        <v>2588</v>
      </c>
      <c r="U14" s="39"/>
      <c r="V14" s="36" t="s">
        <v>2541</v>
      </c>
      <c r="W14" s="53" t="s">
        <v>2543</v>
      </c>
      <c r="X14" s="16"/>
      <c r="Y14" s="16"/>
      <c r="Z14" s="16" t="s">
        <v>162</v>
      </c>
      <c r="AA14" s="18"/>
      <c r="AB14" s="18"/>
    </row>
    <row r="15" spans="1:28" s="14" customFormat="1" ht="19.5" customHeight="1">
      <c r="A15" s="32">
        <v>3804</v>
      </c>
      <c r="B15" s="32" t="s">
        <v>720</v>
      </c>
      <c r="C15" s="33" t="s">
        <v>148</v>
      </c>
      <c r="D15" s="33"/>
      <c r="E15" s="33"/>
      <c r="F15" s="34"/>
      <c r="G15" s="34" t="s">
        <v>930</v>
      </c>
      <c r="H15" s="46">
        <v>59</v>
      </c>
      <c r="I15" s="46"/>
      <c r="J15" s="35" t="s">
        <v>149</v>
      </c>
      <c r="K15" s="49" t="s">
        <v>148</v>
      </c>
      <c r="L15" s="50" t="s">
        <v>1167</v>
      </c>
      <c r="M15" s="50"/>
      <c r="N15" s="17" t="s">
        <v>2719</v>
      </c>
      <c r="O15" s="16"/>
      <c r="P15" s="16"/>
      <c r="Q15" s="36">
        <v>17</v>
      </c>
      <c r="R15" s="37" t="s">
        <v>1594</v>
      </c>
      <c r="S15" s="37" t="s">
        <v>2413</v>
      </c>
      <c r="T15" s="13" t="s">
        <v>2587</v>
      </c>
      <c r="U15" s="39"/>
      <c r="V15" s="36" t="s">
        <v>2541</v>
      </c>
      <c r="W15" s="53" t="s">
        <v>2543</v>
      </c>
      <c r="X15" s="16"/>
      <c r="Y15" s="16"/>
      <c r="Z15" s="16" t="s">
        <v>162</v>
      </c>
      <c r="AA15" s="18"/>
      <c r="AB15" s="18"/>
    </row>
    <row r="16" spans="1:28" s="14" customFormat="1" ht="19.5" customHeight="1">
      <c r="A16" s="32">
        <v>1423</v>
      </c>
      <c r="B16" s="32" t="s">
        <v>1609</v>
      </c>
      <c r="C16" s="33" t="s">
        <v>1111</v>
      </c>
      <c r="D16" s="33"/>
      <c r="E16" s="33"/>
      <c r="F16" s="34"/>
      <c r="G16" s="34" t="s">
        <v>930</v>
      </c>
      <c r="H16" s="46">
        <v>83</v>
      </c>
      <c r="I16" s="46">
        <v>13</v>
      </c>
      <c r="J16" s="35" t="s">
        <v>1112</v>
      </c>
      <c r="K16" s="49" t="s">
        <v>1111</v>
      </c>
      <c r="L16" s="50" t="s">
        <v>1167</v>
      </c>
      <c r="M16" s="50"/>
      <c r="N16" s="17" t="s">
        <v>2719</v>
      </c>
      <c r="O16" s="16"/>
      <c r="P16" s="16"/>
      <c r="Q16" s="36">
        <v>17</v>
      </c>
      <c r="R16" s="37" t="s">
        <v>2431</v>
      </c>
      <c r="S16" s="37" t="s">
        <v>2732</v>
      </c>
      <c r="T16" s="13" t="s">
        <v>721</v>
      </c>
      <c r="U16" s="39"/>
      <c r="V16" s="36" t="s">
        <v>1112</v>
      </c>
      <c r="W16" s="53" t="s">
        <v>2543</v>
      </c>
      <c r="X16" s="16"/>
      <c r="Y16" s="16"/>
      <c r="Z16" s="16" t="s">
        <v>162</v>
      </c>
      <c r="AA16" s="18"/>
      <c r="AB16" s="18"/>
    </row>
    <row r="17" spans="1:28" s="14" customFormat="1" ht="19.5" customHeight="1">
      <c r="A17" s="32">
        <v>7655</v>
      </c>
      <c r="B17" s="32" t="s">
        <v>2405</v>
      </c>
      <c r="C17" s="33" t="s">
        <v>1111</v>
      </c>
      <c r="D17" s="33"/>
      <c r="E17" s="33"/>
      <c r="F17" s="34"/>
      <c r="G17" s="34" t="s">
        <v>1879</v>
      </c>
      <c r="H17" s="46">
        <v>83</v>
      </c>
      <c r="I17" s="46">
        <v>15</v>
      </c>
      <c r="J17" s="35" t="s">
        <v>1112</v>
      </c>
      <c r="K17" s="49" t="s">
        <v>1111</v>
      </c>
      <c r="L17" s="50" t="s">
        <v>2768</v>
      </c>
      <c r="M17" s="50"/>
      <c r="N17" s="17" t="s">
        <v>2719</v>
      </c>
      <c r="O17" s="16"/>
      <c r="P17" s="16"/>
      <c r="Q17" s="36">
        <v>17</v>
      </c>
      <c r="R17" s="37" t="s">
        <v>1689</v>
      </c>
      <c r="S17" s="37" t="s">
        <v>1911</v>
      </c>
      <c r="T17" s="13" t="s">
        <v>1535</v>
      </c>
      <c r="U17" s="39"/>
      <c r="V17" s="36" t="s">
        <v>1112</v>
      </c>
      <c r="W17" s="53" t="s">
        <v>2543</v>
      </c>
      <c r="X17" s="16"/>
      <c r="Y17" s="16"/>
      <c r="Z17" s="16" t="s">
        <v>162</v>
      </c>
      <c r="AA17" s="18"/>
      <c r="AB17" s="18"/>
    </row>
    <row r="18" spans="1:28" s="14" customFormat="1" ht="19.5" customHeight="1">
      <c r="A18" s="32">
        <v>46</v>
      </c>
      <c r="B18" s="32" t="s">
        <v>1005</v>
      </c>
      <c r="C18" s="33" t="s">
        <v>1111</v>
      </c>
      <c r="D18" s="33" t="s">
        <v>1173</v>
      </c>
      <c r="E18" s="33"/>
      <c r="F18" s="34"/>
      <c r="G18" s="34" t="s">
        <v>1879</v>
      </c>
      <c r="H18" s="46">
        <v>83</v>
      </c>
      <c r="I18" s="46"/>
      <c r="J18" s="35" t="s">
        <v>1112</v>
      </c>
      <c r="K18" s="49" t="s">
        <v>1111</v>
      </c>
      <c r="L18" s="50" t="s">
        <v>2768</v>
      </c>
      <c r="M18" s="50"/>
      <c r="N18" s="17" t="s">
        <v>1550</v>
      </c>
      <c r="O18" s="16"/>
      <c r="P18" s="16"/>
      <c r="Q18" s="36">
        <v>17</v>
      </c>
      <c r="R18" s="37" t="s">
        <v>2285</v>
      </c>
      <c r="S18" s="37" t="s">
        <v>1685</v>
      </c>
      <c r="T18" s="13" t="s">
        <v>1805</v>
      </c>
      <c r="U18" s="39"/>
      <c r="V18" s="36" t="s">
        <v>1112</v>
      </c>
      <c r="W18" s="53" t="s">
        <v>2543</v>
      </c>
      <c r="X18" s="16"/>
      <c r="Y18" s="16"/>
      <c r="Z18" s="16" t="s">
        <v>162</v>
      </c>
      <c r="AA18" s="18"/>
      <c r="AB18" s="18"/>
    </row>
    <row r="19" spans="1:28" s="14" customFormat="1" ht="19.5" customHeight="1">
      <c r="A19" s="32">
        <v>7654</v>
      </c>
      <c r="B19" s="32" t="s">
        <v>2405</v>
      </c>
      <c r="C19" s="33" t="s">
        <v>1111</v>
      </c>
      <c r="D19" s="33"/>
      <c r="E19" s="33"/>
      <c r="F19" s="34"/>
      <c r="G19" s="34" t="s">
        <v>930</v>
      </c>
      <c r="H19" s="46">
        <v>83</v>
      </c>
      <c r="I19" s="46"/>
      <c r="J19" s="35" t="s">
        <v>1112</v>
      </c>
      <c r="K19" s="49" t="s">
        <v>1111</v>
      </c>
      <c r="L19" s="50" t="s">
        <v>2768</v>
      </c>
      <c r="M19" s="50"/>
      <c r="N19" s="17" t="s">
        <v>2719</v>
      </c>
      <c r="O19" s="16"/>
      <c r="P19" s="16"/>
      <c r="Q19" s="36">
        <v>17</v>
      </c>
      <c r="R19" s="37" t="s">
        <v>898</v>
      </c>
      <c r="S19" s="37"/>
      <c r="T19" s="13" t="s">
        <v>1536</v>
      </c>
      <c r="U19" s="39"/>
      <c r="V19" s="36" t="s">
        <v>1112</v>
      </c>
      <c r="W19" s="53" t="s">
        <v>2543</v>
      </c>
      <c r="X19" s="16"/>
      <c r="Y19" s="16"/>
      <c r="Z19" s="16" t="s">
        <v>162</v>
      </c>
      <c r="AA19" s="18"/>
      <c r="AB19" s="18"/>
    </row>
    <row r="20" spans="1:28" s="14" customFormat="1" ht="19.5" customHeight="1">
      <c r="A20" s="32">
        <v>1426</v>
      </c>
      <c r="B20" s="32" t="s">
        <v>1609</v>
      </c>
      <c r="C20" s="33" t="s">
        <v>1118</v>
      </c>
      <c r="D20" s="33" t="s">
        <v>1464</v>
      </c>
      <c r="E20" s="33">
        <v>12</v>
      </c>
      <c r="F20" s="34"/>
      <c r="G20" s="34" t="s">
        <v>930</v>
      </c>
      <c r="H20" s="46">
        <v>84</v>
      </c>
      <c r="I20" s="46">
        <v>12</v>
      </c>
      <c r="J20" s="35" t="s">
        <v>1119</v>
      </c>
      <c r="K20" s="49" t="s">
        <v>1118</v>
      </c>
      <c r="L20" s="50" t="s">
        <v>1167</v>
      </c>
      <c r="M20" s="50"/>
      <c r="N20" s="17" t="s">
        <v>1549</v>
      </c>
      <c r="O20" s="16"/>
      <c r="P20" s="16"/>
      <c r="Q20" s="36">
        <v>17</v>
      </c>
      <c r="R20" s="37" t="s">
        <v>1180</v>
      </c>
      <c r="S20" s="37" t="s">
        <v>1181</v>
      </c>
      <c r="T20" s="13" t="s">
        <v>2039</v>
      </c>
      <c r="U20" s="39"/>
      <c r="V20" s="36" t="s">
        <v>2569</v>
      </c>
      <c r="W20" s="53" t="s">
        <v>2543</v>
      </c>
      <c r="X20" s="16"/>
      <c r="Y20" s="16"/>
      <c r="Z20" s="16" t="s">
        <v>162</v>
      </c>
      <c r="AA20" s="18"/>
      <c r="AB20" s="18"/>
    </row>
    <row r="21" spans="1:28" s="14" customFormat="1" ht="19.5" customHeight="1">
      <c r="A21" s="32">
        <v>1428</v>
      </c>
      <c r="B21" s="32" t="s">
        <v>1609</v>
      </c>
      <c r="C21" s="33" t="s">
        <v>1118</v>
      </c>
      <c r="D21" s="33" t="s">
        <v>1464</v>
      </c>
      <c r="E21" s="33" t="s">
        <v>2219</v>
      </c>
      <c r="F21" s="34"/>
      <c r="G21" s="34" t="s">
        <v>930</v>
      </c>
      <c r="H21" s="46">
        <v>84</v>
      </c>
      <c r="I21" s="46">
        <v>12</v>
      </c>
      <c r="J21" s="35" t="s">
        <v>1119</v>
      </c>
      <c r="K21" s="49" t="s">
        <v>1118</v>
      </c>
      <c r="L21" s="50" t="s">
        <v>2768</v>
      </c>
      <c r="M21" s="50"/>
      <c r="N21" s="17" t="s">
        <v>1550</v>
      </c>
      <c r="O21" s="16"/>
      <c r="P21" s="16"/>
      <c r="Q21" s="36">
        <v>17</v>
      </c>
      <c r="R21" s="37" t="s">
        <v>1182</v>
      </c>
      <c r="S21" s="37" t="s">
        <v>364</v>
      </c>
      <c r="T21" s="13" t="s">
        <v>2040</v>
      </c>
      <c r="U21" s="39"/>
      <c r="V21" s="36" t="s">
        <v>2569</v>
      </c>
      <c r="W21" s="53" t="s">
        <v>2543</v>
      </c>
      <c r="X21" s="16"/>
      <c r="Y21" s="16"/>
      <c r="Z21" s="16" t="s">
        <v>162</v>
      </c>
      <c r="AA21" s="18"/>
      <c r="AB21" s="18"/>
    </row>
    <row r="22" spans="1:28" s="14" customFormat="1" ht="19.5" customHeight="1">
      <c r="A22" s="32">
        <v>4565</v>
      </c>
      <c r="B22" s="32" t="s">
        <v>2561</v>
      </c>
      <c r="C22" s="33" t="s">
        <v>1118</v>
      </c>
      <c r="D22" s="33" t="s">
        <v>1464</v>
      </c>
      <c r="E22" s="33" t="s">
        <v>2504</v>
      </c>
      <c r="F22" s="34"/>
      <c r="G22" s="34" t="s">
        <v>930</v>
      </c>
      <c r="H22" s="46">
        <v>84</v>
      </c>
      <c r="I22" s="46">
        <v>18</v>
      </c>
      <c r="J22" s="35" t="s">
        <v>1119</v>
      </c>
      <c r="K22" s="49" t="s">
        <v>1118</v>
      </c>
      <c r="L22" s="50" t="s">
        <v>1167</v>
      </c>
      <c r="M22" s="50"/>
      <c r="N22" s="17" t="s">
        <v>1549</v>
      </c>
      <c r="O22" s="16"/>
      <c r="P22" s="16"/>
      <c r="Q22" s="36">
        <v>17</v>
      </c>
      <c r="R22" s="37" t="s">
        <v>1969</v>
      </c>
      <c r="S22" s="37" t="s">
        <v>686</v>
      </c>
      <c r="T22" s="13" t="s">
        <v>2039</v>
      </c>
      <c r="U22" s="39"/>
      <c r="V22" s="36" t="s">
        <v>2569</v>
      </c>
      <c r="W22" s="53" t="s">
        <v>2543</v>
      </c>
      <c r="X22" s="16"/>
      <c r="Y22" s="16"/>
      <c r="Z22" s="16" t="s">
        <v>162</v>
      </c>
      <c r="AA22" s="18"/>
      <c r="AB22" s="18"/>
    </row>
    <row r="23" spans="1:28" s="14" customFormat="1" ht="19.5" customHeight="1">
      <c r="A23" s="32">
        <v>7275</v>
      </c>
      <c r="B23" s="32" t="s">
        <v>2584</v>
      </c>
      <c r="C23" s="33" t="s">
        <v>1118</v>
      </c>
      <c r="D23" s="33" t="s">
        <v>1464</v>
      </c>
      <c r="E23" s="33" t="s">
        <v>1175</v>
      </c>
      <c r="F23" s="34"/>
      <c r="G23" s="34" t="s">
        <v>1879</v>
      </c>
      <c r="H23" s="46">
        <v>84</v>
      </c>
      <c r="I23" s="46">
        <v>21</v>
      </c>
      <c r="J23" s="35" t="s">
        <v>1119</v>
      </c>
      <c r="K23" s="49" t="s">
        <v>1118</v>
      </c>
      <c r="L23" s="50" t="s">
        <v>2769</v>
      </c>
      <c r="M23" s="50"/>
      <c r="N23" s="17" t="s">
        <v>1549</v>
      </c>
      <c r="O23" s="16"/>
      <c r="P23" s="16"/>
      <c r="Q23" s="36">
        <v>17</v>
      </c>
      <c r="R23" s="37" t="s">
        <v>1887</v>
      </c>
      <c r="S23" s="37" t="s">
        <v>900</v>
      </c>
      <c r="T23" s="13" t="s">
        <v>2039</v>
      </c>
      <c r="U23" s="39"/>
      <c r="V23" s="36" t="s">
        <v>2569</v>
      </c>
      <c r="W23" s="53" t="s">
        <v>2543</v>
      </c>
      <c r="X23" s="16"/>
      <c r="Y23" s="16"/>
      <c r="Z23" s="16" t="s">
        <v>162</v>
      </c>
      <c r="AA23" s="18"/>
      <c r="AB23" s="18"/>
    </row>
    <row r="24" spans="1:28" s="14" customFormat="1" ht="19.5" customHeight="1">
      <c r="A24" s="32">
        <v>7276</v>
      </c>
      <c r="B24" s="32" t="s">
        <v>2584</v>
      </c>
      <c r="C24" s="33" t="s">
        <v>1118</v>
      </c>
      <c r="D24" s="33" t="s">
        <v>1464</v>
      </c>
      <c r="E24" s="33" t="s">
        <v>259</v>
      </c>
      <c r="F24" s="34"/>
      <c r="G24" s="34" t="s">
        <v>1879</v>
      </c>
      <c r="H24" s="46">
        <v>84</v>
      </c>
      <c r="I24" s="46">
        <v>22</v>
      </c>
      <c r="J24" s="35" t="s">
        <v>1119</v>
      </c>
      <c r="K24" s="49" t="s">
        <v>1118</v>
      </c>
      <c r="L24" s="50" t="s">
        <v>1167</v>
      </c>
      <c r="M24" s="50"/>
      <c r="N24" s="17" t="s">
        <v>1549</v>
      </c>
      <c r="O24" s="16"/>
      <c r="P24" s="16"/>
      <c r="Q24" s="36">
        <v>17</v>
      </c>
      <c r="R24" s="37" t="s">
        <v>901</v>
      </c>
      <c r="S24" s="37" t="s">
        <v>250</v>
      </c>
      <c r="T24" s="13" t="s">
        <v>2039</v>
      </c>
      <c r="U24" s="39"/>
      <c r="V24" s="36" t="s">
        <v>2569</v>
      </c>
      <c r="W24" s="53" t="s">
        <v>2543</v>
      </c>
      <c r="X24" s="16"/>
      <c r="Y24" s="16"/>
      <c r="Z24" s="16" t="s">
        <v>162</v>
      </c>
      <c r="AA24" s="18"/>
      <c r="AB24" s="18"/>
    </row>
    <row r="25" spans="1:28" s="14" customFormat="1" ht="19.5" customHeight="1">
      <c r="A25" s="32">
        <v>3873</v>
      </c>
      <c r="B25" s="32" t="s">
        <v>720</v>
      </c>
      <c r="C25" s="33" t="s">
        <v>1118</v>
      </c>
      <c r="D25" s="33"/>
      <c r="E25" s="33"/>
      <c r="F25" s="34"/>
      <c r="G25" s="34" t="s">
        <v>930</v>
      </c>
      <c r="H25" s="46">
        <v>84</v>
      </c>
      <c r="I25" s="46"/>
      <c r="J25" s="35" t="s">
        <v>1119</v>
      </c>
      <c r="K25" s="49" t="s">
        <v>1118</v>
      </c>
      <c r="L25" s="50" t="s">
        <v>2769</v>
      </c>
      <c r="M25" s="50"/>
      <c r="N25" s="17" t="s">
        <v>1549</v>
      </c>
      <c r="O25" s="16"/>
      <c r="P25" s="16"/>
      <c r="Q25" s="36">
        <v>17</v>
      </c>
      <c r="R25" s="37" t="s">
        <v>2601</v>
      </c>
      <c r="S25" s="37" t="s">
        <v>2413</v>
      </c>
      <c r="T25" s="13" t="s">
        <v>2039</v>
      </c>
      <c r="U25" s="39"/>
      <c r="V25" s="36" t="s">
        <v>2569</v>
      </c>
      <c r="W25" s="53" t="s">
        <v>2543</v>
      </c>
      <c r="X25" s="16"/>
      <c r="Y25" s="16"/>
      <c r="Z25" s="16" t="s">
        <v>162</v>
      </c>
      <c r="AA25" s="18"/>
      <c r="AB25" s="18"/>
    </row>
    <row r="26" spans="1:28" s="14" customFormat="1" ht="19.5" customHeight="1">
      <c r="A26" s="32">
        <v>7658</v>
      </c>
      <c r="B26" s="32" t="s">
        <v>2405</v>
      </c>
      <c r="C26" s="33" t="s">
        <v>1118</v>
      </c>
      <c r="D26" s="33"/>
      <c r="E26" s="33"/>
      <c r="F26" s="34"/>
      <c r="G26" s="34" t="s">
        <v>1879</v>
      </c>
      <c r="H26" s="46">
        <v>84</v>
      </c>
      <c r="I26" s="46"/>
      <c r="J26" s="35" t="s">
        <v>1119</v>
      </c>
      <c r="K26" s="49" t="s">
        <v>1118</v>
      </c>
      <c r="L26" s="50" t="s">
        <v>1167</v>
      </c>
      <c r="M26" s="50"/>
      <c r="N26" s="17" t="s">
        <v>1549</v>
      </c>
      <c r="O26" s="16"/>
      <c r="P26" s="16"/>
      <c r="Q26" s="36">
        <v>17</v>
      </c>
      <c r="R26" s="37" t="s">
        <v>1690</v>
      </c>
      <c r="S26" s="37" t="s">
        <v>1691</v>
      </c>
      <c r="T26" s="13" t="s">
        <v>2039</v>
      </c>
      <c r="U26" s="39"/>
      <c r="V26" s="36" t="s">
        <v>2569</v>
      </c>
      <c r="W26" s="53" t="s">
        <v>2543</v>
      </c>
      <c r="X26" s="16"/>
      <c r="Y26" s="16"/>
      <c r="Z26" s="16" t="s">
        <v>162</v>
      </c>
      <c r="AA26" s="18"/>
      <c r="AB26" s="18"/>
    </row>
    <row r="27" spans="1:28" s="14" customFormat="1" ht="19.5" customHeight="1">
      <c r="A27" s="32">
        <v>4343</v>
      </c>
      <c r="B27" s="32" t="s">
        <v>1084</v>
      </c>
      <c r="C27" s="33" t="s">
        <v>1111</v>
      </c>
      <c r="D27" s="33" t="s">
        <v>689</v>
      </c>
      <c r="E27" s="33" t="s">
        <v>2417</v>
      </c>
      <c r="F27" s="34"/>
      <c r="G27" s="34" t="s">
        <v>930</v>
      </c>
      <c r="H27" s="46">
        <v>85</v>
      </c>
      <c r="I27" s="46">
        <v>14</v>
      </c>
      <c r="J27" s="35" t="s">
        <v>1112</v>
      </c>
      <c r="K27" s="49" t="s">
        <v>1111</v>
      </c>
      <c r="L27" s="50" t="s">
        <v>2768</v>
      </c>
      <c r="M27" s="50"/>
      <c r="N27" s="17" t="s">
        <v>1549</v>
      </c>
      <c r="O27" s="16"/>
      <c r="P27" s="16"/>
      <c r="Q27" s="36">
        <v>17</v>
      </c>
      <c r="R27" s="37" t="s">
        <v>2030</v>
      </c>
      <c r="S27" s="37" t="s">
        <v>2479</v>
      </c>
      <c r="T27" s="13" t="s">
        <v>2520</v>
      </c>
      <c r="U27" s="39"/>
      <c r="V27" s="36" t="s">
        <v>1112</v>
      </c>
      <c r="W27" s="53" t="s">
        <v>2543</v>
      </c>
      <c r="X27" s="16"/>
      <c r="Y27" s="16"/>
      <c r="Z27" s="16" t="s">
        <v>162</v>
      </c>
      <c r="AA27" s="18"/>
      <c r="AB27" s="18"/>
    </row>
    <row r="28" spans="1:28" s="14" customFormat="1" ht="19.5" customHeight="1">
      <c r="A28" s="32">
        <v>11996</v>
      </c>
      <c r="B28" s="32" t="s">
        <v>1331</v>
      </c>
      <c r="C28" s="33" t="s">
        <v>2809</v>
      </c>
      <c r="D28" s="33" t="s">
        <v>1904</v>
      </c>
      <c r="E28" s="33" t="s">
        <v>2225</v>
      </c>
      <c r="F28" s="34"/>
      <c r="G28" s="34" t="s">
        <v>1879</v>
      </c>
      <c r="H28" s="46">
        <v>89</v>
      </c>
      <c r="I28" s="46">
        <v>2</v>
      </c>
      <c r="J28" s="35" t="s">
        <v>2810</v>
      </c>
      <c r="K28" s="49" t="s">
        <v>2809</v>
      </c>
      <c r="L28" s="50" t="s">
        <v>1167</v>
      </c>
      <c r="M28" s="50"/>
      <c r="N28" s="17" t="s">
        <v>1549</v>
      </c>
      <c r="O28" s="16"/>
      <c r="P28" s="16"/>
      <c r="Q28" s="36">
        <v>17</v>
      </c>
      <c r="R28" s="37" t="s">
        <v>212</v>
      </c>
      <c r="S28" s="37" t="s">
        <v>213</v>
      </c>
      <c r="T28" s="13" t="s">
        <v>2039</v>
      </c>
      <c r="U28" s="39"/>
      <c r="V28" s="36" t="s">
        <v>2543</v>
      </c>
      <c r="W28" s="53" t="s">
        <v>2543</v>
      </c>
      <c r="X28" s="16"/>
      <c r="Y28" s="16"/>
      <c r="Z28" s="16" t="s">
        <v>162</v>
      </c>
      <c r="AA28" s="18"/>
      <c r="AB28" s="18"/>
    </row>
    <row r="29" spans="1:28" s="14" customFormat="1" ht="19.5" customHeight="1">
      <c r="A29" s="32">
        <v>10023</v>
      </c>
      <c r="B29" s="32" t="s">
        <v>1759</v>
      </c>
      <c r="C29" s="33" t="s">
        <v>2809</v>
      </c>
      <c r="D29" s="33" t="s">
        <v>1904</v>
      </c>
      <c r="E29" s="33" t="s">
        <v>2833</v>
      </c>
      <c r="F29" s="34"/>
      <c r="G29" s="34" t="s">
        <v>930</v>
      </c>
      <c r="H29" s="46">
        <v>89</v>
      </c>
      <c r="I29" s="46">
        <v>3</v>
      </c>
      <c r="J29" s="35" t="s">
        <v>2810</v>
      </c>
      <c r="K29" s="49" t="s">
        <v>2809</v>
      </c>
      <c r="L29" s="50" t="s">
        <v>1167</v>
      </c>
      <c r="M29" s="50"/>
      <c r="N29" s="17" t="s">
        <v>1549</v>
      </c>
      <c r="O29" s="16"/>
      <c r="P29" s="16"/>
      <c r="Q29" s="36">
        <v>17</v>
      </c>
      <c r="R29" s="37" t="s">
        <v>1162</v>
      </c>
      <c r="S29" s="37" t="s">
        <v>1163</v>
      </c>
      <c r="T29" s="13" t="s">
        <v>2039</v>
      </c>
      <c r="U29" s="39"/>
      <c r="V29" s="36" t="s">
        <v>2543</v>
      </c>
      <c r="W29" s="53" t="s">
        <v>2543</v>
      </c>
      <c r="X29" s="16"/>
      <c r="Y29" s="16"/>
      <c r="Z29" s="16" t="s">
        <v>162</v>
      </c>
      <c r="AA29" s="18"/>
      <c r="AB29" s="18"/>
    </row>
    <row r="30" spans="1:28" s="14" customFormat="1" ht="19.5" customHeight="1">
      <c r="A30" s="32">
        <v>6806</v>
      </c>
      <c r="B30" s="32" t="s">
        <v>2737</v>
      </c>
      <c r="C30" s="33" t="s">
        <v>2809</v>
      </c>
      <c r="D30" s="33" t="s">
        <v>1904</v>
      </c>
      <c r="E30" s="33" t="s">
        <v>1014</v>
      </c>
      <c r="F30" s="34"/>
      <c r="G30" s="34" t="s">
        <v>930</v>
      </c>
      <c r="H30" s="46">
        <v>89</v>
      </c>
      <c r="I30" s="46">
        <v>6</v>
      </c>
      <c r="J30" s="35" t="s">
        <v>2810</v>
      </c>
      <c r="K30" s="49" t="s">
        <v>2809</v>
      </c>
      <c r="L30" s="50" t="s">
        <v>2769</v>
      </c>
      <c r="M30" s="50"/>
      <c r="N30" s="17" t="s">
        <v>1550</v>
      </c>
      <c r="O30" s="16"/>
      <c r="P30" s="16"/>
      <c r="Q30" s="36">
        <v>17</v>
      </c>
      <c r="R30" s="37" t="s">
        <v>1717</v>
      </c>
      <c r="S30" s="37" t="s">
        <v>1718</v>
      </c>
      <c r="T30" s="13" t="s">
        <v>1801</v>
      </c>
      <c r="U30" s="39"/>
      <c r="V30" s="36" t="s">
        <v>2543</v>
      </c>
      <c r="W30" s="53" t="s">
        <v>2543</v>
      </c>
      <c r="X30" s="16"/>
      <c r="Y30" s="16"/>
      <c r="Z30" s="16" t="s">
        <v>162</v>
      </c>
      <c r="AA30" s="18"/>
      <c r="AB30" s="18"/>
    </row>
    <row r="31" spans="1:28" s="14" customFormat="1" ht="19.5" customHeight="1">
      <c r="A31" s="32">
        <v>4567</v>
      </c>
      <c r="B31" s="32" t="s">
        <v>2561</v>
      </c>
      <c r="C31" s="33" t="s">
        <v>2809</v>
      </c>
      <c r="D31" s="33" t="s">
        <v>1904</v>
      </c>
      <c r="E31" s="33" t="s">
        <v>1108</v>
      </c>
      <c r="F31" s="34"/>
      <c r="G31" s="34" t="s">
        <v>930</v>
      </c>
      <c r="H31" s="46">
        <v>89</v>
      </c>
      <c r="I31" s="46">
        <v>9</v>
      </c>
      <c r="J31" s="35" t="s">
        <v>2810</v>
      </c>
      <c r="K31" s="49" t="s">
        <v>2809</v>
      </c>
      <c r="L31" s="50" t="s">
        <v>2769</v>
      </c>
      <c r="M31" s="50"/>
      <c r="N31" s="17" t="s">
        <v>1550</v>
      </c>
      <c r="O31" s="16"/>
      <c r="P31" s="16"/>
      <c r="Q31" s="36">
        <v>17</v>
      </c>
      <c r="R31" s="37" t="s">
        <v>975</v>
      </c>
      <c r="S31" s="37" t="s">
        <v>2711</v>
      </c>
      <c r="T31" s="13" t="s">
        <v>1801</v>
      </c>
      <c r="U31" s="39"/>
      <c r="V31" s="36" t="s">
        <v>2543</v>
      </c>
      <c r="W31" s="53" t="s">
        <v>2543</v>
      </c>
      <c r="X31" s="16"/>
      <c r="Y31" s="16"/>
      <c r="Z31" s="16" t="s">
        <v>162</v>
      </c>
      <c r="AA31" s="18"/>
      <c r="AB31" s="18"/>
    </row>
    <row r="32" spans="1:28" s="14" customFormat="1" ht="19.5" customHeight="1">
      <c r="A32" s="32">
        <v>1297</v>
      </c>
      <c r="B32" s="32" t="s">
        <v>1609</v>
      </c>
      <c r="C32" s="33" t="s">
        <v>1238</v>
      </c>
      <c r="D32" s="33" t="s">
        <v>2714</v>
      </c>
      <c r="E32" s="33" t="s">
        <v>2835</v>
      </c>
      <c r="F32" s="34"/>
      <c r="G32" s="34" t="s">
        <v>930</v>
      </c>
      <c r="H32" s="46">
        <v>105</v>
      </c>
      <c r="I32" s="46">
        <v>4</v>
      </c>
      <c r="J32" s="35" t="s">
        <v>1239</v>
      </c>
      <c r="K32" s="49" t="s">
        <v>1238</v>
      </c>
      <c r="L32" s="50" t="s">
        <v>1167</v>
      </c>
      <c r="M32" s="50"/>
      <c r="N32" s="17" t="s">
        <v>1549</v>
      </c>
      <c r="O32" s="16"/>
      <c r="P32" s="16"/>
      <c r="Q32" s="36">
        <v>17</v>
      </c>
      <c r="R32" s="37" t="s">
        <v>1727</v>
      </c>
      <c r="S32" s="37" t="s">
        <v>1622</v>
      </c>
      <c r="T32" s="13" t="s">
        <v>2039</v>
      </c>
      <c r="U32" s="39"/>
      <c r="V32" s="36" t="s">
        <v>1112</v>
      </c>
      <c r="W32" s="53" t="s">
        <v>2543</v>
      </c>
      <c r="X32" s="16"/>
      <c r="Y32" s="16"/>
      <c r="Z32" s="16" t="s">
        <v>162</v>
      </c>
      <c r="AA32" s="18"/>
      <c r="AB32" s="18"/>
    </row>
    <row r="33" spans="1:28" s="14" customFormat="1" ht="19.5" customHeight="1">
      <c r="A33" s="32">
        <v>4078</v>
      </c>
      <c r="B33" s="32" t="s">
        <v>717</v>
      </c>
      <c r="C33" s="33" t="s">
        <v>1238</v>
      </c>
      <c r="D33" s="33" t="s">
        <v>2714</v>
      </c>
      <c r="E33" s="33" t="s">
        <v>2835</v>
      </c>
      <c r="F33" s="34"/>
      <c r="G33" s="34" t="s">
        <v>930</v>
      </c>
      <c r="H33" s="46">
        <v>105</v>
      </c>
      <c r="I33" s="46">
        <v>4</v>
      </c>
      <c r="J33" s="35" t="s">
        <v>1239</v>
      </c>
      <c r="K33" s="49" t="s">
        <v>1238</v>
      </c>
      <c r="L33" s="50" t="s">
        <v>1167</v>
      </c>
      <c r="M33" s="50"/>
      <c r="N33" s="17" t="s">
        <v>1550</v>
      </c>
      <c r="O33" s="16"/>
      <c r="P33" s="16"/>
      <c r="Q33" s="36">
        <v>17</v>
      </c>
      <c r="R33" s="37" t="s">
        <v>2469</v>
      </c>
      <c r="S33" s="37" t="s">
        <v>1673</v>
      </c>
      <c r="T33" s="13" t="s">
        <v>2440</v>
      </c>
      <c r="U33" s="39"/>
      <c r="V33" s="36" t="s">
        <v>1112</v>
      </c>
      <c r="W33" s="53" t="s">
        <v>2543</v>
      </c>
      <c r="X33" s="16"/>
      <c r="Y33" s="16"/>
      <c r="Z33" s="16" t="s">
        <v>162</v>
      </c>
      <c r="AA33" s="18"/>
      <c r="AB33" s="18"/>
    </row>
    <row r="34" spans="1:28" s="14" customFormat="1" ht="19.5" customHeight="1">
      <c r="A34" s="32">
        <v>6765</v>
      </c>
      <c r="B34" s="32" t="s">
        <v>396</v>
      </c>
      <c r="C34" s="33" t="s">
        <v>1238</v>
      </c>
      <c r="D34" s="33" t="s">
        <v>2714</v>
      </c>
      <c r="E34" s="33" t="s">
        <v>2835</v>
      </c>
      <c r="F34" s="34"/>
      <c r="G34" s="34" t="s">
        <v>930</v>
      </c>
      <c r="H34" s="46">
        <v>105</v>
      </c>
      <c r="I34" s="46">
        <v>4</v>
      </c>
      <c r="J34" s="35" t="s">
        <v>1239</v>
      </c>
      <c r="K34" s="49" t="s">
        <v>1238</v>
      </c>
      <c r="L34" s="50" t="s">
        <v>2769</v>
      </c>
      <c r="M34" s="50"/>
      <c r="N34" s="17" t="s">
        <v>2719</v>
      </c>
      <c r="O34" s="16"/>
      <c r="P34" s="16"/>
      <c r="Q34" s="36">
        <v>17</v>
      </c>
      <c r="R34" s="37" t="s">
        <v>397</v>
      </c>
      <c r="S34" s="37" t="s">
        <v>398</v>
      </c>
      <c r="T34" s="13" t="s">
        <v>1533</v>
      </c>
      <c r="U34" s="39"/>
      <c r="V34" s="36" t="s">
        <v>1112</v>
      </c>
      <c r="W34" s="53" t="s">
        <v>2543</v>
      </c>
      <c r="X34" s="16"/>
      <c r="Y34" s="16"/>
      <c r="Z34" s="16" t="s">
        <v>162</v>
      </c>
      <c r="AA34" s="18"/>
      <c r="AB34" s="18"/>
    </row>
    <row r="35" spans="1:28" s="14" customFormat="1" ht="19.5" customHeight="1">
      <c r="A35" s="32">
        <v>7336</v>
      </c>
      <c r="B35" s="32" t="s">
        <v>209</v>
      </c>
      <c r="C35" s="33" t="s">
        <v>71</v>
      </c>
      <c r="D35" s="33" t="s">
        <v>2714</v>
      </c>
      <c r="E35" s="33" t="s">
        <v>2837</v>
      </c>
      <c r="F35" s="34"/>
      <c r="G35" s="34" t="s">
        <v>930</v>
      </c>
      <c r="H35" s="46">
        <v>105</v>
      </c>
      <c r="I35" s="46">
        <v>5</v>
      </c>
      <c r="J35" s="35" t="s">
        <v>72</v>
      </c>
      <c r="K35" s="49" t="s">
        <v>71</v>
      </c>
      <c r="L35" s="50" t="s">
        <v>2769</v>
      </c>
      <c r="M35" s="50"/>
      <c r="N35" s="17" t="s">
        <v>1550</v>
      </c>
      <c r="O35" s="16"/>
      <c r="P35" s="16"/>
      <c r="Q35" s="36">
        <v>17</v>
      </c>
      <c r="R35" s="37" t="s">
        <v>2019</v>
      </c>
      <c r="S35" s="37" t="s">
        <v>1696</v>
      </c>
      <c r="T35" s="13" t="s">
        <v>2522</v>
      </c>
      <c r="U35" s="39"/>
      <c r="V35" s="36" t="s">
        <v>2569</v>
      </c>
      <c r="W35" s="53" t="s">
        <v>2543</v>
      </c>
      <c r="X35" s="16"/>
      <c r="Y35" s="16"/>
      <c r="Z35" s="16" t="s">
        <v>162</v>
      </c>
      <c r="AA35" s="18"/>
      <c r="AB35" s="18"/>
    </row>
    <row r="36" spans="1:28" s="14" customFormat="1" ht="19.5" customHeight="1">
      <c r="A36" s="32">
        <v>868</v>
      </c>
      <c r="B36" s="32" t="s">
        <v>1799</v>
      </c>
      <c r="C36" s="33" t="s">
        <v>71</v>
      </c>
      <c r="D36" s="33" t="s">
        <v>2714</v>
      </c>
      <c r="E36" s="33" t="s">
        <v>2417</v>
      </c>
      <c r="F36" s="34"/>
      <c r="G36" s="34" t="s">
        <v>930</v>
      </c>
      <c r="H36" s="46">
        <v>105</v>
      </c>
      <c r="I36" s="46">
        <v>14</v>
      </c>
      <c r="J36" s="35" t="s">
        <v>72</v>
      </c>
      <c r="K36" s="49" t="s">
        <v>71</v>
      </c>
      <c r="L36" s="50" t="s">
        <v>2768</v>
      </c>
      <c r="M36" s="50"/>
      <c r="N36" s="17" t="s">
        <v>1549</v>
      </c>
      <c r="O36" s="16"/>
      <c r="P36" s="16"/>
      <c r="Q36" s="36">
        <v>17</v>
      </c>
      <c r="R36" s="37" t="s">
        <v>1737</v>
      </c>
      <c r="S36" s="37" t="s">
        <v>1738</v>
      </c>
      <c r="T36" s="13" t="s">
        <v>2039</v>
      </c>
      <c r="U36" s="39"/>
      <c r="V36" s="36" t="s">
        <v>2569</v>
      </c>
      <c r="W36" s="53" t="s">
        <v>2543</v>
      </c>
      <c r="X36" s="16"/>
      <c r="Y36" s="16"/>
      <c r="Z36" s="16" t="s">
        <v>162</v>
      </c>
      <c r="AA36" s="18"/>
      <c r="AB36" s="18"/>
    </row>
    <row r="37" spans="1:28" s="14" customFormat="1" ht="19.5" customHeight="1">
      <c r="A37" s="32">
        <v>1299</v>
      </c>
      <c r="B37" s="32" t="s">
        <v>1609</v>
      </c>
      <c r="C37" s="33" t="s">
        <v>71</v>
      </c>
      <c r="D37" s="33" t="s">
        <v>2714</v>
      </c>
      <c r="E37" s="33" t="s">
        <v>2417</v>
      </c>
      <c r="F37" s="34"/>
      <c r="G37" s="34" t="s">
        <v>930</v>
      </c>
      <c r="H37" s="46">
        <v>105</v>
      </c>
      <c r="I37" s="46">
        <v>14</v>
      </c>
      <c r="J37" s="35" t="s">
        <v>72</v>
      </c>
      <c r="K37" s="49" t="s">
        <v>71</v>
      </c>
      <c r="L37" s="50" t="s">
        <v>1167</v>
      </c>
      <c r="M37" s="50"/>
      <c r="N37" s="17" t="s">
        <v>1549</v>
      </c>
      <c r="O37" s="16"/>
      <c r="P37" s="16"/>
      <c r="Q37" s="36">
        <v>17</v>
      </c>
      <c r="R37" s="37" t="s">
        <v>2629</v>
      </c>
      <c r="S37" s="37" t="s">
        <v>322</v>
      </c>
      <c r="T37" s="13" t="s">
        <v>2523</v>
      </c>
      <c r="U37" s="39"/>
      <c r="V37" s="36" t="s">
        <v>2569</v>
      </c>
      <c r="W37" s="53" t="s">
        <v>2543</v>
      </c>
      <c r="X37" s="16"/>
      <c r="Y37" s="16"/>
      <c r="Z37" s="16" t="s">
        <v>162</v>
      </c>
      <c r="AA37" s="18"/>
      <c r="AB37" s="18"/>
    </row>
    <row r="38" spans="1:28" s="14" customFormat="1" ht="19.5" customHeight="1">
      <c r="A38" s="32">
        <v>1300</v>
      </c>
      <c r="B38" s="32" t="s">
        <v>1609</v>
      </c>
      <c r="C38" s="33" t="s">
        <v>71</v>
      </c>
      <c r="D38" s="33" t="s">
        <v>2714</v>
      </c>
      <c r="E38" s="33" t="s">
        <v>2417</v>
      </c>
      <c r="F38" s="34"/>
      <c r="G38" s="34" t="s">
        <v>930</v>
      </c>
      <c r="H38" s="46">
        <v>105</v>
      </c>
      <c r="I38" s="46">
        <v>14</v>
      </c>
      <c r="J38" s="35" t="s">
        <v>72</v>
      </c>
      <c r="K38" s="49" t="s">
        <v>71</v>
      </c>
      <c r="L38" s="50" t="s">
        <v>1167</v>
      </c>
      <c r="M38" s="50"/>
      <c r="N38" s="17" t="s">
        <v>1549</v>
      </c>
      <c r="O38" s="16"/>
      <c r="P38" s="16"/>
      <c r="Q38" s="36">
        <v>17</v>
      </c>
      <c r="R38" s="37" t="s">
        <v>323</v>
      </c>
      <c r="S38" s="37" t="s">
        <v>2634</v>
      </c>
      <c r="T38" s="13" t="s">
        <v>2039</v>
      </c>
      <c r="U38" s="39"/>
      <c r="V38" s="36" t="s">
        <v>2569</v>
      </c>
      <c r="W38" s="53" t="s">
        <v>2543</v>
      </c>
      <c r="X38" s="16"/>
      <c r="Y38" s="16"/>
      <c r="Z38" s="16" t="s">
        <v>162</v>
      </c>
      <c r="AA38" s="18"/>
      <c r="AB38" s="18"/>
    </row>
    <row r="39" spans="1:28" s="14" customFormat="1" ht="19.5" customHeight="1">
      <c r="A39" s="32">
        <v>2555</v>
      </c>
      <c r="B39" s="32" t="s">
        <v>1629</v>
      </c>
      <c r="C39" s="33">
        <v>9.15</v>
      </c>
      <c r="D39" s="33">
        <v>105</v>
      </c>
      <c r="E39" s="33">
        <v>14</v>
      </c>
      <c r="F39" s="34"/>
      <c r="G39" s="34" t="s">
        <v>930</v>
      </c>
      <c r="H39" s="46">
        <v>105</v>
      </c>
      <c r="I39" s="46">
        <v>14</v>
      </c>
      <c r="J39" s="35" t="s">
        <v>72</v>
      </c>
      <c r="K39" s="49" t="s">
        <v>71</v>
      </c>
      <c r="L39" s="50" t="s">
        <v>1167</v>
      </c>
      <c r="M39" s="50"/>
      <c r="N39" s="17" t="s">
        <v>1550</v>
      </c>
      <c r="O39" s="16"/>
      <c r="P39" s="16"/>
      <c r="Q39" s="36">
        <v>17</v>
      </c>
      <c r="R39" s="37" t="s">
        <v>2412</v>
      </c>
      <c r="S39" s="37" t="s">
        <v>2428</v>
      </c>
      <c r="T39" s="13" t="s">
        <v>2524</v>
      </c>
      <c r="U39" s="39"/>
      <c r="V39" s="36" t="s">
        <v>2569</v>
      </c>
      <c r="W39" s="53" t="s">
        <v>2543</v>
      </c>
      <c r="X39" s="16"/>
      <c r="Y39" s="16"/>
      <c r="Z39" s="16" t="s">
        <v>162</v>
      </c>
      <c r="AA39" s="18"/>
      <c r="AB39" s="18"/>
    </row>
    <row r="40" spans="1:28" s="14" customFormat="1" ht="19.5" customHeight="1">
      <c r="A40" s="32">
        <v>1301</v>
      </c>
      <c r="B40" s="32" t="s">
        <v>1609</v>
      </c>
      <c r="C40" s="33" t="s">
        <v>71</v>
      </c>
      <c r="D40" s="33" t="s">
        <v>2714</v>
      </c>
      <c r="E40" s="33" t="s">
        <v>258</v>
      </c>
      <c r="F40" s="34"/>
      <c r="G40" s="34" t="s">
        <v>930</v>
      </c>
      <c r="H40" s="46">
        <v>105</v>
      </c>
      <c r="I40" s="46">
        <v>19</v>
      </c>
      <c r="J40" s="35" t="s">
        <v>72</v>
      </c>
      <c r="K40" s="49" t="s">
        <v>71</v>
      </c>
      <c r="L40" s="50" t="s">
        <v>1167</v>
      </c>
      <c r="M40" s="50"/>
      <c r="N40" s="17" t="s">
        <v>1549</v>
      </c>
      <c r="O40" s="16"/>
      <c r="P40" s="16"/>
      <c r="Q40" s="36">
        <v>17</v>
      </c>
      <c r="R40" s="37" t="s">
        <v>323</v>
      </c>
      <c r="S40" s="37" t="s">
        <v>2635</v>
      </c>
      <c r="T40" s="13" t="s">
        <v>2039</v>
      </c>
      <c r="U40" s="39"/>
      <c r="V40" s="36" t="s">
        <v>2569</v>
      </c>
      <c r="W40" s="53" t="s">
        <v>2543</v>
      </c>
      <c r="X40" s="16"/>
      <c r="Y40" s="16"/>
      <c r="Z40" s="16" t="s">
        <v>162</v>
      </c>
      <c r="AA40" s="18"/>
      <c r="AB40" s="18"/>
    </row>
    <row r="41" spans="1:28" s="14" customFormat="1" ht="19.5" customHeight="1">
      <c r="A41" s="32">
        <v>3840</v>
      </c>
      <c r="B41" s="32" t="s">
        <v>720</v>
      </c>
      <c r="C41" s="33">
        <v>9.15</v>
      </c>
      <c r="D41" s="33">
        <v>105</v>
      </c>
      <c r="E41" s="33">
        <v>19</v>
      </c>
      <c r="F41" s="34"/>
      <c r="G41" s="34" t="s">
        <v>930</v>
      </c>
      <c r="H41" s="46">
        <v>105</v>
      </c>
      <c r="I41" s="46">
        <v>19</v>
      </c>
      <c r="J41" s="35" t="s">
        <v>72</v>
      </c>
      <c r="K41" s="49" t="s">
        <v>71</v>
      </c>
      <c r="L41" s="50" t="s">
        <v>2769</v>
      </c>
      <c r="M41" s="50"/>
      <c r="N41" s="17" t="s">
        <v>1550</v>
      </c>
      <c r="O41" s="16"/>
      <c r="P41" s="16"/>
      <c r="Q41" s="36">
        <v>17</v>
      </c>
      <c r="R41" s="37" t="s">
        <v>1745</v>
      </c>
      <c r="S41" s="37" t="s">
        <v>1728</v>
      </c>
      <c r="T41" s="13" t="s">
        <v>2525</v>
      </c>
      <c r="U41" s="39"/>
      <c r="V41" s="36" t="s">
        <v>2569</v>
      </c>
      <c r="W41" s="53" t="s">
        <v>2543</v>
      </c>
      <c r="X41" s="16"/>
      <c r="Y41" s="16"/>
      <c r="Z41" s="16" t="s">
        <v>162</v>
      </c>
      <c r="AA41" s="18"/>
      <c r="AB41" s="18"/>
    </row>
    <row r="42" spans="1:28" s="14" customFormat="1" ht="19.5" customHeight="1">
      <c r="A42" s="32">
        <v>5152</v>
      </c>
      <c r="B42" s="32" t="s">
        <v>1630</v>
      </c>
      <c r="C42" s="33" t="s">
        <v>71</v>
      </c>
      <c r="D42" s="33" t="s">
        <v>2714</v>
      </c>
      <c r="E42" s="33" t="s">
        <v>259</v>
      </c>
      <c r="F42" s="34"/>
      <c r="G42" s="34" t="s">
        <v>930</v>
      </c>
      <c r="H42" s="46">
        <v>105</v>
      </c>
      <c r="I42" s="46">
        <v>22</v>
      </c>
      <c r="J42" s="35" t="s">
        <v>72</v>
      </c>
      <c r="K42" s="49" t="s">
        <v>71</v>
      </c>
      <c r="L42" s="50" t="s">
        <v>1167</v>
      </c>
      <c r="M42" s="50"/>
      <c r="N42" s="17" t="s">
        <v>2719</v>
      </c>
      <c r="O42" s="16"/>
      <c r="P42" s="16"/>
      <c r="Q42" s="36">
        <v>17</v>
      </c>
      <c r="R42" s="37" t="s">
        <v>22</v>
      </c>
      <c r="S42" s="37" t="s">
        <v>23</v>
      </c>
      <c r="T42" s="13" t="s">
        <v>1800</v>
      </c>
      <c r="U42" s="39"/>
      <c r="V42" s="36" t="s">
        <v>2569</v>
      </c>
      <c r="W42" s="53" t="s">
        <v>2543</v>
      </c>
      <c r="X42" s="16"/>
      <c r="Y42" s="16"/>
      <c r="Z42" s="16" t="s">
        <v>162</v>
      </c>
      <c r="AA42" s="18"/>
      <c r="AB42" s="18"/>
    </row>
    <row r="43" spans="1:28" s="14" customFormat="1" ht="19.5" customHeight="1">
      <c r="A43" s="32">
        <v>1303</v>
      </c>
      <c r="B43" s="32" t="s">
        <v>1609</v>
      </c>
      <c r="C43" s="33" t="s">
        <v>71</v>
      </c>
      <c r="D43" s="33" t="s">
        <v>2714</v>
      </c>
      <c r="E43" s="33" t="s">
        <v>1170</v>
      </c>
      <c r="F43" s="34"/>
      <c r="G43" s="34" t="s">
        <v>930</v>
      </c>
      <c r="H43" s="46">
        <v>105</v>
      </c>
      <c r="I43" s="46">
        <v>31</v>
      </c>
      <c r="J43" s="35" t="s">
        <v>72</v>
      </c>
      <c r="K43" s="49" t="s">
        <v>71</v>
      </c>
      <c r="L43" s="50" t="s">
        <v>1167</v>
      </c>
      <c r="M43" s="50"/>
      <c r="N43" s="17" t="s">
        <v>1549</v>
      </c>
      <c r="O43" s="16"/>
      <c r="P43" s="16"/>
      <c r="Q43" s="36">
        <v>17</v>
      </c>
      <c r="R43" s="37" t="s">
        <v>356</v>
      </c>
      <c r="S43" s="37" t="s">
        <v>357</v>
      </c>
      <c r="T43" s="13" t="s">
        <v>2039</v>
      </c>
      <c r="U43" s="39"/>
      <c r="V43" s="36" t="s">
        <v>2569</v>
      </c>
      <c r="W43" s="53" t="s">
        <v>2543</v>
      </c>
      <c r="X43" s="16"/>
      <c r="Y43" s="16"/>
      <c r="Z43" s="16" t="s">
        <v>162</v>
      </c>
      <c r="AA43" s="18"/>
      <c r="AB43" s="18"/>
    </row>
    <row r="44" spans="1:28" s="14" customFormat="1" ht="19.5" customHeight="1">
      <c r="A44" s="32">
        <v>3841</v>
      </c>
      <c r="B44" s="32" t="s">
        <v>720</v>
      </c>
      <c r="C44" s="33">
        <v>9.15</v>
      </c>
      <c r="D44" s="33">
        <v>105</v>
      </c>
      <c r="E44" s="33">
        <v>31</v>
      </c>
      <c r="F44" s="34"/>
      <c r="G44" s="34" t="s">
        <v>930</v>
      </c>
      <c r="H44" s="46">
        <v>105</v>
      </c>
      <c r="I44" s="46">
        <v>31</v>
      </c>
      <c r="J44" s="35" t="s">
        <v>72</v>
      </c>
      <c r="K44" s="49" t="s">
        <v>71</v>
      </c>
      <c r="L44" s="50" t="s">
        <v>2769</v>
      </c>
      <c r="M44" s="50"/>
      <c r="N44" s="17" t="s">
        <v>2719</v>
      </c>
      <c r="O44" s="16"/>
      <c r="P44" s="16"/>
      <c r="Q44" s="36">
        <v>17</v>
      </c>
      <c r="R44" s="37" t="s">
        <v>308</v>
      </c>
      <c r="S44" s="37" t="s">
        <v>309</v>
      </c>
      <c r="T44" s="13" t="s">
        <v>2064</v>
      </c>
      <c r="U44" s="39"/>
      <c r="V44" s="36" t="s">
        <v>2569</v>
      </c>
      <c r="W44" s="53" t="s">
        <v>2543</v>
      </c>
      <c r="X44" s="16"/>
      <c r="Y44" s="16"/>
      <c r="Z44" s="16" t="s">
        <v>162</v>
      </c>
      <c r="AA44" s="18"/>
      <c r="AB44" s="18"/>
    </row>
    <row r="45" spans="1:28" s="14" customFormat="1" ht="19.5" customHeight="1">
      <c r="A45" s="32">
        <v>7308</v>
      </c>
      <c r="B45" s="32" t="s">
        <v>1579</v>
      </c>
      <c r="C45" s="33" t="s">
        <v>754</v>
      </c>
      <c r="D45" s="33" t="s">
        <v>13</v>
      </c>
      <c r="E45" s="33" t="s">
        <v>14</v>
      </c>
      <c r="F45" s="34"/>
      <c r="G45" s="34" t="s">
        <v>930</v>
      </c>
      <c r="H45" s="46">
        <v>105</v>
      </c>
      <c r="I45" s="46">
        <v>31</v>
      </c>
      <c r="J45" s="35" t="s">
        <v>72</v>
      </c>
      <c r="K45" s="49" t="s">
        <v>71</v>
      </c>
      <c r="L45" s="50" t="s">
        <v>2769</v>
      </c>
      <c r="M45" s="50"/>
      <c r="N45" s="17" t="s">
        <v>1549</v>
      </c>
      <c r="O45" s="16"/>
      <c r="P45" s="16"/>
      <c r="Q45" s="36">
        <v>17</v>
      </c>
      <c r="R45" s="37" t="s">
        <v>1967</v>
      </c>
      <c r="S45" s="37" t="s">
        <v>1968</v>
      </c>
      <c r="T45" s="13" t="s">
        <v>2039</v>
      </c>
      <c r="U45" s="39"/>
      <c r="V45" s="36" t="s">
        <v>2569</v>
      </c>
      <c r="W45" s="53" t="s">
        <v>2543</v>
      </c>
      <c r="X45" s="16"/>
      <c r="Y45" s="16"/>
      <c r="Z45" s="16" t="s">
        <v>162</v>
      </c>
      <c r="AA45" s="18"/>
      <c r="AB45" s="18"/>
    </row>
    <row r="46" spans="1:28" s="14" customFormat="1" ht="19.5" customHeight="1">
      <c r="A46" s="32">
        <v>7609</v>
      </c>
      <c r="B46" s="32" t="s">
        <v>2405</v>
      </c>
      <c r="C46" s="33" t="s">
        <v>1238</v>
      </c>
      <c r="D46" s="33"/>
      <c r="E46" s="33"/>
      <c r="F46" s="34"/>
      <c r="G46" s="34" t="s">
        <v>930</v>
      </c>
      <c r="H46" s="46">
        <v>105</v>
      </c>
      <c r="I46" s="46"/>
      <c r="J46" s="35" t="s">
        <v>1239</v>
      </c>
      <c r="K46" s="49" t="s">
        <v>1238</v>
      </c>
      <c r="L46" s="50" t="s">
        <v>2768</v>
      </c>
      <c r="M46" s="50"/>
      <c r="N46" s="17" t="s">
        <v>1549</v>
      </c>
      <c r="O46" s="16"/>
      <c r="P46" s="16"/>
      <c r="Q46" s="36">
        <v>17</v>
      </c>
      <c r="R46" s="37" t="s">
        <v>6</v>
      </c>
      <c r="S46" s="37"/>
      <c r="T46" s="13" t="s">
        <v>2590</v>
      </c>
      <c r="U46" s="39"/>
      <c r="V46" s="36" t="s">
        <v>1112</v>
      </c>
      <c r="W46" s="53" t="s">
        <v>2543</v>
      </c>
      <c r="X46" s="16"/>
      <c r="Y46" s="16"/>
      <c r="Z46" s="16" t="s">
        <v>162</v>
      </c>
      <c r="AA46" s="18"/>
      <c r="AB46" s="18"/>
    </row>
    <row r="47" spans="1:28" s="14" customFormat="1" ht="19.5" customHeight="1">
      <c r="A47" s="32">
        <v>1304</v>
      </c>
      <c r="B47" s="32" t="s">
        <v>1609</v>
      </c>
      <c r="C47" s="33" t="s">
        <v>71</v>
      </c>
      <c r="D47" s="33" t="s">
        <v>979</v>
      </c>
      <c r="E47" s="33" t="s">
        <v>219</v>
      </c>
      <c r="F47" s="34"/>
      <c r="G47" s="34" t="s">
        <v>930</v>
      </c>
      <c r="H47" s="46">
        <v>106</v>
      </c>
      <c r="I47" s="46">
        <v>1</v>
      </c>
      <c r="J47" s="35" t="s">
        <v>72</v>
      </c>
      <c r="K47" s="49" t="s">
        <v>71</v>
      </c>
      <c r="L47" s="50" t="s">
        <v>1167</v>
      </c>
      <c r="M47" s="50"/>
      <c r="N47" s="17" t="s">
        <v>1549</v>
      </c>
      <c r="O47" s="16"/>
      <c r="P47" s="16"/>
      <c r="Q47" s="36">
        <v>17</v>
      </c>
      <c r="R47" s="37" t="s">
        <v>356</v>
      </c>
      <c r="S47" s="37" t="s">
        <v>357</v>
      </c>
      <c r="T47" s="13" t="s">
        <v>2039</v>
      </c>
      <c r="U47" s="39"/>
      <c r="V47" s="36" t="s">
        <v>2569</v>
      </c>
      <c r="W47" s="53" t="s">
        <v>2543</v>
      </c>
      <c r="X47" s="16"/>
      <c r="Y47" s="16"/>
      <c r="Z47" s="16" t="s">
        <v>162</v>
      </c>
      <c r="AA47" s="18"/>
      <c r="AB47" s="18"/>
    </row>
    <row r="48" spans="1:28" s="14" customFormat="1" ht="19.5" customHeight="1">
      <c r="A48" s="32">
        <v>1307</v>
      </c>
      <c r="B48" s="32" t="s">
        <v>1609</v>
      </c>
      <c r="C48" s="33" t="s">
        <v>71</v>
      </c>
      <c r="D48" s="33" t="s">
        <v>979</v>
      </c>
      <c r="E48" s="33" t="s">
        <v>219</v>
      </c>
      <c r="F48" s="34"/>
      <c r="G48" s="34" t="s">
        <v>930</v>
      </c>
      <c r="H48" s="46">
        <v>106</v>
      </c>
      <c r="I48" s="46">
        <v>1</v>
      </c>
      <c r="J48" s="35" t="s">
        <v>72</v>
      </c>
      <c r="K48" s="49" t="s">
        <v>71</v>
      </c>
      <c r="L48" s="50" t="s">
        <v>1167</v>
      </c>
      <c r="M48" s="50"/>
      <c r="N48" s="17" t="s">
        <v>1549</v>
      </c>
      <c r="O48" s="16"/>
      <c r="P48" s="16"/>
      <c r="Q48" s="36">
        <v>17</v>
      </c>
      <c r="R48" s="37" t="s">
        <v>1188</v>
      </c>
      <c r="S48" s="37" t="s">
        <v>1702</v>
      </c>
      <c r="T48" s="13" t="s">
        <v>2039</v>
      </c>
      <c r="U48" s="39"/>
      <c r="V48" s="36" t="s">
        <v>2569</v>
      </c>
      <c r="W48" s="53" t="s">
        <v>2543</v>
      </c>
      <c r="X48" s="16"/>
      <c r="Y48" s="16"/>
      <c r="Z48" s="16" t="s">
        <v>162</v>
      </c>
      <c r="AA48" s="18"/>
      <c r="AB48" s="18"/>
    </row>
    <row r="49" spans="1:28" s="14" customFormat="1" ht="19.5" customHeight="1">
      <c r="A49" s="32">
        <v>1329</v>
      </c>
      <c r="B49" s="32" t="s">
        <v>1609</v>
      </c>
      <c r="C49" s="33" t="s">
        <v>83</v>
      </c>
      <c r="D49" s="33" t="s">
        <v>1589</v>
      </c>
      <c r="E49" s="33"/>
      <c r="F49" s="34"/>
      <c r="G49" s="34" t="s">
        <v>930</v>
      </c>
      <c r="H49" s="46">
        <v>106</v>
      </c>
      <c r="I49" s="46">
        <v>1</v>
      </c>
      <c r="J49" s="35" t="s">
        <v>72</v>
      </c>
      <c r="K49" s="49" t="s">
        <v>71</v>
      </c>
      <c r="L49" s="50" t="s">
        <v>1167</v>
      </c>
      <c r="M49" s="50"/>
      <c r="N49" s="17" t="s">
        <v>1549</v>
      </c>
      <c r="O49" s="16"/>
      <c r="P49" s="16"/>
      <c r="Q49" s="36">
        <v>17</v>
      </c>
      <c r="R49" s="37" t="s">
        <v>1188</v>
      </c>
      <c r="S49" s="37" t="s">
        <v>1702</v>
      </c>
      <c r="T49" s="13" t="s">
        <v>2039</v>
      </c>
      <c r="U49" s="39"/>
      <c r="V49" s="36" t="s">
        <v>2569</v>
      </c>
      <c r="W49" s="53" t="s">
        <v>2543</v>
      </c>
      <c r="X49" s="16"/>
      <c r="Y49" s="16"/>
      <c r="Z49" s="16" t="s">
        <v>162</v>
      </c>
      <c r="AA49" s="18"/>
      <c r="AB49" s="18"/>
    </row>
    <row r="50" spans="1:28" s="14" customFormat="1" ht="19.5" customHeight="1">
      <c r="A50" s="32">
        <v>1328</v>
      </c>
      <c r="B50" s="32" t="s">
        <v>1609</v>
      </c>
      <c r="C50" s="33" t="s">
        <v>83</v>
      </c>
      <c r="D50" s="33" t="s">
        <v>1589</v>
      </c>
      <c r="E50" s="33"/>
      <c r="F50" s="34"/>
      <c r="G50" s="34" t="s">
        <v>930</v>
      </c>
      <c r="H50" s="46">
        <v>106</v>
      </c>
      <c r="I50" s="46">
        <v>1</v>
      </c>
      <c r="J50" s="35" t="s">
        <v>72</v>
      </c>
      <c r="K50" s="49" t="s">
        <v>71</v>
      </c>
      <c r="L50" s="50" t="s">
        <v>1167</v>
      </c>
      <c r="M50" s="50"/>
      <c r="N50" s="17" t="s">
        <v>1549</v>
      </c>
      <c r="O50" s="16"/>
      <c r="P50" s="16"/>
      <c r="Q50" s="36">
        <v>17</v>
      </c>
      <c r="R50" s="37" t="s">
        <v>356</v>
      </c>
      <c r="S50" s="37" t="s">
        <v>357</v>
      </c>
      <c r="T50" s="13" t="s">
        <v>2039</v>
      </c>
      <c r="U50" s="39"/>
      <c r="V50" s="36" t="s">
        <v>2569</v>
      </c>
      <c r="W50" s="53" t="s">
        <v>2543</v>
      </c>
      <c r="X50" s="16"/>
      <c r="Y50" s="16"/>
      <c r="Z50" s="16" t="s">
        <v>162</v>
      </c>
      <c r="AA50" s="18"/>
      <c r="AB50" s="18"/>
    </row>
    <row r="51" spans="1:28" s="14" customFormat="1" ht="19.5" customHeight="1">
      <c r="A51" s="32">
        <v>6781</v>
      </c>
      <c r="B51" s="32" t="s">
        <v>2737</v>
      </c>
      <c r="C51" s="33" t="s">
        <v>71</v>
      </c>
      <c r="D51" s="33">
        <v>106</v>
      </c>
      <c r="E51" s="33">
        <v>2</v>
      </c>
      <c r="F51" s="34"/>
      <c r="G51" s="34" t="s">
        <v>930</v>
      </c>
      <c r="H51" s="46">
        <v>106</v>
      </c>
      <c r="I51" s="46">
        <v>2</v>
      </c>
      <c r="J51" s="35" t="s">
        <v>72</v>
      </c>
      <c r="K51" s="49" t="s">
        <v>71</v>
      </c>
      <c r="L51" s="50" t="s">
        <v>1167</v>
      </c>
      <c r="M51" s="50"/>
      <c r="N51" s="17" t="s">
        <v>1549</v>
      </c>
      <c r="O51" s="16"/>
      <c r="P51" s="16"/>
      <c r="Q51" s="36">
        <v>17</v>
      </c>
      <c r="R51" s="37" t="s">
        <v>2597</v>
      </c>
      <c r="S51" s="37" t="s">
        <v>2598</v>
      </c>
      <c r="T51" s="13" t="s">
        <v>2039</v>
      </c>
      <c r="U51" s="39"/>
      <c r="V51" s="36" t="s">
        <v>2569</v>
      </c>
      <c r="W51" s="53" t="s">
        <v>2543</v>
      </c>
      <c r="X51" s="16"/>
      <c r="Y51" s="16"/>
      <c r="Z51" s="16" t="s">
        <v>162</v>
      </c>
      <c r="AA51" s="18"/>
      <c r="AB51" s="18"/>
    </row>
    <row r="52" spans="1:28" s="14" customFormat="1" ht="19.5" customHeight="1">
      <c r="A52" s="32">
        <v>1306</v>
      </c>
      <c r="B52" s="32" t="s">
        <v>1609</v>
      </c>
      <c r="C52" s="33" t="s">
        <v>71</v>
      </c>
      <c r="D52" s="33" t="s">
        <v>979</v>
      </c>
      <c r="E52" s="33" t="s">
        <v>1831</v>
      </c>
      <c r="F52" s="34"/>
      <c r="G52" s="34" t="s">
        <v>930</v>
      </c>
      <c r="H52" s="46">
        <v>106</v>
      </c>
      <c r="I52" s="46">
        <v>8</v>
      </c>
      <c r="J52" s="35" t="s">
        <v>72</v>
      </c>
      <c r="K52" s="49" t="s">
        <v>71</v>
      </c>
      <c r="L52" s="50" t="s">
        <v>1167</v>
      </c>
      <c r="M52" s="50"/>
      <c r="N52" s="17" t="s">
        <v>2719</v>
      </c>
      <c r="O52" s="16"/>
      <c r="P52" s="16"/>
      <c r="Q52" s="36">
        <v>17</v>
      </c>
      <c r="R52" s="37" t="s">
        <v>358</v>
      </c>
      <c r="S52" s="37"/>
      <c r="T52" s="13" t="s">
        <v>2592</v>
      </c>
      <c r="U52" s="39"/>
      <c r="V52" s="36" t="s">
        <v>2569</v>
      </c>
      <c r="W52" s="53" t="s">
        <v>2543</v>
      </c>
      <c r="X52" s="16"/>
      <c r="Y52" s="16"/>
      <c r="Z52" s="16" t="s">
        <v>162</v>
      </c>
      <c r="AA52" s="18"/>
      <c r="AB52" s="18"/>
    </row>
    <row r="53" spans="1:28" s="14" customFormat="1" ht="19.5" customHeight="1">
      <c r="A53" s="32">
        <v>671</v>
      </c>
      <c r="B53" s="32" t="s">
        <v>690</v>
      </c>
      <c r="C53" s="33" t="s">
        <v>73</v>
      </c>
      <c r="D53" s="33">
        <v>106</v>
      </c>
      <c r="E53" s="33" t="s">
        <v>1931</v>
      </c>
      <c r="F53" s="34"/>
      <c r="G53" s="34" t="s">
        <v>930</v>
      </c>
      <c r="H53" s="46">
        <v>106</v>
      </c>
      <c r="I53" s="46">
        <v>13</v>
      </c>
      <c r="J53" s="35" t="s">
        <v>74</v>
      </c>
      <c r="K53" s="49" t="s">
        <v>73</v>
      </c>
      <c r="L53" s="50" t="s">
        <v>1167</v>
      </c>
      <c r="M53" s="50"/>
      <c r="N53" s="17" t="s">
        <v>1549</v>
      </c>
      <c r="O53" s="16"/>
      <c r="P53" s="16"/>
      <c r="Q53" s="36">
        <v>17</v>
      </c>
      <c r="R53" s="37" t="s">
        <v>1932</v>
      </c>
      <c r="S53" s="37" t="s">
        <v>1197</v>
      </c>
      <c r="T53" s="13" t="s">
        <v>2593</v>
      </c>
      <c r="U53" s="39"/>
      <c r="V53" s="36" t="s">
        <v>2569</v>
      </c>
      <c r="W53" s="53" t="s">
        <v>2543</v>
      </c>
      <c r="X53" s="16"/>
      <c r="Y53" s="16"/>
      <c r="Z53" s="16" t="s">
        <v>162</v>
      </c>
      <c r="AA53" s="18"/>
      <c r="AB53" s="18"/>
    </row>
    <row r="54" spans="1:28" s="14" customFormat="1" ht="19.5" customHeight="1">
      <c r="A54" s="32">
        <v>1308</v>
      </c>
      <c r="B54" s="32" t="s">
        <v>1609</v>
      </c>
      <c r="C54" s="33" t="s">
        <v>73</v>
      </c>
      <c r="D54" s="33" t="s">
        <v>979</v>
      </c>
      <c r="E54" s="33" t="s">
        <v>2223</v>
      </c>
      <c r="F54" s="34"/>
      <c r="G54" s="34" t="s">
        <v>930</v>
      </c>
      <c r="H54" s="46">
        <v>106</v>
      </c>
      <c r="I54" s="46">
        <v>13</v>
      </c>
      <c r="J54" s="35" t="s">
        <v>74</v>
      </c>
      <c r="K54" s="49" t="s">
        <v>73</v>
      </c>
      <c r="L54" s="50" t="s">
        <v>2768</v>
      </c>
      <c r="M54" s="50"/>
      <c r="N54" s="17" t="s">
        <v>1549</v>
      </c>
      <c r="O54" s="16"/>
      <c r="P54" s="16"/>
      <c r="Q54" s="36">
        <v>17</v>
      </c>
      <c r="R54" s="37" t="s">
        <v>359</v>
      </c>
      <c r="S54" s="37" t="s">
        <v>360</v>
      </c>
      <c r="T54" s="13" t="s">
        <v>2594</v>
      </c>
      <c r="U54" s="39"/>
      <c r="V54" s="36" t="s">
        <v>2569</v>
      </c>
      <c r="W54" s="53" t="s">
        <v>2543</v>
      </c>
      <c r="X54" s="16"/>
      <c r="Y54" s="16"/>
      <c r="Z54" s="16" t="s">
        <v>162</v>
      </c>
      <c r="AA54" s="18"/>
      <c r="AB54" s="18"/>
    </row>
    <row r="55" spans="1:28" s="14" customFormat="1" ht="19.5" customHeight="1">
      <c r="A55" s="32">
        <v>6782</v>
      </c>
      <c r="B55" s="32" t="s">
        <v>2737</v>
      </c>
      <c r="C55" s="33" t="s">
        <v>73</v>
      </c>
      <c r="D55" s="33" t="s">
        <v>979</v>
      </c>
      <c r="E55" s="33" t="s">
        <v>2223</v>
      </c>
      <c r="F55" s="34"/>
      <c r="G55" s="34" t="s">
        <v>930</v>
      </c>
      <c r="H55" s="46">
        <v>106</v>
      </c>
      <c r="I55" s="46">
        <v>13</v>
      </c>
      <c r="J55" s="35" t="s">
        <v>74</v>
      </c>
      <c r="K55" s="49" t="s">
        <v>73</v>
      </c>
      <c r="L55" s="50" t="s">
        <v>2769</v>
      </c>
      <c r="M55" s="50"/>
      <c r="N55" s="17" t="s">
        <v>1549</v>
      </c>
      <c r="O55" s="16"/>
      <c r="P55" s="16"/>
      <c r="Q55" s="36">
        <v>17</v>
      </c>
      <c r="R55" s="37" t="s">
        <v>2599</v>
      </c>
      <c r="S55" s="37" t="s">
        <v>2600</v>
      </c>
      <c r="T55" s="13" t="s">
        <v>2595</v>
      </c>
      <c r="U55" s="39"/>
      <c r="V55" s="36" t="s">
        <v>2569</v>
      </c>
      <c r="W55" s="53" t="s">
        <v>2543</v>
      </c>
      <c r="X55" s="16"/>
      <c r="Y55" s="16"/>
      <c r="Z55" s="16" t="s">
        <v>162</v>
      </c>
      <c r="AA55" s="18"/>
      <c r="AB55" s="18"/>
    </row>
    <row r="56" spans="1:28" s="14" customFormat="1" ht="19.5" customHeight="1">
      <c r="A56" s="32">
        <v>1311</v>
      </c>
      <c r="B56" s="32" t="s">
        <v>1609</v>
      </c>
      <c r="C56" s="33" t="s">
        <v>73</v>
      </c>
      <c r="D56" s="33" t="s">
        <v>979</v>
      </c>
      <c r="E56" s="33" t="s">
        <v>1175</v>
      </c>
      <c r="F56" s="34"/>
      <c r="G56" s="34" t="s">
        <v>930</v>
      </c>
      <c r="H56" s="46">
        <v>106</v>
      </c>
      <c r="I56" s="46">
        <v>21</v>
      </c>
      <c r="J56" s="35" t="s">
        <v>74</v>
      </c>
      <c r="K56" s="49" t="s">
        <v>73</v>
      </c>
      <c r="L56" s="50" t="s">
        <v>1167</v>
      </c>
      <c r="M56" s="50"/>
      <c r="N56" s="17" t="s">
        <v>2719</v>
      </c>
      <c r="O56" s="16"/>
      <c r="P56" s="16"/>
      <c r="Q56" s="36">
        <v>17</v>
      </c>
      <c r="R56" s="37" t="s">
        <v>719</v>
      </c>
      <c r="S56" s="37" t="s">
        <v>1539</v>
      </c>
      <c r="T56" s="13" t="s">
        <v>279</v>
      </c>
      <c r="U56" s="39"/>
      <c r="V56" s="36" t="s">
        <v>2569</v>
      </c>
      <c r="W56" s="53" t="s">
        <v>2543</v>
      </c>
      <c r="X56" s="16"/>
      <c r="Y56" s="16"/>
      <c r="Z56" s="16" t="s">
        <v>162</v>
      </c>
      <c r="AA56" s="18"/>
      <c r="AB56" s="18"/>
    </row>
    <row r="57" spans="1:28" s="14" customFormat="1" ht="19.5" customHeight="1">
      <c r="A57" s="32">
        <v>36</v>
      </c>
      <c r="B57" s="32" t="s">
        <v>1005</v>
      </c>
      <c r="C57" s="33" t="s">
        <v>73</v>
      </c>
      <c r="D57" s="33" t="s">
        <v>979</v>
      </c>
      <c r="E57" s="33" t="s">
        <v>259</v>
      </c>
      <c r="F57" s="34"/>
      <c r="G57" s="34" t="s">
        <v>930</v>
      </c>
      <c r="H57" s="46">
        <v>106</v>
      </c>
      <c r="I57" s="46">
        <v>22</v>
      </c>
      <c r="J57" s="35" t="s">
        <v>74</v>
      </c>
      <c r="K57" s="49" t="s">
        <v>73</v>
      </c>
      <c r="L57" s="50" t="s">
        <v>1167</v>
      </c>
      <c r="M57" s="50"/>
      <c r="N57" s="17" t="s">
        <v>2719</v>
      </c>
      <c r="O57" s="16"/>
      <c r="P57" s="16"/>
      <c r="Q57" s="36">
        <v>17</v>
      </c>
      <c r="R57" s="37" t="s">
        <v>1465</v>
      </c>
      <c r="S57" s="37" t="s">
        <v>2516</v>
      </c>
      <c r="T57" s="13" t="s">
        <v>281</v>
      </c>
      <c r="U57" s="39"/>
      <c r="V57" s="36" t="s">
        <v>2569</v>
      </c>
      <c r="W57" s="53" t="s">
        <v>2543</v>
      </c>
      <c r="X57" s="16"/>
      <c r="Y57" s="16"/>
      <c r="Z57" s="16" t="s">
        <v>162</v>
      </c>
      <c r="AA57" s="18"/>
      <c r="AB57" s="18"/>
    </row>
    <row r="58" spans="1:28" s="14" customFormat="1" ht="19.5" customHeight="1">
      <c r="A58" s="32">
        <v>4638</v>
      </c>
      <c r="B58" s="32" t="s">
        <v>587</v>
      </c>
      <c r="C58" s="33" t="s">
        <v>73</v>
      </c>
      <c r="D58" s="33" t="s">
        <v>979</v>
      </c>
      <c r="E58" s="33" t="s">
        <v>259</v>
      </c>
      <c r="F58" s="34"/>
      <c r="G58" s="34" t="s">
        <v>930</v>
      </c>
      <c r="H58" s="46">
        <v>106</v>
      </c>
      <c r="I58" s="46">
        <v>22</v>
      </c>
      <c r="J58" s="35" t="s">
        <v>74</v>
      </c>
      <c r="K58" s="49" t="s">
        <v>73</v>
      </c>
      <c r="L58" s="50" t="s">
        <v>2769</v>
      </c>
      <c r="M58" s="50"/>
      <c r="N58" s="17" t="s">
        <v>1549</v>
      </c>
      <c r="O58" s="16"/>
      <c r="P58" s="16"/>
      <c r="Q58" s="36">
        <v>17</v>
      </c>
      <c r="R58" s="37" t="s">
        <v>1719</v>
      </c>
      <c r="S58" s="37" t="s">
        <v>1686</v>
      </c>
      <c r="T58" s="13" t="s">
        <v>2039</v>
      </c>
      <c r="U58" s="39"/>
      <c r="V58" s="36" t="s">
        <v>2569</v>
      </c>
      <c r="W58" s="53" t="s">
        <v>2543</v>
      </c>
      <c r="X58" s="16"/>
      <c r="Y58" s="16"/>
      <c r="Z58" s="16" t="s">
        <v>162</v>
      </c>
      <c r="AA58" s="18"/>
      <c r="AB58" s="18"/>
    </row>
    <row r="59" spans="1:28" s="14" customFormat="1" ht="19.5" customHeight="1">
      <c r="A59" s="32">
        <v>7889</v>
      </c>
      <c r="B59" s="32" t="s">
        <v>165</v>
      </c>
      <c r="C59" s="33" t="s">
        <v>73</v>
      </c>
      <c r="D59" s="33" t="s">
        <v>979</v>
      </c>
      <c r="E59" s="33" t="s">
        <v>259</v>
      </c>
      <c r="F59" s="34"/>
      <c r="G59" s="34" t="s">
        <v>930</v>
      </c>
      <c r="H59" s="46">
        <v>106</v>
      </c>
      <c r="I59" s="46">
        <v>22</v>
      </c>
      <c r="J59" s="35" t="s">
        <v>74</v>
      </c>
      <c r="K59" s="49" t="s">
        <v>73</v>
      </c>
      <c r="L59" s="50" t="s">
        <v>2768</v>
      </c>
      <c r="M59" s="50"/>
      <c r="N59" s="17" t="s">
        <v>2719</v>
      </c>
      <c r="O59" s="16"/>
      <c r="P59" s="16"/>
      <c r="Q59" s="36">
        <v>17</v>
      </c>
      <c r="R59" s="37" t="s">
        <v>2473</v>
      </c>
      <c r="S59" s="37" t="s">
        <v>2474</v>
      </c>
      <c r="T59" s="13" t="s">
        <v>281</v>
      </c>
      <c r="U59" s="39"/>
      <c r="V59" s="36" t="s">
        <v>2569</v>
      </c>
      <c r="W59" s="53" t="s">
        <v>2543</v>
      </c>
      <c r="X59" s="16"/>
      <c r="Y59" s="16"/>
      <c r="Z59" s="16" t="s">
        <v>162</v>
      </c>
      <c r="AA59" s="18"/>
      <c r="AB59" s="18"/>
    </row>
    <row r="60" spans="1:28" s="14" customFormat="1" ht="19.5" customHeight="1">
      <c r="A60" s="32">
        <v>9999</v>
      </c>
      <c r="B60" s="32" t="s">
        <v>1759</v>
      </c>
      <c r="C60" s="33" t="s">
        <v>73</v>
      </c>
      <c r="D60" s="33" t="s">
        <v>979</v>
      </c>
      <c r="E60" s="33" t="s">
        <v>259</v>
      </c>
      <c r="F60" s="34"/>
      <c r="G60" s="34" t="s">
        <v>930</v>
      </c>
      <c r="H60" s="46">
        <v>106</v>
      </c>
      <c r="I60" s="46">
        <v>22</v>
      </c>
      <c r="J60" s="35" t="s">
        <v>74</v>
      </c>
      <c r="K60" s="49" t="s">
        <v>73</v>
      </c>
      <c r="L60" s="50" t="s">
        <v>1167</v>
      </c>
      <c r="M60" s="50"/>
      <c r="N60" s="17" t="s">
        <v>1550</v>
      </c>
      <c r="O60" s="16"/>
      <c r="P60" s="16"/>
      <c r="Q60" s="36">
        <v>17</v>
      </c>
      <c r="R60" s="37" t="s">
        <v>1884</v>
      </c>
      <c r="S60" s="37" t="s">
        <v>1885</v>
      </c>
      <c r="T60" s="13" t="s">
        <v>282</v>
      </c>
      <c r="U60" s="39"/>
      <c r="V60" s="36" t="s">
        <v>2569</v>
      </c>
      <c r="W60" s="53" t="s">
        <v>2543</v>
      </c>
      <c r="X60" s="16"/>
      <c r="Y60" s="16"/>
      <c r="Z60" s="16" t="s">
        <v>162</v>
      </c>
      <c r="AA60" s="18"/>
      <c r="AB60" s="18"/>
    </row>
    <row r="61" spans="1:28" s="14" customFormat="1" ht="19.5" customHeight="1">
      <c r="A61" s="32">
        <v>7337</v>
      </c>
      <c r="B61" s="32" t="s">
        <v>209</v>
      </c>
      <c r="C61" s="33" t="s">
        <v>73</v>
      </c>
      <c r="D61" s="33" t="s">
        <v>979</v>
      </c>
      <c r="E61" s="33" t="s">
        <v>1172</v>
      </c>
      <c r="F61" s="34"/>
      <c r="G61" s="34" t="s">
        <v>930</v>
      </c>
      <c r="H61" s="46">
        <v>106</v>
      </c>
      <c r="I61" s="46">
        <v>23</v>
      </c>
      <c r="J61" s="35" t="s">
        <v>74</v>
      </c>
      <c r="K61" s="49" t="s">
        <v>73</v>
      </c>
      <c r="L61" s="50" t="s">
        <v>1167</v>
      </c>
      <c r="M61" s="50"/>
      <c r="N61" s="17" t="s">
        <v>2719</v>
      </c>
      <c r="O61" s="16"/>
      <c r="P61" s="16"/>
      <c r="Q61" s="36">
        <v>17</v>
      </c>
      <c r="R61" s="37" t="s">
        <v>1725</v>
      </c>
      <c r="S61" s="37" t="s">
        <v>1726</v>
      </c>
      <c r="T61" s="13" t="s">
        <v>283</v>
      </c>
      <c r="U61" s="39"/>
      <c r="V61" s="36" t="s">
        <v>2569</v>
      </c>
      <c r="W61" s="53" t="s">
        <v>2543</v>
      </c>
      <c r="X61" s="16"/>
      <c r="Y61" s="16"/>
      <c r="Z61" s="16" t="s">
        <v>162</v>
      </c>
      <c r="AA61" s="18"/>
      <c r="AB61" s="18"/>
    </row>
    <row r="62" spans="1:28" s="14" customFormat="1" ht="19.5" customHeight="1">
      <c r="A62" s="32">
        <v>1313</v>
      </c>
      <c r="B62" s="32" t="s">
        <v>1609</v>
      </c>
      <c r="C62" s="33" t="s">
        <v>75</v>
      </c>
      <c r="D62" s="33" t="s">
        <v>979</v>
      </c>
      <c r="E62" s="33" t="s">
        <v>1174</v>
      </c>
      <c r="F62" s="34"/>
      <c r="G62" s="34" t="s">
        <v>930</v>
      </c>
      <c r="H62" s="46">
        <v>106</v>
      </c>
      <c r="I62" s="46">
        <v>27</v>
      </c>
      <c r="J62" s="35" t="s">
        <v>76</v>
      </c>
      <c r="K62" s="49" t="s">
        <v>75</v>
      </c>
      <c r="L62" s="50" t="s">
        <v>1167</v>
      </c>
      <c r="M62" s="50"/>
      <c r="N62" s="17" t="s">
        <v>1549</v>
      </c>
      <c r="O62" s="16"/>
      <c r="P62" s="16"/>
      <c r="Q62" s="36">
        <v>17</v>
      </c>
      <c r="R62" s="37" t="s">
        <v>361</v>
      </c>
      <c r="S62" s="37" t="s">
        <v>2631</v>
      </c>
      <c r="T62" s="13" t="s">
        <v>2039</v>
      </c>
      <c r="U62" s="39"/>
      <c r="V62" s="36" t="s">
        <v>2569</v>
      </c>
      <c r="W62" s="53" t="s">
        <v>2543</v>
      </c>
      <c r="X62" s="16"/>
      <c r="Y62" s="16"/>
      <c r="Z62" s="16" t="s">
        <v>162</v>
      </c>
      <c r="AA62" s="18"/>
      <c r="AB62" s="18"/>
    </row>
    <row r="63" spans="1:28" s="14" customFormat="1" ht="19.5" customHeight="1">
      <c r="A63" s="32">
        <v>6786</v>
      </c>
      <c r="B63" s="32" t="s">
        <v>2737</v>
      </c>
      <c r="C63" s="33" t="s">
        <v>75</v>
      </c>
      <c r="D63" s="33">
        <v>106</v>
      </c>
      <c r="E63" s="33">
        <v>28</v>
      </c>
      <c r="F63" s="34"/>
      <c r="G63" s="34" t="s">
        <v>930</v>
      </c>
      <c r="H63" s="46">
        <v>106</v>
      </c>
      <c r="I63" s="46">
        <v>28</v>
      </c>
      <c r="J63" s="35" t="s">
        <v>76</v>
      </c>
      <c r="K63" s="49" t="s">
        <v>75</v>
      </c>
      <c r="L63" s="50" t="s">
        <v>1167</v>
      </c>
      <c r="M63" s="50"/>
      <c r="N63" s="17" t="s">
        <v>2719</v>
      </c>
      <c r="O63" s="16"/>
      <c r="P63" s="16"/>
      <c r="Q63" s="36">
        <v>17</v>
      </c>
      <c r="R63" s="37" t="s">
        <v>982</v>
      </c>
      <c r="S63" s="37" t="s">
        <v>983</v>
      </c>
      <c r="T63" s="13" t="s">
        <v>285</v>
      </c>
      <c r="U63" s="39"/>
      <c r="V63" s="36" t="s">
        <v>2569</v>
      </c>
      <c r="W63" s="53" t="s">
        <v>2543</v>
      </c>
      <c r="X63" s="16"/>
      <c r="Y63" s="16"/>
      <c r="Z63" s="16" t="s">
        <v>162</v>
      </c>
      <c r="AA63" s="18"/>
      <c r="AB63" s="18"/>
    </row>
    <row r="64" spans="1:28" s="14" customFormat="1" ht="19.5" customHeight="1">
      <c r="A64" s="32">
        <v>1314</v>
      </c>
      <c r="B64" s="32" t="s">
        <v>1609</v>
      </c>
      <c r="C64" s="33" t="s">
        <v>75</v>
      </c>
      <c r="D64" s="33" t="s">
        <v>979</v>
      </c>
      <c r="E64" s="33" t="s">
        <v>2008</v>
      </c>
      <c r="F64" s="34"/>
      <c r="G64" s="34" t="s">
        <v>930</v>
      </c>
      <c r="H64" s="46">
        <v>106</v>
      </c>
      <c r="I64" s="46">
        <v>30</v>
      </c>
      <c r="J64" s="35" t="s">
        <v>76</v>
      </c>
      <c r="K64" s="49" t="s">
        <v>75</v>
      </c>
      <c r="L64" s="50" t="s">
        <v>1167</v>
      </c>
      <c r="M64" s="50"/>
      <c r="N64" s="17" t="s">
        <v>2719</v>
      </c>
      <c r="O64" s="16"/>
      <c r="P64" s="16"/>
      <c r="Q64" s="36">
        <v>18</v>
      </c>
      <c r="R64" s="37" t="s">
        <v>719</v>
      </c>
      <c r="S64" s="37" t="s">
        <v>1539</v>
      </c>
      <c r="T64" s="13" t="s">
        <v>279</v>
      </c>
      <c r="U64" s="39"/>
      <c r="V64" s="36" t="s">
        <v>2569</v>
      </c>
      <c r="W64" s="53" t="s">
        <v>2543</v>
      </c>
      <c r="X64" s="16"/>
      <c r="Y64" s="16"/>
      <c r="Z64" s="16" t="s">
        <v>162</v>
      </c>
      <c r="AA64" s="18"/>
      <c r="AB64" s="18"/>
    </row>
    <row r="65" spans="1:28" s="14" customFormat="1" ht="19.5" customHeight="1">
      <c r="A65" s="32">
        <v>1318</v>
      </c>
      <c r="B65" s="32" t="s">
        <v>1609</v>
      </c>
      <c r="C65" s="33" t="s">
        <v>77</v>
      </c>
      <c r="D65" s="33" t="s">
        <v>979</v>
      </c>
      <c r="E65" s="33" t="s">
        <v>257</v>
      </c>
      <c r="F65" s="34"/>
      <c r="G65" s="34" t="s">
        <v>930</v>
      </c>
      <c r="H65" s="46">
        <v>106</v>
      </c>
      <c r="I65" s="46">
        <v>35</v>
      </c>
      <c r="J65" s="35" t="s">
        <v>78</v>
      </c>
      <c r="K65" s="49" t="s">
        <v>77</v>
      </c>
      <c r="L65" s="50" t="s">
        <v>2768</v>
      </c>
      <c r="M65" s="50"/>
      <c r="N65" s="17" t="s">
        <v>2719</v>
      </c>
      <c r="O65" s="16"/>
      <c r="P65" s="16"/>
      <c r="Q65" s="36">
        <v>18</v>
      </c>
      <c r="R65" s="37" t="s">
        <v>1703</v>
      </c>
      <c r="S65" s="37" t="s">
        <v>1704</v>
      </c>
      <c r="T65" s="13" t="s">
        <v>298</v>
      </c>
      <c r="U65" s="39"/>
      <c r="V65" s="36" t="s">
        <v>2569</v>
      </c>
      <c r="W65" s="53" t="s">
        <v>2543</v>
      </c>
      <c r="X65" s="16"/>
      <c r="Y65" s="16"/>
      <c r="Z65" s="16" t="s">
        <v>162</v>
      </c>
      <c r="AA65" s="18"/>
      <c r="AB65" s="18"/>
    </row>
    <row r="66" spans="1:28" s="14" customFormat="1" ht="19.5" customHeight="1">
      <c r="A66" s="32">
        <v>6788</v>
      </c>
      <c r="B66" s="32" t="s">
        <v>2737</v>
      </c>
      <c r="C66" s="33" t="s">
        <v>77</v>
      </c>
      <c r="D66" s="33">
        <v>106</v>
      </c>
      <c r="E66" s="33">
        <v>35</v>
      </c>
      <c r="F66" s="34"/>
      <c r="G66" s="34" t="s">
        <v>930</v>
      </c>
      <c r="H66" s="46">
        <v>106</v>
      </c>
      <c r="I66" s="46">
        <v>35</v>
      </c>
      <c r="J66" s="35" t="s">
        <v>78</v>
      </c>
      <c r="K66" s="49" t="s">
        <v>77</v>
      </c>
      <c r="L66" s="50" t="s">
        <v>2769</v>
      </c>
      <c r="M66" s="50"/>
      <c r="N66" s="17" t="s">
        <v>1549</v>
      </c>
      <c r="O66" s="16"/>
      <c r="P66" s="16"/>
      <c r="Q66" s="36">
        <v>18</v>
      </c>
      <c r="R66" s="37" t="s">
        <v>1634</v>
      </c>
      <c r="S66" s="37" t="s">
        <v>1635</v>
      </c>
      <c r="T66" s="13" t="s">
        <v>2039</v>
      </c>
      <c r="U66" s="39"/>
      <c r="V66" s="36" t="s">
        <v>2569</v>
      </c>
      <c r="W66" s="53" t="s">
        <v>2543</v>
      </c>
      <c r="X66" s="16"/>
      <c r="Y66" s="16"/>
      <c r="Z66" s="16" t="s">
        <v>162</v>
      </c>
      <c r="AA66" s="18"/>
      <c r="AB66" s="18"/>
    </row>
    <row r="67" spans="1:28" s="14" customFormat="1" ht="19.5" customHeight="1">
      <c r="A67" s="32">
        <v>6789</v>
      </c>
      <c r="B67" s="32" t="s">
        <v>2737</v>
      </c>
      <c r="C67" s="33" t="s">
        <v>77</v>
      </c>
      <c r="D67" s="33">
        <v>106</v>
      </c>
      <c r="E67" s="33">
        <v>36</v>
      </c>
      <c r="F67" s="34"/>
      <c r="G67" s="34" t="s">
        <v>930</v>
      </c>
      <c r="H67" s="46">
        <v>106</v>
      </c>
      <c r="I67" s="46">
        <v>36</v>
      </c>
      <c r="J67" s="35" t="s">
        <v>78</v>
      </c>
      <c r="K67" s="49" t="s">
        <v>77</v>
      </c>
      <c r="L67" s="50" t="s">
        <v>2769</v>
      </c>
      <c r="M67" s="50"/>
      <c r="N67" s="17" t="s">
        <v>1549</v>
      </c>
      <c r="O67" s="16"/>
      <c r="P67" s="16"/>
      <c r="Q67" s="36">
        <v>18</v>
      </c>
      <c r="R67" s="37" t="s">
        <v>1636</v>
      </c>
      <c r="S67" s="37" t="s">
        <v>1637</v>
      </c>
      <c r="T67" s="13" t="s">
        <v>2039</v>
      </c>
      <c r="U67" s="39"/>
      <c r="V67" s="36" t="s">
        <v>2569</v>
      </c>
      <c r="W67" s="53" t="s">
        <v>2543</v>
      </c>
      <c r="X67" s="16"/>
      <c r="Y67" s="16"/>
      <c r="Z67" s="16" t="s">
        <v>162</v>
      </c>
      <c r="AA67" s="18"/>
      <c r="AB67" s="18"/>
    </row>
    <row r="68" spans="1:28" s="14" customFormat="1" ht="19.5" customHeight="1">
      <c r="A68" s="32">
        <v>1309</v>
      </c>
      <c r="B68" s="32" t="s">
        <v>1609</v>
      </c>
      <c r="C68" s="33" t="s">
        <v>73</v>
      </c>
      <c r="D68" s="33" t="s">
        <v>979</v>
      </c>
      <c r="E68" s="33"/>
      <c r="F68" s="34"/>
      <c r="G68" s="34" t="s">
        <v>930</v>
      </c>
      <c r="H68" s="46">
        <v>106</v>
      </c>
      <c r="I68" s="46"/>
      <c r="J68" s="35" t="s">
        <v>74</v>
      </c>
      <c r="K68" s="49" t="s">
        <v>73</v>
      </c>
      <c r="L68" s="50" t="s">
        <v>1167</v>
      </c>
      <c r="M68" s="50"/>
      <c r="N68" s="17" t="s">
        <v>1550</v>
      </c>
      <c r="O68" s="16"/>
      <c r="P68" s="16"/>
      <c r="Q68" s="36">
        <v>18</v>
      </c>
      <c r="R68" s="37" t="s">
        <v>356</v>
      </c>
      <c r="S68" s="37" t="s">
        <v>693</v>
      </c>
      <c r="T68" s="13" t="s">
        <v>284</v>
      </c>
      <c r="U68" s="39"/>
      <c r="V68" s="36" t="s">
        <v>2569</v>
      </c>
      <c r="W68" s="53" t="s">
        <v>2543</v>
      </c>
      <c r="X68" s="16"/>
      <c r="Y68" s="16"/>
      <c r="Z68" s="16" t="s">
        <v>162</v>
      </c>
      <c r="AA68" s="18"/>
      <c r="AB68" s="18"/>
    </row>
    <row r="69" spans="1:28" s="14" customFormat="1" ht="19.5" customHeight="1">
      <c r="A69" s="32">
        <v>7612</v>
      </c>
      <c r="B69" s="32" t="s">
        <v>2405</v>
      </c>
      <c r="C69" s="33" t="s">
        <v>73</v>
      </c>
      <c r="D69" s="33"/>
      <c r="E69" s="33"/>
      <c r="F69" s="34"/>
      <c r="G69" s="34" t="s">
        <v>1879</v>
      </c>
      <c r="H69" s="46">
        <v>106</v>
      </c>
      <c r="I69" s="46"/>
      <c r="J69" s="35" t="s">
        <v>74</v>
      </c>
      <c r="K69" s="49" t="s">
        <v>73</v>
      </c>
      <c r="L69" s="50" t="s">
        <v>2769</v>
      </c>
      <c r="M69" s="50"/>
      <c r="N69" s="17" t="s">
        <v>1549</v>
      </c>
      <c r="O69" s="16"/>
      <c r="P69" s="16"/>
      <c r="Q69" s="36">
        <v>18</v>
      </c>
      <c r="R69" s="37" t="s">
        <v>2618</v>
      </c>
      <c r="S69" s="37" t="s">
        <v>2619</v>
      </c>
      <c r="T69" s="13" t="s">
        <v>2039</v>
      </c>
      <c r="U69" s="39"/>
      <c r="V69" s="36" t="s">
        <v>2569</v>
      </c>
      <c r="W69" s="53" t="s">
        <v>2543</v>
      </c>
      <c r="X69" s="16"/>
      <c r="Y69" s="16"/>
      <c r="Z69" s="16" t="s">
        <v>162</v>
      </c>
      <c r="AA69" s="18"/>
      <c r="AB69" s="18"/>
    </row>
    <row r="70" spans="1:28" s="14" customFormat="1" ht="19.5" customHeight="1">
      <c r="A70" s="32">
        <v>9983</v>
      </c>
      <c r="B70" s="32" t="s">
        <v>1759</v>
      </c>
      <c r="C70" s="33" t="s">
        <v>354</v>
      </c>
      <c r="D70" s="33">
        <v>106</v>
      </c>
      <c r="E70" s="33"/>
      <c r="F70" s="34"/>
      <c r="G70" s="34" t="s">
        <v>930</v>
      </c>
      <c r="H70" s="46">
        <v>106</v>
      </c>
      <c r="I70" s="46"/>
      <c r="J70" s="35" t="s">
        <v>74</v>
      </c>
      <c r="K70" s="49" t="s">
        <v>73</v>
      </c>
      <c r="L70" s="50" t="s">
        <v>1167</v>
      </c>
      <c r="M70" s="50"/>
      <c r="N70" s="17" t="s">
        <v>1549</v>
      </c>
      <c r="O70" s="16"/>
      <c r="P70" s="16"/>
      <c r="Q70" s="36">
        <v>18</v>
      </c>
      <c r="R70" s="37" t="s">
        <v>2081</v>
      </c>
      <c r="S70" s="37" t="s">
        <v>1292</v>
      </c>
      <c r="T70" s="13" t="s">
        <v>2039</v>
      </c>
      <c r="U70" s="39"/>
      <c r="V70" s="36" t="s">
        <v>2569</v>
      </c>
      <c r="W70" s="53" t="s">
        <v>2543</v>
      </c>
      <c r="X70" s="16"/>
      <c r="Y70" s="16"/>
      <c r="Z70" s="16" t="s">
        <v>162</v>
      </c>
      <c r="AA70" s="18"/>
      <c r="AB70" s="18"/>
    </row>
    <row r="71" spans="1:28" s="14" customFormat="1" ht="19.5" customHeight="1">
      <c r="A71" s="32">
        <v>1316</v>
      </c>
      <c r="B71" s="32" t="s">
        <v>1609</v>
      </c>
      <c r="C71" s="33" t="s">
        <v>75</v>
      </c>
      <c r="D71" s="33" t="s">
        <v>979</v>
      </c>
      <c r="E71" s="33"/>
      <c r="F71" s="34"/>
      <c r="G71" s="34" t="s">
        <v>930</v>
      </c>
      <c r="H71" s="46">
        <v>106</v>
      </c>
      <c r="I71" s="46"/>
      <c r="J71" s="35" t="s">
        <v>76</v>
      </c>
      <c r="K71" s="49" t="s">
        <v>75</v>
      </c>
      <c r="L71" s="50" t="s">
        <v>1167</v>
      </c>
      <c r="M71" s="50"/>
      <c r="N71" s="17" t="s">
        <v>1550</v>
      </c>
      <c r="O71" s="16"/>
      <c r="P71" s="16"/>
      <c r="Q71" s="36">
        <v>18</v>
      </c>
      <c r="R71" s="37" t="s">
        <v>356</v>
      </c>
      <c r="S71" s="37" t="s">
        <v>2112</v>
      </c>
      <c r="T71" s="13" t="s">
        <v>287</v>
      </c>
      <c r="U71" s="39"/>
      <c r="V71" s="36" t="s">
        <v>2569</v>
      </c>
      <c r="W71" s="53" t="s">
        <v>2543</v>
      </c>
      <c r="X71" s="16"/>
      <c r="Y71" s="16"/>
      <c r="Z71" s="16" t="s">
        <v>162</v>
      </c>
      <c r="AA71" s="18"/>
      <c r="AB71" s="18"/>
    </row>
    <row r="72" spans="1:28" s="14" customFormat="1" ht="19.5" customHeight="1">
      <c r="A72" s="32">
        <v>1317</v>
      </c>
      <c r="B72" s="32" t="s">
        <v>1609</v>
      </c>
      <c r="C72" s="33" t="s">
        <v>77</v>
      </c>
      <c r="D72" s="33"/>
      <c r="E72" s="33"/>
      <c r="F72" s="34"/>
      <c r="G72" s="34" t="s">
        <v>930</v>
      </c>
      <c r="H72" s="46">
        <v>106</v>
      </c>
      <c r="I72" s="46"/>
      <c r="J72" s="35" t="s">
        <v>78</v>
      </c>
      <c r="K72" s="49" t="s">
        <v>77</v>
      </c>
      <c r="L72" s="50" t="s">
        <v>1167</v>
      </c>
      <c r="M72" s="50"/>
      <c r="N72" s="17" t="s">
        <v>2719</v>
      </c>
      <c r="O72" s="16"/>
      <c r="P72" s="16"/>
      <c r="Q72" s="36">
        <v>18</v>
      </c>
      <c r="R72" s="37" t="s">
        <v>2113</v>
      </c>
      <c r="S72" s="37" t="s">
        <v>2114</v>
      </c>
      <c r="T72" s="13" t="s">
        <v>2819</v>
      </c>
      <c r="U72" s="39"/>
      <c r="V72" s="36" t="s">
        <v>2569</v>
      </c>
      <c r="W72" s="53" t="s">
        <v>2543</v>
      </c>
      <c r="X72" s="16"/>
      <c r="Y72" s="16"/>
      <c r="Z72" s="16" t="s">
        <v>162</v>
      </c>
      <c r="AA72" s="18"/>
      <c r="AB72" s="18"/>
    </row>
    <row r="73" spans="1:28" s="14" customFormat="1" ht="19.5" customHeight="1">
      <c r="A73" s="32">
        <v>3848</v>
      </c>
      <c r="B73" s="32" t="s">
        <v>720</v>
      </c>
      <c r="C73" s="33" t="s">
        <v>81</v>
      </c>
      <c r="D73" s="33">
        <v>107</v>
      </c>
      <c r="E73" s="33">
        <v>8</v>
      </c>
      <c r="F73" s="34"/>
      <c r="G73" s="34" t="s">
        <v>930</v>
      </c>
      <c r="H73" s="46">
        <v>107</v>
      </c>
      <c r="I73" s="46">
        <v>8</v>
      </c>
      <c r="J73" s="35" t="s">
        <v>82</v>
      </c>
      <c r="K73" s="49" t="s">
        <v>81</v>
      </c>
      <c r="L73" s="50" t="s">
        <v>1167</v>
      </c>
      <c r="M73" s="50"/>
      <c r="N73" s="17" t="s">
        <v>2719</v>
      </c>
      <c r="O73" s="16"/>
      <c r="P73" s="16"/>
      <c r="Q73" s="36">
        <v>18</v>
      </c>
      <c r="R73" s="37" t="s">
        <v>460</v>
      </c>
      <c r="S73" s="37" t="s">
        <v>461</v>
      </c>
      <c r="T73" s="13" t="s">
        <v>1850</v>
      </c>
      <c r="U73" s="39"/>
      <c r="V73" s="36" t="s">
        <v>2569</v>
      </c>
      <c r="W73" s="53" t="s">
        <v>2543</v>
      </c>
      <c r="X73" s="16"/>
      <c r="Y73" s="16"/>
      <c r="Z73" s="16" t="s">
        <v>162</v>
      </c>
      <c r="AA73" s="18"/>
      <c r="AB73" s="18"/>
    </row>
    <row r="74" spans="1:28" s="14" customFormat="1" ht="19.5" customHeight="1">
      <c r="A74" s="32">
        <v>781</v>
      </c>
      <c r="B74" s="32" t="s">
        <v>2395</v>
      </c>
      <c r="C74" s="33" t="s">
        <v>1711</v>
      </c>
      <c r="D74" s="33" t="s">
        <v>2517</v>
      </c>
      <c r="E74" s="33" t="s">
        <v>2219</v>
      </c>
      <c r="F74" s="34"/>
      <c r="G74" s="34" t="s">
        <v>2009</v>
      </c>
      <c r="H74" s="46">
        <v>107</v>
      </c>
      <c r="I74" s="46">
        <v>12</v>
      </c>
      <c r="J74" s="35" t="s">
        <v>82</v>
      </c>
      <c r="K74" s="49" t="s">
        <v>81</v>
      </c>
      <c r="L74" s="50" t="s">
        <v>2768</v>
      </c>
      <c r="M74" s="50"/>
      <c r="N74" s="17" t="s">
        <v>1550</v>
      </c>
      <c r="O74" s="16"/>
      <c r="P74" s="16"/>
      <c r="Q74" s="36">
        <v>18</v>
      </c>
      <c r="R74" s="37" t="s">
        <v>1712</v>
      </c>
      <c r="S74" s="37" t="s">
        <v>1713</v>
      </c>
      <c r="T74" s="13" t="s">
        <v>2818</v>
      </c>
      <c r="U74" s="39"/>
      <c r="V74" s="36" t="s">
        <v>2569</v>
      </c>
      <c r="W74" s="53" t="s">
        <v>2543</v>
      </c>
      <c r="X74" s="16"/>
      <c r="Y74" s="16"/>
      <c r="Z74" s="16" t="s">
        <v>162</v>
      </c>
      <c r="AA74" s="18"/>
      <c r="AB74" s="18"/>
    </row>
    <row r="75" spans="1:28" s="14" customFormat="1" ht="19.5" customHeight="1">
      <c r="A75" s="32">
        <v>68</v>
      </c>
      <c r="B75" s="32" t="s">
        <v>237</v>
      </c>
      <c r="C75" s="33" t="s">
        <v>83</v>
      </c>
      <c r="D75" s="33" t="s">
        <v>2517</v>
      </c>
      <c r="E75" s="33" t="s">
        <v>2417</v>
      </c>
      <c r="F75" s="34"/>
      <c r="G75" s="34" t="s">
        <v>930</v>
      </c>
      <c r="H75" s="46">
        <v>107</v>
      </c>
      <c r="I75" s="46">
        <v>14</v>
      </c>
      <c r="J75" s="35" t="s">
        <v>84</v>
      </c>
      <c r="K75" s="49" t="s">
        <v>83</v>
      </c>
      <c r="L75" s="50" t="s">
        <v>2769</v>
      </c>
      <c r="M75" s="50"/>
      <c r="N75" s="17" t="s">
        <v>1550</v>
      </c>
      <c r="O75" s="16"/>
      <c r="P75" s="16"/>
      <c r="Q75" s="36">
        <v>18</v>
      </c>
      <c r="R75" s="37" t="s">
        <v>1215</v>
      </c>
      <c r="S75" s="37" t="s">
        <v>214</v>
      </c>
      <c r="T75" s="13" t="s">
        <v>2820</v>
      </c>
      <c r="U75" s="39"/>
      <c r="V75" s="36" t="s">
        <v>2569</v>
      </c>
      <c r="W75" s="53" t="s">
        <v>2543</v>
      </c>
      <c r="X75" s="16"/>
      <c r="Y75" s="16"/>
      <c r="Z75" s="16" t="s">
        <v>162</v>
      </c>
      <c r="AA75" s="18"/>
      <c r="AB75" s="18"/>
    </row>
    <row r="76" spans="1:28" s="14" customFormat="1" ht="19.5" customHeight="1">
      <c r="A76" s="32">
        <v>293</v>
      </c>
      <c r="B76" s="32" t="s">
        <v>2468</v>
      </c>
      <c r="C76" s="33" t="s">
        <v>83</v>
      </c>
      <c r="D76" s="33" t="s">
        <v>2517</v>
      </c>
      <c r="E76" s="33" t="s">
        <v>2417</v>
      </c>
      <c r="F76" s="34"/>
      <c r="G76" s="34" t="s">
        <v>930</v>
      </c>
      <c r="H76" s="46">
        <v>107</v>
      </c>
      <c r="I76" s="46">
        <v>14</v>
      </c>
      <c r="J76" s="35" t="s">
        <v>84</v>
      </c>
      <c r="K76" s="49" t="s">
        <v>83</v>
      </c>
      <c r="L76" s="50" t="s">
        <v>2769</v>
      </c>
      <c r="M76" s="50"/>
      <c r="N76" s="17" t="s">
        <v>1550</v>
      </c>
      <c r="O76" s="16"/>
      <c r="P76" s="16"/>
      <c r="Q76" s="36">
        <v>18</v>
      </c>
      <c r="R76" s="37" t="s">
        <v>2623</v>
      </c>
      <c r="S76" s="37" t="s">
        <v>2624</v>
      </c>
      <c r="T76" s="13" t="s">
        <v>2821</v>
      </c>
      <c r="U76" s="39"/>
      <c r="V76" s="36" t="s">
        <v>2569</v>
      </c>
      <c r="W76" s="53" t="s">
        <v>2543</v>
      </c>
      <c r="X76" s="16"/>
      <c r="Y76" s="16"/>
      <c r="Z76" s="16" t="s">
        <v>162</v>
      </c>
      <c r="AA76" s="18"/>
      <c r="AB76" s="18"/>
    </row>
    <row r="77" spans="1:28" s="14" customFormat="1" ht="19.5" customHeight="1">
      <c r="A77" s="32">
        <v>1321</v>
      </c>
      <c r="B77" s="32" t="s">
        <v>1609</v>
      </c>
      <c r="C77" s="33" t="s">
        <v>83</v>
      </c>
      <c r="D77" s="33" t="s">
        <v>2517</v>
      </c>
      <c r="E77" s="33" t="s">
        <v>1907</v>
      </c>
      <c r="F77" s="34"/>
      <c r="G77" s="34" t="s">
        <v>930</v>
      </c>
      <c r="H77" s="46">
        <v>107</v>
      </c>
      <c r="I77" s="46">
        <v>16</v>
      </c>
      <c r="J77" s="35" t="s">
        <v>84</v>
      </c>
      <c r="K77" s="49" t="s">
        <v>83</v>
      </c>
      <c r="L77" s="50" t="s">
        <v>1167</v>
      </c>
      <c r="M77" s="50"/>
      <c r="N77" s="17" t="s">
        <v>1549</v>
      </c>
      <c r="O77" s="16"/>
      <c r="P77" s="16"/>
      <c r="Q77" s="36">
        <v>18</v>
      </c>
      <c r="R77" s="37" t="s">
        <v>366</v>
      </c>
      <c r="S77" s="37" t="s">
        <v>2117</v>
      </c>
      <c r="T77" s="13" t="s">
        <v>2039</v>
      </c>
      <c r="U77" s="39"/>
      <c r="V77" s="36" t="s">
        <v>2569</v>
      </c>
      <c r="W77" s="53" t="s">
        <v>2543</v>
      </c>
      <c r="X77" s="16"/>
      <c r="Y77" s="16"/>
      <c r="Z77" s="16" t="s">
        <v>162</v>
      </c>
      <c r="AA77" s="18"/>
      <c r="AB77" s="18"/>
    </row>
    <row r="78" spans="1:28" s="14" customFormat="1" ht="19.5" customHeight="1">
      <c r="A78" s="32">
        <v>3849</v>
      </c>
      <c r="B78" s="32" t="s">
        <v>720</v>
      </c>
      <c r="C78" s="33" t="s">
        <v>83</v>
      </c>
      <c r="D78" s="33">
        <v>107</v>
      </c>
      <c r="E78" s="33">
        <v>16</v>
      </c>
      <c r="F78" s="34"/>
      <c r="G78" s="34" t="s">
        <v>930</v>
      </c>
      <c r="H78" s="46">
        <v>107</v>
      </c>
      <c r="I78" s="46">
        <v>16</v>
      </c>
      <c r="J78" s="35" t="s">
        <v>84</v>
      </c>
      <c r="K78" s="49" t="s">
        <v>83</v>
      </c>
      <c r="L78" s="50" t="s">
        <v>2769</v>
      </c>
      <c r="M78" s="50"/>
      <c r="N78" s="17" t="s">
        <v>1549</v>
      </c>
      <c r="O78" s="16"/>
      <c r="P78" s="16"/>
      <c r="Q78" s="36">
        <v>18</v>
      </c>
      <c r="R78" s="37" t="s">
        <v>853</v>
      </c>
      <c r="S78" s="37" t="s">
        <v>854</v>
      </c>
      <c r="T78" s="13" t="s">
        <v>2823</v>
      </c>
      <c r="U78" s="39"/>
      <c r="V78" s="36" t="s">
        <v>2569</v>
      </c>
      <c r="W78" s="53" t="s">
        <v>2543</v>
      </c>
      <c r="X78" s="16"/>
      <c r="Y78" s="16"/>
      <c r="Z78" s="16" t="s">
        <v>162</v>
      </c>
      <c r="AA78" s="18"/>
      <c r="AB78" s="18"/>
    </row>
    <row r="79" spans="1:28" s="14" customFormat="1" ht="19.5" customHeight="1">
      <c r="A79" s="32">
        <v>1323</v>
      </c>
      <c r="B79" s="32" t="s">
        <v>1609</v>
      </c>
      <c r="C79" s="33" t="s">
        <v>83</v>
      </c>
      <c r="D79" s="33" t="s">
        <v>2517</v>
      </c>
      <c r="E79" s="33" t="s">
        <v>1174</v>
      </c>
      <c r="F79" s="34"/>
      <c r="G79" s="34" t="s">
        <v>930</v>
      </c>
      <c r="H79" s="46">
        <v>107</v>
      </c>
      <c r="I79" s="46">
        <v>27</v>
      </c>
      <c r="J79" s="35" t="s">
        <v>84</v>
      </c>
      <c r="K79" s="49" t="s">
        <v>83</v>
      </c>
      <c r="L79" s="50" t="s">
        <v>1167</v>
      </c>
      <c r="M79" s="50"/>
      <c r="N79" s="17" t="s">
        <v>2719</v>
      </c>
      <c r="O79" s="16"/>
      <c r="P79" s="16"/>
      <c r="Q79" s="36">
        <v>18</v>
      </c>
      <c r="R79" s="37" t="s">
        <v>1088</v>
      </c>
      <c r="S79" s="37" t="s">
        <v>736</v>
      </c>
      <c r="T79" s="13" t="s">
        <v>2034</v>
      </c>
      <c r="U79" s="39"/>
      <c r="V79" s="36" t="s">
        <v>2569</v>
      </c>
      <c r="W79" s="53" t="s">
        <v>2543</v>
      </c>
      <c r="X79" s="16"/>
      <c r="Y79" s="16"/>
      <c r="Z79" s="16" t="s">
        <v>162</v>
      </c>
      <c r="AA79" s="18"/>
      <c r="AB79" s="18"/>
    </row>
    <row r="80" spans="1:28" s="14" customFormat="1" ht="19.5" customHeight="1">
      <c r="A80" s="32">
        <v>10002</v>
      </c>
      <c r="B80" s="32" t="s">
        <v>1759</v>
      </c>
      <c r="C80" s="33" t="s">
        <v>83</v>
      </c>
      <c r="D80" s="33" t="s">
        <v>2517</v>
      </c>
      <c r="E80" s="33"/>
      <c r="F80" s="34"/>
      <c r="G80" s="34" t="s">
        <v>930</v>
      </c>
      <c r="H80" s="46">
        <v>107</v>
      </c>
      <c r="I80" s="46"/>
      <c r="J80" s="35" t="s">
        <v>84</v>
      </c>
      <c r="K80" s="49" t="s">
        <v>83</v>
      </c>
      <c r="L80" s="50" t="s">
        <v>2769</v>
      </c>
      <c r="M80" s="50"/>
      <c r="N80" s="17" t="s">
        <v>1550</v>
      </c>
      <c r="O80" s="16"/>
      <c r="P80" s="16"/>
      <c r="Q80" s="36">
        <v>18</v>
      </c>
      <c r="R80" s="37" t="s">
        <v>867</v>
      </c>
      <c r="S80" s="37" t="s">
        <v>868</v>
      </c>
      <c r="T80" s="13" t="s">
        <v>2035</v>
      </c>
      <c r="U80" s="39"/>
      <c r="V80" s="36" t="s">
        <v>2569</v>
      </c>
      <c r="W80" s="53" t="s">
        <v>2543</v>
      </c>
      <c r="X80" s="16"/>
      <c r="Y80" s="16"/>
      <c r="Z80" s="16" t="s">
        <v>162</v>
      </c>
      <c r="AA80" s="18"/>
      <c r="AB80" s="18"/>
    </row>
    <row r="81" spans="1:28" s="14" customFormat="1" ht="19.5" customHeight="1">
      <c r="A81" s="32">
        <v>2570</v>
      </c>
      <c r="B81" s="32" t="s">
        <v>1629</v>
      </c>
      <c r="C81" s="33" t="s">
        <v>83</v>
      </c>
      <c r="D81" s="33">
        <v>108</v>
      </c>
      <c r="E81" s="33">
        <v>0</v>
      </c>
      <c r="F81" s="34" t="s">
        <v>1849</v>
      </c>
      <c r="G81" s="34" t="s">
        <v>1879</v>
      </c>
      <c r="H81" s="46">
        <v>108</v>
      </c>
      <c r="I81" s="46">
        <v>0</v>
      </c>
      <c r="J81" s="35" t="s">
        <v>84</v>
      </c>
      <c r="K81" s="49" t="s">
        <v>83</v>
      </c>
      <c r="L81" s="50" t="s">
        <v>1167</v>
      </c>
      <c r="M81" s="50"/>
      <c r="N81" s="17" t="s">
        <v>2719</v>
      </c>
      <c r="O81" s="16"/>
      <c r="P81" s="16"/>
      <c r="Q81" s="36">
        <v>18</v>
      </c>
      <c r="R81" s="37" t="s">
        <v>2419</v>
      </c>
      <c r="S81" s="37" t="s">
        <v>2420</v>
      </c>
      <c r="T81" s="13" t="s">
        <v>2579</v>
      </c>
      <c r="U81" s="39"/>
      <c r="V81" s="36" t="s">
        <v>2569</v>
      </c>
      <c r="W81" s="53" t="s">
        <v>2543</v>
      </c>
      <c r="X81" s="16"/>
      <c r="Y81" s="16"/>
      <c r="Z81" s="16" t="s">
        <v>162</v>
      </c>
      <c r="AA81" s="18"/>
      <c r="AB81" s="18"/>
    </row>
    <row r="82" spans="1:28" s="14" customFormat="1" ht="19.5" customHeight="1">
      <c r="A82" s="32">
        <v>2571</v>
      </c>
      <c r="B82" s="32" t="s">
        <v>1629</v>
      </c>
      <c r="C82" s="33" t="s">
        <v>85</v>
      </c>
      <c r="D82" s="33" t="s">
        <v>2771</v>
      </c>
      <c r="E82" s="33" t="s">
        <v>2837</v>
      </c>
      <c r="F82" s="34"/>
      <c r="G82" s="34" t="s">
        <v>930</v>
      </c>
      <c r="H82" s="46">
        <v>108</v>
      </c>
      <c r="I82" s="46">
        <v>5</v>
      </c>
      <c r="J82" s="35" t="s">
        <v>86</v>
      </c>
      <c r="K82" s="49" t="s">
        <v>85</v>
      </c>
      <c r="L82" s="50" t="s">
        <v>2769</v>
      </c>
      <c r="M82" s="50"/>
      <c r="N82" s="17" t="s">
        <v>1550</v>
      </c>
      <c r="O82" s="16"/>
      <c r="P82" s="16"/>
      <c r="Q82" s="36">
        <v>18</v>
      </c>
      <c r="R82" s="37" t="s">
        <v>2772</v>
      </c>
      <c r="S82" s="37" t="s">
        <v>2773</v>
      </c>
      <c r="T82" s="13" t="s">
        <v>104</v>
      </c>
      <c r="U82" s="39"/>
      <c r="V82" s="36" t="s">
        <v>2569</v>
      </c>
      <c r="W82" s="53" t="s">
        <v>2543</v>
      </c>
      <c r="X82" s="16"/>
      <c r="Y82" s="16"/>
      <c r="Z82" s="16" t="s">
        <v>162</v>
      </c>
      <c r="AA82" s="18"/>
      <c r="AB82" s="18"/>
    </row>
    <row r="83" spans="1:28" s="14" customFormat="1" ht="19.5" customHeight="1">
      <c r="A83" s="32">
        <v>2572</v>
      </c>
      <c r="B83" s="32" t="s">
        <v>1629</v>
      </c>
      <c r="C83" s="33" t="s">
        <v>85</v>
      </c>
      <c r="D83" s="33">
        <v>108</v>
      </c>
      <c r="E83" s="33">
        <v>8</v>
      </c>
      <c r="F83" s="34"/>
      <c r="G83" s="34" t="s">
        <v>930</v>
      </c>
      <c r="H83" s="46">
        <v>108</v>
      </c>
      <c r="I83" s="46">
        <v>8</v>
      </c>
      <c r="J83" s="35" t="s">
        <v>86</v>
      </c>
      <c r="K83" s="49" t="s">
        <v>85</v>
      </c>
      <c r="L83" s="50" t="s">
        <v>1167</v>
      </c>
      <c r="M83" s="50"/>
      <c r="N83" s="17" t="s">
        <v>2719</v>
      </c>
      <c r="O83" s="16"/>
      <c r="P83" s="16"/>
      <c r="Q83" s="36">
        <v>18</v>
      </c>
      <c r="R83" s="37" t="s">
        <v>2429</v>
      </c>
      <c r="S83" s="37" t="s">
        <v>2430</v>
      </c>
      <c r="T83" s="13" t="s">
        <v>105</v>
      </c>
      <c r="U83" s="39"/>
      <c r="V83" s="36" t="s">
        <v>2569</v>
      </c>
      <c r="W83" s="53" t="s">
        <v>2543</v>
      </c>
      <c r="X83" s="16"/>
      <c r="Y83" s="16"/>
      <c r="Z83" s="16" t="s">
        <v>162</v>
      </c>
      <c r="AA83" s="18"/>
      <c r="AB83" s="18"/>
    </row>
    <row r="84" spans="1:28" s="14" customFormat="1" ht="19.5" customHeight="1">
      <c r="A84" s="32">
        <v>7338</v>
      </c>
      <c r="B84" s="32" t="s">
        <v>209</v>
      </c>
      <c r="C84" s="33" t="s">
        <v>85</v>
      </c>
      <c r="D84" s="33" t="s">
        <v>2771</v>
      </c>
      <c r="E84" s="33" t="s">
        <v>1108</v>
      </c>
      <c r="F84" s="34"/>
      <c r="G84" s="34" t="s">
        <v>930</v>
      </c>
      <c r="H84" s="46">
        <v>108</v>
      </c>
      <c r="I84" s="46">
        <v>9</v>
      </c>
      <c r="J84" s="35" t="s">
        <v>86</v>
      </c>
      <c r="K84" s="49" t="s">
        <v>85</v>
      </c>
      <c r="L84" s="50" t="s">
        <v>2769</v>
      </c>
      <c r="M84" s="50"/>
      <c r="N84" s="17" t="s">
        <v>1549</v>
      </c>
      <c r="O84" s="16"/>
      <c r="P84" s="16"/>
      <c r="Q84" s="36">
        <v>18</v>
      </c>
      <c r="R84" s="37" t="s">
        <v>797</v>
      </c>
      <c r="S84" s="37" t="s">
        <v>248</v>
      </c>
      <c r="T84" s="13" t="s">
        <v>2039</v>
      </c>
      <c r="U84" s="39"/>
      <c r="V84" s="36" t="s">
        <v>2569</v>
      </c>
      <c r="W84" s="53" t="s">
        <v>2543</v>
      </c>
      <c r="X84" s="16"/>
      <c r="Y84" s="16"/>
      <c r="Z84" s="16" t="s">
        <v>162</v>
      </c>
      <c r="AA84" s="18"/>
      <c r="AB84" s="18"/>
    </row>
    <row r="85" spans="1:28" s="14" customFormat="1" ht="19.5" customHeight="1">
      <c r="A85" s="32">
        <v>10003</v>
      </c>
      <c r="B85" s="32" t="s">
        <v>1759</v>
      </c>
      <c r="C85" s="33" t="s">
        <v>85</v>
      </c>
      <c r="D85" s="33">
        <v>108</v>
      </c>
      <c r="E85" s="33">
        <v>11</v>
      </c>
      <c r="F85" s="34"/>
      <c r="G85" s="34" t="s">
        <v>930</v>
      </c>
      <c r="H85" s="46">
        <v>108</v>
      </c>
      <c r="I85" s="46">
        <v>11</v>
      </c>
      <c r="J85" s="35" t="s">
        <v>86</v>
      </c>
      <c r="K85" s="49" t="s">
        <v>85</v>
      </c>
      <c r="L85" s="50" t="s">
        <v>1167</v>
      </c>
      <c r="M85" s="50"/>
      <c r="N85" s="17" t="s">
        <v>1550</v>
      </c>
      <c r="O85" s="16"/>
      <c r="P85" s="16"/>
      <c r="Q85" s="36">
        <v>18</v>
      </c>
      <c r="R85" s="37" t="s">
        <v>1715</v>
      </c>
      <c r="S85" s="37" t="s">
        <v>1716</v>
      </c>
      <c r="T85" s="13" t="s">
        <v>106</v>
      </c>
      <c r="U85" s="39"/>
      <c r="V85" s="36" t="s">
        <v>2569</v>
      </c>
      <c r="W85" s="53" t="s">
        <v>2543</v>
      </c>
      <c r="X85" s="16"/>
      <c r="Y85" s="16"/>
      <c r="Z85" s="16" t="s">
        <v>162</v>
      </c>
      <c r="AA85" s="18"/>
      <c r="AB85" s="18"/>
    </row>
    <row r="86" spans="1:28" s="14" customFormat="1" ht="19.5" customHeight="1">
      <c r="A86" s="32">
        <v>1326</v>
      </c>
      <c r="B86" s="32" t="s">
        <v>1609</v>
      </c>
      <c r="C86" s="33" t="s">
        <v>83</v>
      </c>
      <c r="D86" s="33" t="s">
        <v>2771</v>
      </c>
      <c r="E86" s="33"/>
      <c r="F86" s="34"/>
      <c r="G86" s="34" t="s">
        <v>930</v>
      </c>
      <c r="H86" s="46">
        <v>108</v>
      </c>
      <c r="I86" s="46"/>
      <c r="J86" s="35" t="s">
        <v>84</v>
      </c>
      <c r="K86" s="49" t="s">
        <v>83</v>
      </c>
      <c r="L86" s="50" t="s">
        <v>2768</v>
      </c>
      <c r="M86" s="50"/>
      <c r="N86" s="17" t="s">
        <v>2719</v>
      </c>
      <c r="O86" s="16"/>
      <c r="P86" s="16"/>
      <c r="Q86" s="36">
        <v>18</v>
      </c>
      <c r="R86" s="37" t="s">
        <v>737</v>
      </c>
      <c r="S86" s="37" t="s">
        <v>2118</v>
      </c>
      <c r="T86" s="13" t="s">
        <v>2036</v>
      </c>
      <c r="U86" s="39"/>
      <c r="V86" s="36" t="s">
        <v>2569</v>
      </c>
      <c r="W86" s="53" t="s">
        <v>2543</v>
      </c>
      <c r="X86" s="16"/>
      <c r="Y86" s="16"/>
      <c r="Z86" s="16" t="s">
        <v>162</v>
      </c>
      <c r="AA86" s="18"/>
      <c r="AB86" s="18"/>
    </row>
    <row r="87" spans="1:28" s="14" customFormat="1" ht="19.5" customHeight="1">
      <c r="A87" s="32">
        <v>1327</v>
      </c>
      <c r="B87" s="32" t="s">
        <v>1609</v>
      </c>
      <c r="C87" s="33" t="s">
        <v>83</v>
      </c>
      <c r="D87" s="33" t="s">
        <v>2771</v>
      </c>
      <c r="E87" s="33"/>
      <c r="F87" s="34"/>
      <c r="G87" s="34" t="s">
        <v>930</v>
      </c>
      <c r="H87" s="46">
        <v>108</v>
      </c>
      <c r="I87" s="46"/>
      <c r="J87" s="35" t="s">
        <v>84</v>
      </c>
      <c r="K87" s="49" t="s">
        <v>83</v>
      </c>
      <c r="L87" s="50" t="s">
        <v>2768</v>
      </c>
      <c r="M87" s="50"/>
      <c r="N87" s="17" t="s">
        <v>2719</v>
      </c>
      <c r="O87" s="16"/>
      <c r="P87" s="16"/>
      <c r="Q87" s="36">
        <v>18</v>
      </c>
      <c r="R87" s="37" t="s">
        <v>2662</v>
      </c>
      <c r="S87" s="37" t="s">
        <v>2663</v>
      </c>
      <c r="T87" s="13" t="s">
        <v>2037</v>
      </c>
      <c r="U87" s="39"/>
      <c r="V87" s="36" t="s">
        <v>2569</v>
      </c>
      <c r="W87" s="53" t="s">
        <v>2543</v>
      </c>
      <c r="X87" s="16"/>
      <c r="Y87" s="16"/>
      <c r="Z87" s="16" t="s">
        <v>162</v>
      </c>
      <c r="AA87" s="18"/>
      <c r="AB87" s="18"/>
    </row>
    <row r="88" spans="1:28" s="14" customFormat="1" ht="19.5" customHeight="1">
      <c r="A88" s="32">
        <v>2734</v>
      </c>
      <c r="B88" s="32" t="s">
        <v>1629</v>
      </c>
      <c r="C88" s="33" t="s">
        <v>333</v>
      </c>
      <c r="D88" s="33">
        <v>129</v>
      </c>
      <c r="E88" s="33">
        <v>22</v>
      </c>
      <c r="F88" s="34"/>
      <c r="G88" s="34" t="s">
        <v>930</v>
      </c>
      <c r="H88" s="46">
        <v>129</v>
      </c>
      <c r="I88" s="46">
        <v>22</v>
      </c>
      <c r="J88" s="35" t="s">
        <v>334</v>
      </c>
      <c r="K88" s="49" t="s">
        <v>333</v>
      </c>
      <c r="L88" s="50" t="s">
        <v>1167</v>
      </c>
      <c r="M88" s="50"/>
      <c r="N88" s="17" t="s">
        <v>1550</v>
      </c>
      <c r="O88" s="16"/>
      <c r="P88" s="16"/>
      <c r="Q88" s="36">
        <v>18</v>
      </c>
      <c r="R88" s="37" t="s">
        <v>10</v>
      </c>
      <c r="S88" s="37" t="s">
        <v>753</v>
      </c>
      <c r="T88" s="13" t="s">
        <v>440</v>
      </c>
      <c r="U88" s="39"/>
      <c r="V88" s="36" t="s">
        <v>2543</v>
      </c>
      <c r="W88" s="53" t="s">
        <v>2543</v>
      </c>
      <c r="X88" s="16"/>
      <c r="Y88" s="16"/>
      <c r="Z88" s="16" t="s">
        <v>162</v>
      </c>
      <c r="AA88" s="18"/>
      <c r="AB88" s="18"/>
    </row>
    <row r="89" spans="1:28" s="14" customFormat="1" ht="19.5" customHeight="1">
      <c r="A89" s="32">
        <v>1445</v>
      </c>
      <c r="B89" s="32" t="s">
        <v>1609</v>
      </c>
      <c r="C89" s="33" t="s">
        <v>333</v>
      </c>
      <c r="D89" s="33" t="s">
        <v>1687</v>
      </c>
      <c r="E89" s="33" t="s">
        <v>1908</v>
      </c>
      <c r="F89" s="34"/>
      <c r="G89" s="34" t="s">
        <v>930</v>
      </c>
      <c r="H89" s="46">
        <v>129</v>
      </c>
      <c r="I89" s="46">
        <v>24</v>
      </c>
      <c r="J89" s="35" t="s">
        <v>334</v>
      </c>
      <c r="K89" s="49" t="s">
        <v>333</v>
      </c>
      <c r="L89" s="50" t="s">
        <v>1167</v>
      </c>
      <c r="M89" s="50"/>
      <c r="N89" s="17" t="s">
        <v>1549</v>
      </c>
      <c r="O89" s="16"/>
      <c r="P89" s="16"/>
      <c r="Q89" s="36">
        <v>18</v>
      </c>
      <c r="R89" s="37" t="s">
        <v>2025</v>
      </c>
      <c r="S89" s="37" t="s">
        <v>2026</v>
      </c>
      <c r="T89" s="13" t="s">
        <v>2039</v>
      </c>
      <c r="U89" s="39"/>
      <c r="V89" s="36" t="s">
        <v>2543</v>
      </c>
      <c r="W89" s="53" t="s">
        <v>2543</v>
      </c>
      <c r="X89" s="16"/>
      <c r="Y89" s="16"/>
      <c r="Z89" s="16" t="s">
        <v>162</v>
      </c>
      <c r="AA89" s="18"/>
      <c r="AB89" s="18"/>
    </row>
    <row r="90" spans="1:28" s="14" customFormat="1" ht="19.5" customHeight="1">
      <c r="A90" s="32">
        <v>5122</v>
      </c>
      <c r="B90" s="32" t="s">
        <v>1896</v>
      </c>
      <c r="C90" s="33" t="s">
        <v>333</v>
      </c>
      <c r="D90" s="33" t="s">
        <v>1687</v>
      </c>
      <c r="E90" s="33" t="s">
        <v>1168</v>
      </c>
      <c r="F90" s="34"/>
      <c r="G90" s="34" t="s">
        <v>930</v>
      </c>
      <c r="H90" s="46">
        <v>129</v>
      </c>
      <c r="I90" s="46">
        <v>25</v>
      </c>
      <c r="J90" s="35" t="s">
        <v>334</v>
      </c>
      <c r="K90" s="49" t="s">
        <v>333</v>
      </c>
      <c r="L90" s="50" t="s">
        <v>1167</v>
      </c>
      <c r="M90" s="50"/>
      <c r="N90" s="17" t="s">
        <v>2719</v>
      </c>
      <c r="O90" s="16"/>
      <c r="P90" s="16"/>
      <c r="Q90" s="36">
        <v>18</v>
      </c>
      <c r="R90" s="37" t="s">
        <v>394</v>
      </c>
      <c r="S90" s="37" t="s">
        <v>395</v>
      </c>
      <c r="T90" s="13" t="s">
        <v>442</v>
      </c>
      <c r="U90" s="39"/>
      <c r="V90" s="36" t="s">
        <v>2543</v>
      </c>
      <c r="W90" s="53" t="s">
        <v>2543</v>
      </c>
      <c r="X90" s="16"/>
      <c r="Y90" s="16"/>
      <c r="Z90" s="16" t="s">
        <v>162</v>
      </c>
      <c r="AA90" s="18"/>
      <c r="AB90" s="18"/>
    </row>
    <row r="91" spans="1:28" s="14" customFormat="1" ht="19.5" customHeight="1">
      <c r="A91" s="32">
        <v>7340</v>
      </c>
      <c r="B91" s="32" t="s">
        <v>2633</v>
      </c>
      <c r="C91" s="33" t="s">
        <v>333</v>
      </c>
      <c r="D91" s="33" t="s">
        <v>1697</v>
      </c>
      <c r="E91" s="33"/>
      <c r="F91" s="34"/>
      <c r="G91" s="34" t="s">
        <v>930</v>
      </c>
      <c r="H91" s="46">
        <v>129</v>
      </c>
      <c r="I91" s="46"/>
      <c r="J91" s="35" t="s">
        <v>334</v>
      </c>
      <c r="K91" s="49" t="s">
        <v>333</v>
      </c>
      <c r="L91" s="50" t="s">
        <v>2768</v>
      </c>
      <c r="M91" s="50"/>
      <c r="N91" s="17" t="s">
        <v>1549</v>
      </c>
      <c r="O91" s="16"/>
      <c r="P91" s="16"/>
      <c r="Q91" s="36">
        <v>18</v>
      </c>
      <c r="R91" s="37" t="s">
        <v>2586</v>
      </c>
      <c r="S91" s="37" t="s">
        <v>1708</v>
      </c>
      <c r="T91" s="13" t="s">
        <v>2039</v>
      </c>
      <c r="U91" s="39"/>
      <c r="V91" s="36" t="s">
        <v>2543</v>
      </c>
      <c r="W91" s="53" t="s">
        <v>2543</v>
      </c>
      <c r="X91" s="16"/>
      <c r="Y91" s="16"/>
      <c r="Z91" s="16" t="s">
        <v>162</v>
      </c>
      <c r="AA91" s="18"/>
      <c r="AB91" s="18"/>
    </row>
    <row r="92" spans="1:28" s="14" customFormat="1" ht="19.5" customHeight="1">
      <c r="A92" s="32">
        <v>2739</v>
      </c>
      <c r="B92" s="32" t="s">
        <v>1629</v>
      </c>
      <c r="C92" s="33" t="s">
        <v>337</v>
      </c>
      <c r="D92" s="33">
        <v>130</v>
      </c>
      <c r="E92" s="33">
        <v>1</v>
      </c>
      <c r="F92" s="34"/>
      <c r="G92" s="34" t="s">
        <v>930</v>
      </c>
      <c r="H92" s="46">
        <v>130</v>
      </c>
      <c r="I92" s="46">
        <v>1</v>
      </c>
      <c r="J92" s="35" t="s">
        <v>338</v>
      </c>
      <c r="K92" s="49" t="s">
        <v>337</v>
      </c>
      <c r="L92" s="50" t="s">
        <v>1167</v>
      </c>
      <c r="M92" s="50"/>
      <c r="N92" s="17" t="s">
        <v>2719</v>
      </c>
      <c r="O92" s="16"/>
      <c r="P92" s="16"/>
      <c r="Q92" s="36">
        <v>18</v>
      </c>
      <c r="R92" s="37" t="s">
        <v>1874</v>
      </c>
      <c r="S92" s="37" t="s">
        <v>1875</v>
      </c>
      <c r="T92" s="13" t="s">
        <v>445</v>
      </c>
      <c r="U92" s="39"/>
      <c r="V92" s="36" t="s">
        <v>2543</v>
      </c>
      <c r="W92" s="53" t="s">
        <v>2543</v>
      </c>
      <c r="X92" s="16"/>
      <c r="Y92" s="16"/>
      <c r="Z92" s="16" t="s">
        <v>162</v>
      </c>
      <c r="AA92" s="18"/>
      <c r="AB92" s="18"/>
    </row>
    <row r="93" spans="1:28" s="14" customFormat="1" ht="19.5" customHeight="1">
      <c r="A93" s="32">
        <v>10019</v>
      </c>
      <c r="B93" s="32" t="s">
        <v>1759</v>
      </c>
      <c r="C93" s="33" t="s">
        <v>337</v>
      </c>
      <c r="D93" s="33" t="s">
        <v>1644</v>
      </c>
      <c r="E93" s="33" t="s">
        <v>2225</v>
      </c>
      <c r="F93" s="34"/>
      <c r="G93" s="34" t="s">
        <v>930</v>
      </c>
      <c r="H93" s="46">
        <v>130</v>
      </c>
      <c r="I93" s="46">
        <v>2</v>
      </c>
      <c r="J93" s="35" t="s">
        <v>338</v>
      </c>
      <c r="K93" s="49" t="s">
        <v>337</v>
      </c>
      <c r="L93" s="50" t="s">
        <v>2769</v>
      </c>
      <c r="M93" s="50"/>
      <c r="N93" s="17" t="s">
        <v>2719</v>
      </c>
      <c r="O93" s="16"/>
      <c r="P93" s="16"/>
      <c r="Q93" s="36">
        <v>18</v>
      </c>
      <c r="R93" s="37" t="s">
        <v>2079</v>
      </c>
      <c r="S93" s="37" t="s">
        <v>2080</v>
      </c>
      <c r="T93" s="13" t="s">
        <v>445</v>
      </c>
      <c r="U93" s="39"/>
      <c r="V93" s="36" t="s">
        <v>2543</v>
      </c>
      <c r="W93" s="53" t="s">
        <v>2543</v>
      </c>
      <c r="X93" s="16"/>
      <c r="Y93" s="16"/>
      <c r="Z93" s="16" t="s">
        <v>162</v>
      </c>
      <c r="AA93" s="18"/>
      <c r="AB93" s="18"/>
    </row>
    <row r="94" spans="1:28" s="14" customFormat="1" ht="19.5" customHeight="1">
      <c r="A94" s="32">
        <v>11734</v>
      </c>
      <c r="B94" s="32" t="s">
        <v>1620</v>
      </c>
      <c r="C94" s="33" t="s">
        <v>337</v>
      </c>
      <c r="D94" s="33" t="s">
        <v>1644</v>
      </c>
      <c r="E94" s="33" t="s">
        <v>2225</v>
      </c>
      <c r="F94" s="34"/>
      <c r="G94" s="34" t="s">
        <v>930</v>
      </c>
      <c r="H94" s="46">
        <v>130</v>
      </c>
      <c r="I94" s="46">
        <v>2</v>
      </c>
      <c r="J94" s="35" t="s">
        <v>338</v>
      </c>
      <c r="K94" s="49" t="s">
        <v>337</v>
      </c>
      <c r="L94" s="50" t="s">
        <v>2769</v>
      </c>
      <c r="M94" s="50"/>
      <c r="N94" s="17" t="s">
        <v>2719</v>
      </c>
      <c r="O94" s="16"/>
      <c r="P94" s="16"/>
      <c r="Q94" s="36">
        <v>18</v>
      </c>
      <c r="R94" s="37" t="s">
        <v>263</v>
      </c>
      <c r="S94" s="37" t="s">
        <v>264</v>
      </c>
      <c r="T94" s="13" t="s">
        <v>445</v>
      </c>
      <c r="U94" s="39"/>
      <c r="V94" s="36" t="s">
        <v>2543</v>
      </c>
      <c r="W94" s="53" t="s">
        <v>2543</v>
      </c>
      <c r="X94" s="16"/>
      <c r="Y94" s="16"/>
      <c r="Z94" s="16" t="s">
        <v>162</v>
      </c>
      <c r="AA94" s="18"/>
      <c r="AB94" s="18"/>
    </row>
    <row r="95" spans="1:28" s="14" customFormat="1" ht="19.5" customHeight="1">
      <c r="A95" s="32">
        <v>296</v>
      </c>
      <c r="B95" s="32" t="s">
        <v>2468</v>
      </c>
      <c r="C95" s="33" t="s">
        <v>1819</v>
      </c>
      <c r="D95" s="33" t="s">
        <v>1644</v>
      </c>
      <c r="E95" s="33" t="s">
        <v>2835</v>
      </c>
      <c r="F95" s="34"/>
      <c r="G95" s="34" t="s">
        <v>930</v>
      </c>
      <c r="H95" s="46">
        <v>130</v>
      </c>
      <c r="I95" s="46">
        <v>4</v>
      </c>
      <c r="J95" s="35" t="s">
        <v>340</v>
      </c>
      <c r="K95" s="49" t="s">
        <v>339</v>
      </c>
      <c r="L95" s="50" t="s">
        <v>2769</v>
      </c>
      <c r="M95" s="50"/>
      <c r="N95" s="17" t="s">
        <v>1550</v>
      </c>
      <c r="O95" s="16"/>
      <c r="P95" s="16"/>
      <c r="Q95" s="36">
        <v>18</v>
      </c>
      <c r="R95" s="37" t="s">
        <v>2519</v>
      </c>
      <c r="S95" s="37" t="s">
        <v>2582</v>
      </c>
      <c r="T95" s="13" t="s">
        <v>446</v>
      </c>
      <c r="U95" s="39"/>
      <c r="V95" s="36" t="s">
        <v>2543</v>
      </c>
      <c r="W95" s="53" t="s">
        <v>2543</v>
      </c>
      <c r="X95" s="16"/>
      <c r="Y95" s="16"/>
      <c r="Z95" s="16" t="s">
        <v>162</v>
      </c>
      <c r="AA95" s="18"/>
      <c r="AB95" s="18"/>
    </row>
    <row r="96" spans="1:28" s="14" customFormat="1" ht="19.5" customHeight="1">
      <c r="A96" s="32">
        <v>2740</v>
      </c>
      <c r="B96" s="32" t="s">
        <v>1629</v>
      </c>
      <c r="C96" s="33" t="s">
        <v>339</v>
      </c>
      <c r="D96" s="33">
        <v>130</v>
      </c>
      <c r="E96" s="33">
        <v>4</v>
      </c>
      <c r="F96" s="34"/>
      <c r="G96" s="34" t="s">
        <v>930</v>
      </c>
      <c r="H96" s="46">
        <v>130</v>
      </c>
      <c r="I96" s="46">
        <v>4</v>
      </c>
      <c r="J96" s="35" t="s">
        <v>340</v>
      </c>
      <c r="K96" s="49" t="s">
        <v>339</v>
      </c>
      <c r="L96" s="50" t="s">
        <v>1167</v>
      </c>
      <c r="M96" s="50"/>
      <c r="N96" s="17" t="s">
        <v>1550</v>
      </c>
      <c r="O96" s="16"/>
      <c r="P96" s="16"/>
      <c r="Q96" s="36">
        <v>18</v>
      </c>
      <c r="R96" s="37" t="s">
        <v>1876</v>
      </c>
      <c r="S96" s="37" t="s">
        <v>2426</v>
      </c>
      <c r="T96" s="13" t="s">
        <v>447</v>
      </c>
      <c r="U96" s="39"/>
      <c r="V96" s="36" t="s">
        <v>2543</v>
      </c>
      <c r="W96" s="53" t="s">
        <v>2543</v>
      </c>
      <c r="X96" s="16"/>
      <c r="Y96" s="16"/>
      <c r="Z96" s="16" t="s">
        <v>162</v>
      </c>
      <c r="AA96" s="18"/>
      <c r="AB96" s="18"/>
    </row>
    <row r="97" spans="1:28" s="14" customFormat="1" ht="19.5" customHeight="1">
      <c r="A97" s="32">
        <v>11736</v>
      </c>
      <c r="B97" s="32" t="s">
        <v>1620</v>
      </c>
      <c r="C97" s="33" t="s">
        <v>339</v>
      </c>
      <c r="D97" s="33">
        <v>130</v>
      </c>
      <c r="E97" s="33">
        <v>4</v>
      </c>
      <c r="F97" s="34"/>
      <c r="G97" s="34" t="s">
        <v>930</v>
      </c>
      <c r="H97" s="46">
        <v>130</v>
      </c>
      <c r="I97" s="46">
        <v>4</v>
      </c>
      <c r="J97" s="35" t="s">
        <v>340</v>
      </c>
      <c r="K97" s="49" t="s">
        <v>339</v>
      </c>
      <c r="L97" s="50" t="s">
        <v>1167</v>
      </c>
      <c r="M97" s="50"/>
      <c r="N97" s="17" t="s">
        <v>1550</v>
      </c>
      <c r="O97" s="16"/>
      <c r="P97" s="16"/>
      <c r="Q97" s="36">
        <v>18</v>
      </c>
      <c r="R97" s="37" t="s">
        <v>1876</v>
      </c>
      <c r="S97" s="37" t="s">
        <v>178</v>
      </c>
      <c r="T97" s="13" t="s">
        <v>447</v>
      </c>
      <c r="U97" s="39"/>
      <c r="V97" s="36" t="s">
        <v>2543</v>
      </c>
      <c r="W97" s="53" t="s">
        <v>2543</v>
      </c>
      <c r="X97" s="16"/>
      <c r="Y97" s="16"/>
      <c r="Z97" s="16" t="s">
        <v>162</v>
      </c>
      <c r="AA97" s="18"/>
      <c r="AB97" s="18"/>
    </row>
    <row r="98" spans="1:28" s="14" customFormat="1" ht="19.5" customHeight="1">
      <c r="A98" s="32">
        <v>50</v>
      </c>
      <c r="B98" s="32" t="s">
        <v>1005</v>
      </c>
      <c r="C98" s="33" t="s">
        <v>1974</v>
      </c>
      <c r="D98" s="33" t="s">
        <v>1644</v>
      </c>
      <c r="E98" s="33" t="s">
        <v>749</v>
      </c>
      <c r="F98" s="34"/>
      <c r="G98" s="34" t="s">
        <v>930</v>
      </c>
      <c r="H98" s="46">
        <v>130</v>
      </c>
      <c r="I98" s="46">
        <v>9</v>
      </c>
      <c r="J98" s="35" t="s">
        <v>1975</v>
      </c>
      <c r="K98" s="49" t="s">
        <v>1974</v>
      </c>
      <c r="L98" s="50" t="s">
        <v>2768</v>
      </c>
      <c r="M98" s="50"/>
      <c r="N98" s="17" t="s">
        <v>1549</v>
      </c>
      <c r="O98" s="16"/>
      <c r="P98" s="16"/>
      <c r="Q98" s="36">
        <v>18</v>
      </c>
      <c r="R98" s="37" t="s">
        <v>1153</v>
      </c>
      <c r="S98" s="37" t="s">
        <v>1327</v>
      </c>
      <c r="T98" s="58" t="s">
        <v>895</v>
      </c>
      <c r="U98" s="39"/>
      <c r="V98" s="36" t="s">
        <v>2543</v>
      </c>
      <c r="W98" s="53" t="s">
        <v>2543</v>
      </c>
      <c r="X98" s="16"/>
      <c r="Y98" s="16"/>
      <c r="Z98" s="16" t="s">
        <v>162</v>
      </c>
      <c r="AA98" s="18"/>
      <c r="AB98" s="18"/>
    </row>
    <row r="99" spans="1:28" s="14" customFormat="1" ht="19.5" customHeight="1">
      <c r="A99" s="32">
        <v>1453</v>
      </c>
      <c r="B99" s="32" t="s">
        <v>1609</v>
      </c>
      <c r="C99" s="33" t="s">
        <v>1974</v>
      </c>
      <c r="D99" s="33" t="s">
        <v>1644</v>
      </c>
      <c r="E99" s="33" t="s">
        <v>1108</v>
      </c>
      <c r="F99" s="34"/>
      <c r="G99" s="34" t="s">
        <v>930</v>
      </c>
      <c r="H99" s="46">
        <v>130</v>
      </c>
      <c r="I99" s="46">
        <v>9</v>
      </c>
      <c r="J99" s="35" t="s">
        <v>1975</v>
      </c>
      <c r="K99" s="49" t="s">
        <v>1974</v>
      </c>
      <c r="L99" s="50" t="s">
        <v>1167</v>
      </c>
      <c r="M99" s="50"/>
      <c r="N99" s="17" t="s">
        <v>1549</v>
      </c>
      <c r="O99" s="16"/>
      <c r="P99" s="16"/>
      <c r="Q99" s="36">
        <v>18</v>
      </c>
      <c r="R99" s="37" t="s">
        <v>772</v>
      </c>
      <c r="S99" s="37" t="s">
        <v>931</v>
      </c>
      <c r="T99" s="13" t="s">
        <v>2039</v>
      </c>
      <c r="U99" s="39"/>
      <c r="V99" s="36" t="s">
        <v>2543</v>
      </c>
      <c r="W99" s="53" t="s">
        <v>2543</v>
      </c>
      <c r="X99" s="16"/>
      <c r="Y99" s="16"/>
      <c r="Z99" s="16" t="s">
        <v>162</v>
      </c>
      <c r="AA99" s="18"/>
      <c r="AB99" s="18"/>
    </row>
    <row r="100" spans="1:28" s="14" customFormat="1" ht="19.5" customHeight="1">
      <c r="A100" s="32">
        <v>7895</v>
      </c>
      <c r="B100" s="32" t="s">
        <v>165</v>
      </c>
      <c r="C100" s="33" t="s">
        <v>1974</v>
      </c>
      <c r="D100" s="33" t="s">
        <v>1644</v>
      </c>
      <c r="E100" s="33" t="s">
        <v>1108</v>
      </c>
      <c r="F100" s="34"/>
      <c r="G100" s="34" t="s">
        <v>930</v>
      </c>
      <c r="H100" s="46">
        <v>130</v>
      </c>
      <c r="I100" s="46">
        <v>9</v>
      </c>
      <c r="J100" s="35" t="s">
        <v>1975</v>
      </c>
      <c r="K100" s="49" t="s">
        <v>1974</v>
      </c>
      <c r="L100" s="50" t="s">
        <v>2768</v>
      </c>
      <c r="M100" s="50"/>
      <c r="N100" s="17" t="s">
        <v>1549</v>
      </c>
      <c r="O100" s="16"/>
      <c r="P100" s="16"/>
      <c r="Q100" s="36">
        <v>18</v>
      </c>
      <c r="R100" s="37" t="s">
        <v>2724</v>
      </c>
      <c r="S100" s="37" t="s">
        <v>2555</v>
      </c>
      <c r="T100" s="13" t="s">
        <v>895</v>
      </c>
      <c r="U100" s="39"/>
      <c r="V100" s="36" t="s">
        <v>2543</v>
      </c>
      <c r="W100" s="53" t="s">
        <v>2543</v>
      </c>
      <c r="X100" s="16"/>
      <c r="Y100" s="16"/>
      <c r="Z100" s="16" t="s">
        <v>162</v>
      </c>
      <c r="AA100" s="18"/>
      <c r="AB100" s="18"/>
    </row>
    <row r="101" spans="1:28" s="14" customFormat="1" ht="19.5" customHeight="1">
      <c r="A101" s="32">
        <v>2742</v>
      </c>
      <c r="B101" s="32" t="s">
        <v>1629</v>
      </c>
      <c r="C101" s="33" t="s">
        <v>1974</v>
      </c>
      <c r="D101" s="33">
        <v>130</v>
      </c>
      <c r="E101" s="33">
        <v>11</v>
      </c>
      <c r="F101" s="34"/>
      <c r="G101" s="34" t="s">
        <v>930</v>
      </c>
      <c r="H101" s="46">
        <v>130</v>
      </c>
      <c r="I101" s="46">
        <v>11</v>
      </c>
      <c r="J101" s="35" t="s">
        <v>1975</v>
      </c>
      <c r="K101" s="49" t="s">
        <v>1974</v>
      </c>
      <c r="L101" s="50" t="s">
        <v>2768</v>
      </c>
      <c r="M101" s="50"/>
      <c r="N101" s="17" t="s">
        <v>1550</v>
      </c>
      <c r="O101" s="16"/>
      <c r="P101" s="16"/>
      <c r="Q101" s="36">
        <v>18</v>
      </c>
      <c r="R101" s="37" t="s">
        <v>2725</v>
      </c>
      <c r="S101" s="37" t="s">
        <v>2726</v>
      </c>
      <c r="T101" s="13" t="s">
        <v>512</v>
      </c>
      <c r="U101" s="39"/>
      <c r="V101" s="36" t="s">
        <v>2543</v>
      </c>
      <c r="W101" s="53" t="s">
        <v>2543</v>
      </c>
      <c r="X101" s="16"/>
      <c r="Y101" s="16"/>
      <c r="Z101" s="16" t="s">
        <v>162</v>
      </c>
      <c r="AA101" s="18"/>
      <c r="AB101" s="18"/>
    </row>
    <row r="102" spans="1:28" s="14" customFormat="1" ht="19.5" customHeight="1">
      <c r="A102" s="32">
        <v>3883</v>
      </c>
      <c r="B102" s="32" t="s">
        <v>720</v>
      </c>
      <c r="C102" s="33" t="s">
        <v>1974</v>
      </c>
      <c r="D102" s="33">
        <v>130</v>
      </c>
      <c r="E102" s="33">
        <v>11</v>
      </c>
      <c r="F102" s="34"/>
      <c r="G102" s="34" t="s">
        <v>930</v>
      </c>
      <c r="H102" s="46">
        <v>130</v>
      </c>
      <c r="I102" s="46">
        <v>11</v>
      </c>
      <c r="J102" s="35" t="s">
        <v>1975</v>
      </c>
      <c r="K102" s="49" t="s">
        <v>1974</v>
      </c>
      <c r="L102" s="50" t="s">
        <v>2768</v>
      </c>
      <c r="M102" s="50"/>
      <c r="N102" s="17" t="s">
        <v>2719</v>
      </c>
      <c r="O102" s="16"/>
      <c r="P102" s="16"/>
      <c r="Q102" s="36">
        <v>18</v>
      </c>
      <c r="R102" s="37" t="s">
        <v>1336</v>
      </c>
      <c r="S102" s="37" t="s">
        <v>2413</v>
      </c>
      <c r="T102" s="13" t="s">
        <v>513</v>
      </c>
      <c r="U102" s="39"/>
      <c r="V102" s="36" t="s">
        <v>2543</v>
      </c>
      <c r="W102" s="53" t="s">
        <v>2543</v>
      </c>
      <c r="X102" s="16"/>
      <c r="Y102" s="16"/>
      <c r="Z102" s="16" t="s">
        <v>162</v>
      </c>
      <c r="AA102" s="18"/>
      <c r="AB102" s="18"/>
    </row>
    <row r="103" spans="1:28" s="14" customFormat="1" ht="19.5" customHeight="1">
      <c r="A103" s="32">
        <v>51</v>
      </c>
      <c r="B103" s="32" t="s">
        <v>1005</v>
      </c>
      <c r="C103" s="33" t="s">
        <v>1974</v>
      </c>
      <c r="D103" s="33" t="s">
        <v>1644</v>
      </c>
      <c r="E103" s="33" t="s">
        <v>593</v>
      </c>
      <c r="F103" s="34"/>
      <c r="G103" s="34" t="s">
        <v>930</v>
      </c>
      <c r="H103" s="46">
        <v>130</v>
      </c>
      <c r="I103" s="46">
        <v>13</v>
      </c>
      <c r="J103" s="35" t="s">
        <v>1975</v>
      </c>
      <c r="K103" s="49" t="s">
        <v>1974</v>
      </c>
      <c r="L103" s="50" t="s">
        <v>2768</v>
      </c>
      <c r="M103" s="50"/>
      <c r="N103" s="17" t="s">
        <v>1549</v>
      </c>
      <c r="O103" s="16"/>
      <c r="P103" s="16"/>
      <c r="Q103" s="36">
        <v>18</v>
      </c>
      <c r="R103" s="37" t="s">
        <v>825</v>
      </c>
      <c r="S103" s="37" t="s">
        <v>826</v>
      </c>
      <c r="T103" s="13" t="s">
        <v>2131</v>
      </c>
      <c r="U103" s="39"/>
      <c r="V103" s="36" t="s">
        <v>2543</v>
      </c>
      <c r="W103" s="53" t="s">
        <v>2543</v>
      </c>
      <c r="X103" s="16"/>
      <c r="Y103" s="16"/>
      <c r="Z103" s="16" t="s">
        <v>162</v>
      </c>
      <c r="AA103" s="18"/>
      <c r="AB103" s="18"/>
    </row>
    <row r="104" spans="1:28" s="14" customFormat="1" ht="19.5" customHeight="1">
      <c r="A104" s="32">
        <v>1454</v>
      </c>
      <c r="B104" s="32" t="s">
        <v>1609</v>
      </c>
      <c r="C104" s="33" t="s">
        <v>1974</v>
      </c>
      <c r="D104" s="33" t="s">
        <v>1644</v>
      </c>
      <c r="E104" s="33" t="s">
        <v>2223</v>
      </c>
      <c r="F104" s="34"/>
      <c r="G104" s="34" t="s">
        <v>930</v>
      </c>
      <c r="H104" s="46">
        <v>130</v>
      </c>
      <c r="I104" s="46">
        <v>13</v>
      </c>
      <c r="J104" s="35" t="s">
        <v>1975</v>
      </c>
      <c r="K104" s="49" t="s">
        <v>1974</v>
      </c>
      <c r="L104" s="50" t="s">
        <v>1167</v>
      </c>
      <c r="M104" s="50"/>
      <c r="N104" s="17" t="s">
        <v>2719</v>
      </c>
      <c r="O104" s="16"/>
      <c r="P104" s="16"/>
      <c r="Q104" s="36">
        <v>18</v>
      </c>
      <c r="R104" s="37" t="s">
        <v>932</v>
      </c>
      <c r="S104" s="37" t="s">
        <v>932</v>
      </c>
      <c r="T104" s="13" t="s">
        <v>2130</v>
      </c>
      <c r="U104" s="39"/>
      <c r="V104" s="36" t="s">
        <v>2543</v>
      </c>
      <c r="W104" s="53" t="s">
        <v>2543</v>
      </c>
      <c r="X104" s="16"/>
      <c r="Y104" s="16"/>
      <c r="Z104" s="16" t="s">
        <v>162</v>
      </c>
      <c r="AA104" s="18"/>
      <c r="AB104" s="18"/>
    </row>
    <row r="105" spans="1:28" s="14" customFormat="1" ht="19.5" customHeight="1">
      <c r="A105" s="32">
        <v>7768</v>
      </c>
      <c r="B105" s="32" t="s">
        <v>1030</v>
      </c>
      <c r="C105" s="33" t="s">
        <v>1974</v>
      </c>
      <c r="D105" s="33" t="s">
        <v>1644</v>
      </c>
      <c r="E105" s="33" t="s">
        <v>593</v>
      </c>
      <c r="F105" s="34"/>
      <c r="G105" s="34" t="s">
        <v>930</v>
      </c>
      <c r="H105" s="46">
        <v>130</v>
      </c>
      <c r="I105" s="46">
        <v>13</v>
      </c>
      <c r="J105" s="35" t="s">
        <v>1975</v>
      </c>
      <c r="K105" s="49" t="s">
        <v>1974</v>
      </c>
      <c r="L105" s="50" t="s">
        <v>2769</v>
      </c>
      <c r="M105" s="50"/>
      <c r="N105" s="17" t="s">
        <v>1549</v>
      </c>
      <c r="O105" s="16"/>
      <c r="P105" s="16"/>
      <c r="Q105" s="36">
        <v>18</v>
      </c>
      <c r="R105" s="37" t="s">
        <v>870</v>
      </c>
      <c r="S105" s="37" t="s">
        <v>1032</v>
      </c>
      <c r="T105" s="13" t="s">
        <v>2131</v>
      </c>
      <c r="U105" s="39"/>
      <c r="V105" s="36" t="s">
        <v>2543</v>
      </c>
      <c r="W105" s="53" t="s">
        <v>2543</v>
      </c>
      <c r="X105" s="16"/>
      <c r="Y105" s="16"/>
      <c r="Z105" s="16" t="s">
        <v>162</v>
      </c>
      <c r="AA105" s="18"/>
      <c r="AB105" s="18"/>
    </row>
    <row r="106" spans="1:28" s="14" customFormat="1" ht="19.5" customHeight="1">
      <c r="A106" s="32">
        <v>7896</v>
      </c>
      <c r="B106" s="32" t="s">
        <v>165</v>
      </c>
      <c r="C106" s="33" t="s">
        <v>1974</v>
      </c>
      <c r="D106" s="33" t="s">
        <v>1644</v>
      </c>
      <c r="E106" s="33" t="s">
        <v>2223</v>
      </c>
      <c r="F106" s="34"/>
      <c r="G106" s="34" t="s">
        <v>930</v>
      </c>
      <c r="H106" s="46">
        <v>130</v>
      </c>
      <c r="I106" s="46">
        <v>13</v>
      </c>
      <c r="J106" s="35" t="s">
        <v>1975</v>
      </c>
      <c r="K106" s="49" t="s">
        <v>1974</v>
      </c>
      <c r="L106" s="50" t="s">
        <v>2769</v>
      </c>
      <c r="M106" s="50"/>
      <c r="N106" s="17" t="s">
        <v>1549</v>
      </c>
      <c r="O106" s="16"/>
      <c r="P106" s="16"/>
      <c r="Q106" s="36">
        <v>18</v>
      </c>
      <c r="R106" s="37" t="s">
        <v>1329</v>
      </c>
      <c r="S106" s="37" t="s">
        <v>2312</v>
      </c>
      <c r="T106" s="13" t="s">
        <v>2131</v>
      </c>
      <c r="U106" s="39"/>
      <c r="V106" s="36" t="s">
        <v>2543</v>
      </c>
      <c r="W106" s="53" t="s">
        <v>2543</v>
      </c>
      <c r="X106" s="16"/>
      <c r="Y106" s="16"/>
      <c r="Z106" s="16" t="s">
        <v>162</v>
      </c>
      <c r="AA106" s="18"/>
      <c r="AB106" s="18"/>
    </row>
    <row r="107" spans="1:28" s="14" customFormat="1" ht="19.5" customHeight="1">
      <c r="A107" s="32">
        <v>7924</v>
      </c>
      <c r="B107" s="32" t="s">
        <v>17</v>
      </c>
      <c r="C107" s="33" t="s">
        <v>1974</v>
      </c>
      <c r="D107" s="33" t="s">
        <v>1644</v>
      </c>
      <c r="E107" s="33" t="s">
        <v>593</v>
      </c>
      <c r="F107" s="34"/>
      <c r="G107" s="34" t="s">
        <v>930</v>
      </c>
      <c r="H107" s="46">
        <v>130</v>
      </c>
      <c r="I107" s="46">
        <v>13</v>
      </c>
      <c r="J107" s="35" t="s">
        <v>1975</v>
      </c>
      <c r="K107" s="49" t="s">
        <v>1974</v>
      </c>
      <c r="L107" s="50" t="s">
        <v>2769</v>
      </c>
      <c r="M107" s="50"/>
      <c r="N107" s="17" t="s">
        <v>1549</v>
      </c>
      <c r="O107" s="16"/>
      <c r="P107" s="16"/>
      <c r="Q107" s="36">
        <v>18</v>
      </c>
      <c r="R107" s="37" t="s">
        <v>2070</v>
      </c>
      <c r="S107" s="37" t="s">
        <v>2071</v>
      </c>
      <c r="T107" s="13" t="s">
        <v>2131</v>
      </c>
      <c r="U107" s="39"/>
      <c r="V107" s="36" t="s">
        <v>2543</v>
      </c>
      <c r="W107" s="53" t="s">
        <v>2543</v>
      </c>
      <c r="X107" s="16"/>
      <c r="Y107" s="16"/>
      <c r="Z107" s="16" t="s">
        <v>162</v>
      </c>
      <c r="AA107" s="18"/>
      <c r="AB107" s="18"/>
    </row>
    <row r="108" spans="1:28" s="14" customFormat="1" ht="19.5" customHeight="1">
      <c r="A108" s="32">
        <v>7283</v>
      </c>
      <c r="B108" s="32" t="s">
        <v>2584</v>
      </c>
      <c r="C108" s="33" t="s">
        <v>1974</v>
      </c>
      <c r="D108" s="33" t="s">
        <v>1644</v>
      </c>
      <c r="E108" s="33" t="s">
        <v>2506</v>
      </c>
      <c r="F108" s="34"/>
      <c r="G108" s="34" t="s">
        <v>1879</v>
      </c>
      <c r="H108" s="46">
        <v>130</v>
      </c>
      <c r="I108" s="46">
        <v>15</v>
      </c>
      <c r="J108" s="35" t="s">
        <v>1975</v>
      </c>
      <c r="K108" s="49" t="s">
        <v>1974</v>
      </c>
      <c r="L108" s="50" t="s">
        <v>2768</v>
      </c>
      <c r="M108" s="50"/>
      <c r="N108" s="17" t="s">
        <v>1549</v>
      </c>
      <c r="O108" s="16"/>
      <c r="P108" s="16"/>
      <c r="Q108" s="36">
        <v>18</v>
      </c>
      <c r="R108" s="37" t="s">
        <v>837</v>
      </c>
      <c r="S108" s="37" t="s">
        <v>1293</v>
      </c>
      <c r="T108" s="13" t="s">
        <v>2261</v>
      </c>
      <c r="U108" s="39"/>
      <c r="V108" s="36" t="s">
        <v>2543</v>
      </c>
      <c r="W108" s="53" t="s">
        <v>2543</v>
      </c>
      <c r="X108" s="16"/>
      <c r="Y108" s="16"/>
      <c r="Z108" s="16" t="s">
        <v>162</v>
      </c>
      <c r="AA108" s="18"/>
      <c r="AB108" s="18"/>
    </row>
    <row r="109" spans="1:28" s="14" customFormat="1" ht="19.5" customHeight="1">
      <c r="A109" s="32">
        <v>1456</v>
      </c>
      <c r="B109" s="32" t="s">
        <v>1609</v>
      </c>
      <c r="C109" s="33" t="s">
        <v>1976</v>
      </c>
      <c r="D109" s="33" t="s">
        <v>1644</v>
      </c>
      <c r="E109" s="33" t="s">
        <v>1172</v>
      </c>
      <c r="F109" s="34"/>
      <c r="G109" s="34" t="s">
        <v>930</v>
      </c>
      <c r="H109" s="46">
        <v>130</v>
      </c>
      <c r="I109" s="46">
        <v>23</v>
      </c>
      <c r="J109" s="35" t="s">
        <v>1977</v>
      </c>
      <c r="K109" s="49" t="s">
        <v>1976</v>
      </c>
      <c r="L109" s="50" t="s">
        <v>1167</v>
      </c>
      <c r="M109" s="50"/>
      <c r="N109" s="17" t="s">
        <v>1549</v>
      </c>
      <c r="O109" s="16"/>
      <c r="P109" s="16"/>
      <c r="Q109" s="36">
        <v>18</v>
      </c>
      <c r="R109" s="37" t="s">
        <v>937</v>
      </c>
      <c r="S109" s="37" t="s">
        <v>2027</v>
      </c>
      <c r="T109" s="13" t="s">
        <v>665</v>
      </c>
      <c r="U109" s="39"/>
      <c r="V109" s="36" t="s">
        <v>2543</v>
      </c>
      <c r="W109" s="53" t="s">
        <v>2543</v>
      </c>
      <c r="X109" s="16"/>
      <c r="Y109" s="16"/>
      <c r="Z109" s="16" t="s">
        <v>162</v>
      </c>
      <c r="AA109" s="18"/>
      <c r="AB109" s="18"/>
    </row>
    <row r="110" spans="1:28" s="14" customFormat="1" ht="19.5" customHeight="1">
      <c r="A110" s="32">
        <v>1455</v>
      </c>
      <c r="B110" s="32" t="s">
        <v>1609</v>
      </c>
      <c r="C110" s="33" t="s">
        <v>1976</v>
      </c>
      <c r="D110" s="33" t="s">
        <v>1644</v>
      </c>
      <c r="E110" s="33" t="s">
        <v>1908</v>
      </c>
      <c r="F110" s="34"/>
      <c r="G110" s="34" t="s">
        <v>930</v>
      </c>
      <c r="H110" s="46">
        <v>130</v>
      </c>
      <c r="I110" s="46">
        <v>24</v>
      </c>
      <c r="J110" s="35" t="s">
        <v>1977</v>
      </c>
      <c r="K110" s="49" t="s">
        <v>1976</v>
      </c>
      <c r="L110" s="50" t="s">
        <v>1167</v>
      </c>
      <c r="M110" s="50"/>
      <c r="N110" s="17" t="s">
        <v>1549</v>
      </c>
      <c r="O110" s="16"/>
      <c r="P110" s="16"/>
      <c r="Q110" s="36">
        <v>18</v>
      </c>
      <c r="R110" s="37" t="s">
        <v>935</v>
      </c>
      <c r="S110" s="37" t="s">
        <v>936</v>
      </c>
      <c r="T110" s="13" t="s">
        <v>666</v>
      </c>
      <c r="U110" s="39"/>
      <c r="V110" s="36" t="s">
        <v>2543</v>
      </c>
      <c r="W110" s="53" t="s">
        <v>2543</v>
      </c>
      <c r="X110" s="16"/>
      <c r="Y110" s="16"/>
      <c r="Z110" s="16" t="s">
        <v>162</v>
      </c>
      <c r="AA110" s="18"/>
      <c r="AB110" s="18"/>
    </row>
    <row r="111" spans="1:28" s="14" customFormat="1" ht="19.5" customHeight="1">
      <c r="A111" s="32">
        <v>1457</v>
      </c>
      <c r="B111" s="32" t="s">
        <v>1609</v>
      </c>
      <c r="C111" s="33" t="s">
        <v>1976</v>
      </c>
      <c r="D111" s="33" t="s">
        <v>1644</v>
      </c>
      <c r="E111" s="33" t="s">
        <v>1908</v>
      </c>
      <c r="F111" s="34"/>
      <c r="G111" s="34" t="s">
        <v>930</v>
      </c>
      <c r="H111" s="46">
        <v>130</v>
      </c>
      <c r="I111" s="46">
        <v>24</v>
      </c>
      <c r="J111" s="35" t="s">
        <v>1977</v>
      </c>
      <c r="K111" s="49" t="s">
        <v>1976</v>
      </c>
      <c r="L111" s="50" t="s">
        <v>1167</v>
      </c>
      <c r="M111" s="50"/>
      <c r="N111" s="17" t="s">
        <v>1549</v>
      </c>
      <c r="O111" s="16"/>
      <c r="P111" s="16"/>
      <c r="Q111" s="36">
        <v>18</v>
      </c>
      <c r="R111" s="37" t="s">
        <v>2020</v>
      </c>
      <c r="S111" s="37" t="s">
        <v>2021</v>
      </c>
      <c r="T111" s="13" t="s">
        <v>667</v>
      </c>
      <c r="U111" s="39"/>
      <c r="V111" s="36" t="s">
        <v>2543</v>
      </c>
      <c r="W111" s="53" t="s">
        <v>2543</v>
      </c>
      <c r="X111" s="16"/>
      <c r="Y111" s="16"/>
      <c r="Z111" s="16" t="s">
        <v>162</v>
      </c>
      <c r="AA111" s="18"/>
      <c r="AB111" s="18"/>
    </row>
    <row r="112" spans="1:28" s="14" customFormat="1" ht="19.5" customHeight="1">
      <c r="A112" s="32">
        <v>7841</v>
      </c>
      <c r="B112" s="32" t="s">
        <v>2605</v>
      </c>
      <c r="C112" s="33" t="s">
        <v>1976</v>
      </c>
      <c r="D112" s="33" t="s">
        <v>1644</v>
      </c>
      <c r="E112" s="33" t="s">
        <v>2647</v>
      </c>
      <c r="F112" s="34" t="s">
        <v>1849</v>
      </c>
      <c r="G112" s="34" t="s">
        <v>1879</v>
      </c>
      <c r="H112" s="46">
        <v>130</v>
      </c>
      <c r="I112" s="46">
        <v>26</v>
      </c>
      <c r="J112" s="35" t="s">
        <v>1977</v>
      </c>
      <c r="K112" s="49" t="s">
        <v>1976</v>
      </c>
      <c r="L112" s="50" t="s">
        <v>1167</v>
      </c>
      <c r="M112" s="50"/>
      <c r="N112" s="17" t="s">
        <v>1549</v>
      </c>
      <c r="O112" s="16"/>
      <c r="P112" s="16"/>
      <c r="Q112" s="36">
        <v>18</v>
      </c>
      <c r="R112" s="37" t="s">
        <v>1664</v>
      </c>
      <c r="S112" s="37" t="s">
        <v>1665</v>
      </c>
      <c r="T112" s="13" t="s">
        <v>0</v>
      </c>
      <c r="U112" s="39"/>
      <c r="V112" s="36" t="s">
        <v>2543</v>
      </c>
      <c r="W112" s="53" t="s">
        <v>2543</v>
      </c>
      <c r="X112" s="16"/>
      <c r="Y112" s="16"/>
      <c r="Z112" s="16" t="s">
        <v>162</v>
      </c>
      <c r="AA112" s="18"/>
      <c r="AB112" s="18"/>
    </row>
    <row r="113" spans="1:28" s="14" customFormat="1" ht="19.5" customHeight="1">
      <c r="A113" s="32">
        <v>1458</v>
      </c>
      <c r="B113" s="32" t="s">
        <v>1609</v>
      </c>
      <c r="C113" s="33" t="s">
        <v>1976</v>
      </c>
      <c r="D113" s="33" t="s">
        <v>1644</v>
      </c>
      <c r="E113" s="33" t="s">
        <v>1174</v>
      </c>
      <c r="F113" s="34"/>
      <c r="G113" s="34" t="s">
        <v>930</v>
      </c>
      <c r="H113" s="46">
        <v>130</v>
      </c>
      <c r="I113" s="46">
        <v>27</v>
      </c>
      <c r="J113" s="35" t="s">
        <v>1977</v>
      </c>
      <c r="K113" s="49" t="s">
        <v>1976</v>
      </c>
      <c r="L113" s="50" t="s">
        <v>1167</v>
      </c>
      <c r="M113" s="50"/>
      <c r="N113" s="17" t="s">
        <v>1549</v>
      </c>
      <c r="O113" s="16"/>
      <c r="P113" s="16"/>
      <c r="Q113" s="36">
        <v>18</v>
      </c>
      <c r="R113" s="37" t="s">
        <v>1540</v>
      </c>
      <c r="S113" s="37" t="s">
        <v>1495</v>
      </c>
      <c r="T113" s="13" t="s">
        <v>1</v>
      </c>
      <c r="U113" s="39"/>
      <c r="V113" s="36" t="s">
        <v>2543</v>
      </c>
      <c r="W113" s="53" t="s">
        <v>2543</v>
      </c>
      <c r="X113" s="16"/>
      <c r="Y113" s="16"/>
      <c r="Z113" s="16" t="s">
        <v>162</v>
      </c>
      <c r="AA113" s="18"/>
      <c r="AB113" s="18"/>
    </row>
    <row r="114" spans="1:28" s="14" customFormat="1" ht="19.5" customHeight="1">
      <c r="A114" s="32">
        <v>1459</v>
      </c>
      <c r="B114" s="32" t="s">
        <v>1609</v>
      </c>
      <c r="C114" s="33" t="s">
        <v>1976</v>
      </c>
      <c r="D114" s="33" t="s">
        <v>1644</v>
      </c>
      <c r="E114" s="33" t="s">
        <v>1174</v>
      </c>
      <c r="F114" s="34"/>
      <c r="G114" s="34" t="s">
        <v>930</v>
      </c>
      <c r="H114" s="46">
        <v>130</v>
      </c>
      <c r="I114" s="46">
        <v>27</v>
      </c>
      <c r="J114" s="35" t="s">
        <v>1977</v>
      </c>
      <c r="K114" s="49" t="s">
        <v>1976</v>
      </c>
      <c r="L114" s="50" t="s">
        <v>1167</v>
      </c>
      <c r="M114" s="50"/>
      <c r="N114" s="17" t="s">
        <v>1549</v>
      </c>
      <c r="O114" s="16"/>
      <c r="P114" s="16"/>
      <c r="Q114" s="36">
        <v>18</v>
      </c>
      <c r="R114" s="37" t="s">
        <v>2029</v>
      </c>
      <c r="S114" s="37" t="s">
        <v>1496</v>
      </c>
      <c r="T114" s="13" t="s">
        <v>2</v>
      </c>
      <c r="U114" s="39"/>
      <c r="V114" s="36" t="s">
        <v>2543</v>
      </c>
      <c r="W114" s="53" t="s">
        <v>2543</v>
      </c>
      <c r="X114" s="16"/>
      <c r="Y114" s="16"/>
      <c r="Z114" s="16" t="s">
        <v>162</v>
      </c>
      <c r="AA114" s="18"/>
      <c r="AB114" s="18"/>
    </row>
    <row r="115" spans="1:28" s="14" customFormat="1" ht="19.5" customHeight="1">
      <c r="A115" s="32">
        <v>1460</v>
      </c>
      <c r="B115" s="32" t="s">
        <v>1609</v>
      </c>
      <c r="C115" s="33" t="s">
        <v>1976</v>
      </c>
      <c r="D115" s="33" t="s">
        <v>1644</v>
      </c>
      <c r="E115" s="33" t="s">
        <v>1174</v>
      </c>
      <c r="F115" s="34"/>
      <c r="G115" s="34" t="s">
        <v>930</v>
      </c>
      <c r="H115" s="46">
        <v>130</v>
      </c>
      <c r="I115" s="46">
        <v>27</v>
      </c>
      <c r="J115" s="35" t="s">
        <v>1977</v>
      </c>
      <c r="K115" s="49" t="s">
        <v>1976</v>
      </c>
      <c r="L115" s="50" t="s">
        <v>2768</v>
      </c>
      <c r="M115" s="50"/>
      <c r="N115" s="17" t="s">
        <v>1549</v>
      </c>
      <c r="O115" s="16"/>
      <c r="P115" s="16"/>
      <c r="Q115" s="36">
        <v>18</v>
      </c>
      <c r="R115" s="37" t="s">
        <v>1497</v>
      </c>
      <c r="S115" s="37" t="s">
        <v>1498</v>
      </c>
      <c r="T115" s="13" t="s">
        <v>3</v>
      </c>
      <c r="U115" s="39"/>
      <c r="V115" s="36" t="s">
        <v>2543</v>
      </c>
      <c r="W115" s="53" t="s">
        <v>2543</v>
      </c>
      <c r="X115" s="16"/>
      <c r="Y115" s="16"/>
      <c r="Z115" s="16" t="s">
        <v>162</v>
      </c>
      <c r="AA115" s="18"/>
      <c r="AB115" s="18"/>
    </row>
    <row r="116" spans="1:28" s="14" customFormat="1" ht="19.5" customHeight="1">
      <c r="A116" s="32">
        <v>3889</v>
      </c>
      <c r="B116" s="32" t="s">
        <v>720</v>
      </c>
      <c r="C116" s="33" t="s">
        <v>1976</v>
      </c>
      <c r="D116" s="33">
        <v>130</v>
      </c>
      <c r="E116" s="33">
        <v>29</v>
      </c>
      <c r="F116" s="34"/>
      <c r="G116" s="34" t="s">
        <v>930</v>
      </c>
      <c r="H116" s="46">
        <v>130</v>
      </c>
      <c r="I116" s="46">
        <v>29</v>
      </c>
      <c r="J116" s="35" t="s">
        <v>1977</v>
      </c>
      <c r="K116" s="49" t="s">
        <v>1976</v>
      </c>
      <c r="L116" s="50" t="s">
        <v>1167</v>
      </c>
      <c r="M116" s="50"/>
      <c r="N116" s="17" t="s">
        <v>1549</v>
      </c>
      <c r="O116" s="16"/>
      <c r="P116" s="16"/>
      <c r="Q116" s="36">
        <v>18</v>
      </c>
      <c r="R116" s="37" t="s">
        <v>2665</v>
      </c>
      <c r="S116" s="37" t="s">
        <v>685</v>
      </c>
      <c r="T116" s="13" t="s">
        <v>4</v>
      </c>
      <c r="U116" s="39"/>
      <c r="V116" s="36" t="s">
        <v>2543</v>
      </c>
      <c r="W116" s="53" t="s">
        <v>2543</v>
      </c>
      <c r="X116" s="16"/>
      <c r="Y116" s="16"/>
      <c r="Z116" s="16" t="s">
        <v>162</v>
      </c>
      <c r="AA116" s="18"/>
      <c r="AB116" s="18"/>
    </row>
    <row r="117" spans="1:28" s="14" customFormat="1" ht="19.5" customHeight="1">
      <c r="A117" s="32">
        <v>3887</v>
      </c>
      <c r="B117" s="32" t="s">
        <v>720</v>
      </c>
      <c r="C117" s="33" t="s">
        <v>1976</v>
      </c>
      <c r="D117" s="33">
        <v>130</v>
      </c>
      <c r="E117" s="33">
        <v>30</v>
      </c>
      <c r="F117" s="34"/>
      <c r="G117" s="34" t="s">
        <v>930</v>
      </c>
      <c r="H117" s="46">
        <v>130</v>
      </c>
      <c r="I117" s="46">
        <v>30</v>
      </c>
      <c r="J117" s="35" t="s">
        <v>1977</v>
      </c>
      <c r="K117" s="49" t="s">
        <v>1976</v>
      </c>
      <c r="L117" s="50" t="s">
        <v>2769</v>
      </c>
      <c r="M117" s="50"/>
      <c r="N117" s="17" t="s">
        <v>1549</v>
      </c>
      <c r="O117" s="16"/>
      <c r="P117" s="16"/>
      <c r="Q117" s="36">
        <v>18</v>
      </c>
      <c r="R117" s="37" t="s">
        <v>328</v>
      </c>
      <c r="S117" s="37" t="s">
        <v>329</v>
      </c>
      <c r="T117" s="13" t="s">
        <v>5</v>
      </c>
      <c r="U117" s="39"/>
      <c r="V117" s="36" t="s">
        <v>2543</v>
      </c>
      <c r="W117" s="53" t="s">
        <v>2543</v>
      </c>
      <c r="X117" s="16"/>
      <c r="Y117" s="16"/>
      <c r="Z117" s="16" t="s">
        <v>162</v>
      </c>
      <c r="AA117" s="18"/>
      <c r="AB117" s="18"/>
    </row>
    <row r="118" spans="1:28" s="14" customFormat="1" ht="19.5" customHeight="1">
      <c r="A118" s="32">
        <v>7284</v>
      </c>
      <c r="B118" s="32" t="s">
        <v>2584</v>
      </c>
      <c r="C118" s="33" t="s">
        <v>1976</v>
      </c>
      <c r="D118" s="33" t="s">
        <v>1644</v>
      </c>
      <c r="E118" s="33" t="s">
        <v>2008</v>
      </c>
      <c r="F118" s="34"/>
      <c r="G118" s="34" t="s">
        <v>930</v>
      </c>
      <c r="H118" s="46">
        <v>130</v>
      </c>
      <c r="I118" s="46">
        <v>30</v>
      </c>
      <c r="J118" s="35" t="s">
        <v>1977</v>
      </c>
      <c r="K118" s="49" t="s">
        <v>1976</v>
      </c>
      <c r="L118" s="50" t="s">
        <v>2768</v>
      </c>
      <c r="M118" s="50"/>
      <c r="N118" s="17" t="s">
        <v>1549</v>
      </c>
      <c r="O118" s="16"/>
      <c r="P118" s="16"/>
      <c r="Q118" s="36">
        <v>18</v>
      </c>
      <c r="R118" s="37" t="s">
        <v>838</v>
      </c>
      <c r="S118" s="37" t="s">
        <v>839</v>
      </c>
      <c r="T118" s="13" t="s">
        <v>671</v>
      </c>
      <c r="U118" s="39"/>
      <c r="V118" s="36" t="s">
        <v>2543</v>
      </c>
      <c r="W118" s="53" t="s">
        <v>2543</v>
      </c>
      <c r="X118" s="16"/>
      <c r="Y118" s="16"/>
      <c r="Z118" s="16" t="s">
        <v>162</v>
      </c>
      <c r="AA118" s="18" t="s">
        <v>672</v>
      </c>
      <c r="AB118" s="18"/>
    </row>
    <row r="119" spans="1:28" s="14" customFormat="1" ht="19.5" customHeight="1">
      <c r="A119" s="32">
        <v>2744</v>
      </c>
      <c r="B119" s="32" t="s">
        <v>1629</v>
      </c>
      <c r="C119" s="33" t="s">
        <v>1978</v>
      </c>
      <c r="D119" s="33">
        <v>130</v>
      </c>
      <c r="E119" s="33">
        <v>33</v>
      </c>
      <c r="F119" s="34"/>
      <c r="G119" s="34" t="s">
        <v>930</v>
      </c>
      <c r="H119" s="46">
        <v>130</v>
      </c>
      <c r="I119" s="46">
        <v>33</v>
      </c>
      <c r="J119" s="35" t="s">
        <v>1979</v>
      </c>
      <c r="K119" s="49" t="s">
        <v>1978</v>
      </c>
      <c r="L119" s="50" t="s">
        <v>1167</v>
      </c>
      <c r="M119" s="50"/>
      <c r="N119" s="17" t="s">
        <v>1550</v>
      </c>
      <c r="O119" s="16"/>
      <c r="P119" s="16"/>
      <c r="Q119" s="36">
        <v>18</v>
      </c>
      <c r="R119" s="37" t="s">
        <v>2727</v>
      </c>
      <c r="S119" s="37" t="s">
        <v>2426</v>
      </c>
      <c r="T119" s="13" t="s">
        <v>2437</v>
      </c>
      <c r="U119" s="39"/>
      <c r="V119" s="36" t="s">
        <v>2543</v>
      </c>
      <c r="W119" s="53" t="s">
        <v>2543</v>
      </c>
      <c r="X119" s="16"/>
      <c r="Y119" s="16"/>
      <c r="Z119" s="16" t="s">
        <v>162</v>
      </c>
      <c r="AA119" s="18"/>
      <c r="AB119" s="18"/>
    </row>
    <row r="120" spans="1:28" s="14" customFormat="1" ht="19.5" customHeight="1">
      <c r="A120" s="32">
        <v>11741</v>
      </c>
      <c r="B120" s="32" t="s">
        <v>1620</v>
      </c>
      <c r="C120" s="33" t="s">
        <v>1978</v>
      </c>
      <c r="D120" s="33">
        <v>130</v>
      </c>
      <c r="E120" s="33">
        <v>33</v>
      </c>
      <c r="F120" s="34"/>
      <c r="G120" s="34" t="s">
        <v>930</v>
      </c>
      <c r="H120" s="46">
        <v>130</v>
      </c>
      <c r="I120" s="46">
        <v>33</v>
      </c>
      <c r="J120" s="35" t="s">
        <v>1979</v>
      </c>
      <c r="K120" s="49" t="s">
        <v>1978</v>
      </c>
      <c r="L120" s="50" t="s">
        <v>1167</v>
      </c>
      <c r="M120" s="50"/>
      <c r="N120" s="17" t="s">
        <v>1550</v>
      </c>
      <c r="O120" s="16"/>
      <c r="P120" s="16"/>
      <c r="Q120" s="36">
        <v>18</v>
      </c>
      <c r="R120" s="37" t="s">
        <v>2727</v>
      </c>
      <c r="S120" s="37" t="s">
        <v>178</v>
      </c>
      <c r="T120" s="13" t="s">
        <v>2437</v>
      </c>
      <c r="U120" s="39"/>
      <c r="V120" s="36" t="s">
        <v>2543</v>
      </c>
      <c r="W120" s="53" t="s">
        <v>2543</v>
      </c>
      <c r="X120" s="16"/>
      <c r="Y120" s="16"/>
      <c r="Z120" s="16" t="s">
        <v>162</v>
      </c>
      <c r="AA120" s="18"/>
      <c r="AB120" s="18"/>
    </row>
    <row r="121" spans="1:28" s="14" customFormat="1" ht="19.5" customHeight="1">
      <c r="A121" s="32">
        <v>7675</v>
      </c>
      <c r="B121" s="32" t="s">
        <v>2405</v>
      </c>
      <c r="C121" s="33" t="s">
        <v>339</v>
      </c>
      <c r="D121" s="33"/>
      <c r="E121" s="33"/>
      <c r="F121" s="34"/>
      <c r="G121" s="34" t="s">
        <v>1879</v>
      </c>
      <c r="H121" s="46">
        <v>130</v>
      </c>
      <c r="I121" s="46"/>
      <c r="J121" s="35" t="s">
        <v>340</v>
      </c>
      <c r="K121" s="49" t="s">
        <v>339</v>
      </c>
      <c r="L121" s="50" t="s">
        <v>2769</v>
      </c>
      <c r="M121" s="50"/>
      <c r="N121" s="17" t="s">
        <v>1549</v>
      </c>
      <c r="O121" s="16"/>
      <c r="P121" s="16"/>
      <c r="Q121" s="36">
        <v>18</v>
      </c>
      <c r="R121" s="37" t="s">
        <v>1693</v>
      </c>
      <c r="S121" s="37" t="s">
        <v>1694</v>
      </c>
      <c r="T121" s="13" t="s">
        <v>2039</v>
      </c>
      <c r="U121" s="39"/>
      <c r="V121" s="36" t="s">
        <v>2543</v>
      </c>
      <c r="W121" s="53" t="s">
        <v>2543</v>
      </c>
      <c r="X121" s="16"/>
      <c r="Y121" s="16"/>
      <c r="Z121" s="16" t="s">
        <v>162</v>
      </c>
      <c r="AA121" s="18"/>
      <c r="AB121" s="18"/>
    </row>
    <row r="122" spans="1:28" s="14" customFormat="1" ht="19.5" customHeight="1">
      <c r="A122" s="32">
        <v>1461</v>
      </c>
      <c r="B122" s="32" t="s">
        <v>1609</v>
      </c>
      <c r="C122" s="33" t="s">
        <v>1976</v>
      </c>
      <c r="D122" s="33" t="s">
        <v>1644</v>
      </c>
      <c r="E122" s="33"/>
      <c r="F122" s="34"/>
      <c r="G122" s="34" t="s">
        <v>930</v>
      </c>
      <c r="H122" s="46">
        <v>130</v>
      </c>
      <c r="I122" s="46"/>
      <c r="J122" s="35" t="s">
        <v>1977</v>
      </c>
      <c r="K122" s="49" t="s">
        <v>1976</v>
      </c>
      <c r="L122" s="50" t="s">
        <v>2768</v>
      </c>
      <c r="M122" s="50"/>
      <c r="N122" s="17" t="s">
        <v>1549</v>
      </c>
      <c r="O122" s="16"/>
      <c r="P122" s="16"/>
      <c r="Q122" s="36">
        <v>18</v>
      </c>
      <c r="R122" s="37" t="s">
        <v>1499</v>
      </c>
      <c r="S122" s="37" t="s">
        <v>2438</v>
      </c>
      <c r="T122" s="13" t="s">
        <v>1532</v>
      </c>
      <c r="U122" s="39"/>
      <c r="V122" s="36" t="s">
        <v>2543</v>
      </c>
      <c r="W122" s="53" t="s">
        <v>2543</v>
      </c>
      <c r="X122" s="16"/>
      <c r="Y122" s="16"/>
      <c r="Z122" s="16" t="s">
        <v>162</v>
      </c>
      <c r="AA122" s="18"/>
      <c r="AB122" s="18"/>
    </row>
    <row r="123" spans="1:28" s="14" customFormat="1" ht="19.5" customHeight="1">
      <c r="A123" s="32">
        <v>7679</v>
      </c>
      <c r="B123" s="32" t="s">
        <v>2405</v>
      </c>
      <c r="C123" s="33" t="s">
        <v>1976</v>
      </c>
      <c r="D123" s="33"/>
      <c r="E123" s="33"/>
      <c r="F123" s="34"/>
      <c r="G123" s="34" t="s">
        <v>1879</v>
      </c>
      <c r="H123" s="46">
        <v>130</v>
      </c>
      <c r="I123" s="46"/>
      <c r="J123" s="35" t="s">
        <v>1977</v>
      </c>
      <c r="K123" s="49" t="s">
        <v>1976</v>
      </c>
      <c r="L123" s="50" t="s">
        <v>1167</v>
      </c>
      <c r="M123" s="50"/>
      <c r="N123" s="17" t="s">
        <v>2719</v>
      </c>
      <c r="O123" s="16"/>
      <c r="P123" s="16"/>
      <c r="Q123" s="36">
        <v>18</v>
      </c>
      <c r="R123" s="37" t="s">
        <v>1695</v>
      </c>
      <c r="S123" s="37" t="s">
        <v>1492</v>
      </c>
      <c r="T123" s="13" t="s">
        <v>668</v>
      </c>
      <c r="U123" s="39"/>
      <c r="V123" s="36" t="s">
        <v>2543</v>
      </c>
      <c r="W123" s="53" t="s">
        <v>2543</v>
      </c>
      <c r="X123" s="16"/>
      <c r="Y123" s="16"/>
      <c r="Z123" s="16" t="s">
        <v>162</v>
      </c>
      <c r="AA123" s="18"/>
      <c r="AB123" s="18"/>
    </row>
    <row r="124" spans="1:28" s="14" customFormat="1" ht="19.5" customHeight="1">
      <c r="A124" s="32">
        <v>4018</v>
      </c>
      <c r="B124" s="32" t="s">
        <v>717</v>
      </c>
      <c r="C124" s="33" t="s">
        <v>2227</v>
      </c>
      <c r="D124" s="33" t="s">
        <v>2228</v>
      </c>
      <c r="E124" s="33" t="s">
        <v>2228</v>
      </c>
      <c r="F124" s="34" t="s">
        <v>1167</v>
      </c>
      <c r="G124" s="34" t="s">
        <v>930</v>
      </c>
      <c r="H124" s="46">
        <v>159</v>
      </c>
      <c r="I124" s="46">
        <v>9</v>
      </c>
      <c r="J124" s="35" t="s">
        <v>550</v>
      </c>
      <c r="K124" s="49" t="s">
        <v>2227</v>
      </c>
      <c r="L124" s="50" t="s">
        <v>2769</v>
      </c>
      <c r="M124" s="50"/>
      <c r="N124" s="17" t="s">
        <v>1550</v>
      </c>
      <c r="O124" s="16"/>
      <c r="P124" s="16"/>
      <c r="Q124" s="36">
        <v>18</v>
      </c>
      <c r="R124" s="37" t="s">
        <v>2229</v>
      </c>
      <c r="S124" s="37" t="s">
        <v>2230</v>
      </c>
      <c r="T124" s="13" t="s">
        <v>514</v>
      </c>
      <c r="U124" s="39"/>
      <c r="V124" s="36" t="s">
        <v>2551</v>
      </c>
      <c r="W124" s="53" t="s">
        <v>2543</v>
      </c>
      <c r="X124" s="16"/>
      <c r="Y124" s="16"/>
      <c r="Z124" s="16" t="s">
        <v>162</v>
      </c>
      <c r="AA124" s="18"/>
      <c r="AB124" s="18"/>
    </row>
    <row r="125" spans="1:28" s="14" customFormat="1" ht="19.5" customHeight="1">
      <c r="A125" s="32">
        <v>6759</v>
      </c>
      <c r="B125" s="32" t="s">
        <v>396</v>
      </c>
      <c r="C125" s="33" t="s">
        <v>1470</v>
      </c>
      <c r="D125" s="33" t="s">
        <v>2231</v>
      </c>
      <c r="E125" s="33" t="s">
        <v>2506</v>
      </c>
      <c r="F125" s="34" t="s">
        <v>1167</v>
      </c>
      <c r="G125" s="34" t="s">
        <v>930</v>
      </c>
      <c r="H125" s="46">
        <v>161</v>
      </c>
      <c r="I125" s="46">
        <v>15</v>
      </c>
      <c r="J125" s="35" t="s">
        <v>1216</v>
      </c>
      <c r="K125" s="49" t="s">
        <v>1470</v>
      </c>
      <c r="L125" s="50" t="s">
        <v>2769</v>
      </c>
      <c r="M125" s="50"/>
      <c r="N125" s="17" t="s">
        <v>1550</v>
      </c>
      <c r="O125" s="16"/>
      <c r="P125" s="16"/>
      <c r="Q125" s="36">
        <v>18</v>
      </c>
      <c r="R125" s="37" t="s">
        <v>1324</v>
      </c>
      <c r="S125" s="37" t="s">
        <v>1154</v>
      </c>
      <c r="T125" s="13" t="s">
        <v>515</v>
      </c>
      <c r="U125" s="39"/>
      <c r="V125" s="36" t="s">
        <v>2551</v>
      </c>
      <c r="W125" s="53" t="s">
        <v>2543</v>
      </c>
      <c r="X125" s="16">
        <v>4018</v>
      </c>
      <c r="Y125" s="16"/>
      <c r="Z125" s="16" t="s">
        <v>162</v>
      </c>
      <c r="AA125" s="18"/>
      <c r="AB125" s="18"/>
    </row>
    <row r="126" spans="1:28" s="14" customFormat="1" ht="19.5" customHeight="1">
      <c r="A126" s="32">
        <v>7155</v>
      </c>
      <c r="B126" s="32" t="s">
        <v>261</v>
      </c>
      <c r="C126" s="33" t="s">
        <v>1470</v>
      </c>
      <c r="D126" s="33" t="s">
        <v>2231</v>
      </c>
      <c r="E126" s="33" t="s">
        <v>2506</v>
      </c>
      <c r="F126" s="34" t="s">
        <v>1167</v>
      </c>
      <c r="G126" s="34" t="s">
        <v>930</v>
      </c>
      <c r="H126" s="46">
        <v>161</v>
      </c>
      <c r="I126" s="46">
        <v>15</v>
      </c>
      <c r="J126" s="35" t="s">
        <v>1216</v>
      </c>
      <c r="K126" s="49" t="s">
        <v>1470</v>
      </c>
      <c r="L126" s="50" t="s">
        <v>2769</v>
      </c>
      <c r="M126" s="50"/>
      <c r="N126" s="17" t="s">
        <v>1550</v>
      </c>
      <c r="O126" s="16"/>
      <c r="P126" s="16"/>
      <c r="Q126" s="36">
        <v>18</v>
      </c>
      <c r="R126" s="37" t="s">
        <v>2232</v>
      </c>
      <c r="S126" s="37" t="s">
        <v>1320</v>
      </c>
      <c r="T126" s="13" t="s">
        <v>515</v>
      </c>
      <c r="U126" s="39"/>
      <c r="V126" s="36" t="s">
        <v>2551</v>
      </c>
      <c r="W126" s="53" t="s">
        <v>2543</v>
      </c>
      <c r="X126" s="16">
        <v>4018</v>
      </c>
      <c r="Y126" s="16"/>
      <c r="Z126" s="16" t="s">
        <v>162</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00" t="s">
        <v>798</v>
      </c>
    </row>
    <row r="2" spans="2:14" ht="23.25" customHeight="1" thickBot="1">
      <c r="B2" s="163" t="s">
        <v>699</v>
      </c>
      <c r="C2" s="164"/>
      <c r="D2" s="164"/>
      <c r="E2" s="164"/>
      <c r="F2" s="164"/>
      <c r="G2" s="164"/>
      <c r="H2" s="164"/>
      <c r="I2" s="164"/>
      <c r="J2" s="164"/>
      <c r="K2" s="164"/>
      <c r="L2" s="164"/>
      <c r="M2" s="164"/>
      <c r="N2" s="164"/>
    </row>
    <row r="3" spans="2:10" ht="24" thickBot="1">
      <c r="B3" s="73" t="s">
        <v>387</v>
      </c>
      <c r="C3" s="74" t="s">
        <v>1700</v>
      </c>
      <c r="D3" s="75" t="s">
        <v>673</v>
      </c>
      <c r="E3" s="72"/>
      <c r="F3" s="73" t="s">
        <v>387</v>
      </c>
      <c r="G3" s="74" t="s">
        <v>1700</v>
      </c>
      <c r="H3" s="75" t="s">
        <v>673</v>
      </c>
      <c r="J3" s="72"/>
    </row>
    <row r="4" spans="2:8" ht="12.75">
      <c r="B4" s="76">
        <v>4509</v>
      </c>
      <c r="C4" s="78" t="s">
        <v>1550</v>
      </c>
      <c r="D4" s="79" t="s">
        <v>162</v>
      </c>
      <c r="F4" s="76">
        <v>6765</v>
      </c>
      <c r="G4" s="78" t="s">
        <v>2719</v>
      </c>
      <c r="H4" s="79" t="s">
        <v>162</v>
      </c>
    </row>
    <row r="5" spans="2:8" ht="12.75">
      <c r="B5" s="77">
        <v>2087</v>
      </c>
      <c r="C5" s="80" t="s">
        <v>1550</v>
      </c>
      <c r="D5" s="81" t="s">
        <v>162</v>
      </c>
      <c r="F5" s="77">
        <v>7336</v>
      </c>
      <c r="G5" s="80" t="s">
        <v>1550</v>
      </c>
      <c r="H5" s="81" t="s">
        <v>162</v>
      </c>
    </row>
    <row r="6" spans="2:8" ht="12.75">
      <c r="B6" s="77">
        <v>2088</v>
      </c>
      <c r="C6" s="80" t="s">
        <v>1550</v>
      </c>
      <c r="D6" s="81" t="s">
        <v>162</v>
      </c>
      <c r="F6" s="102" t="s">
        <v>701</v>
      </c>
      <c r="G6" s="80"/>
      <c r="H6" s="81"/>
    </row>
    <row r="7" spans="2:8" ht="12.75">
      <c r="B7" s="77">
        <v>813</v>
      </c>
      <c r="C7" s="80" t="s">
        <v>1550</v>
      </c>
      <c r="D7" s="81" t="s">
        <v>162</v>
      </c>
      <c r="F7" s="77">
        <v>868</v>
      </c>
      <c r="G7" s="80" t="s">
        <v>1549</v>
      </c>
      <c r="H7" s="81" t="s">
        <v>162</v>
      </c>
    </row>
    <row r="8" spans="2:8" ht="12.75">
      <c r="B8" s="77">
        <v>3415</v>
      </c>
      <c r="C8" s="80" t="s">
        <v>1550</v>
      </c>
      <c r="D8" s="81" t="s">
        <v>162</v>
      </c>
      <c r="F8" s="77">
        <v>1299</v>
      </c>
      <c r="G8" s="80" t="s">
        <v>1549</v>
      </c>
      <c r="H8" s="81" t="s">
        <v>162</v>
      </c>
    </row>
    <row r="9" spans="2:8" ht="12.75">
      <c r="B9" s="77">
        <v>4521</v>
      </c>
      <c r="C9" s="80" t="s">
        <v>1549</v>
      </c>
      <c r="D9" s="81" t="s">
        <v>162</v>
      </c>
      <c r="F9" s="77">
        <v>1300</v>
      </c>
      <c r="G9" s="80" t="s">
        <v>1549</v>
      </c>
      <c r="H9" s="81" t="s">
        <v>162</v>
      </c>
    </row>
    <row r="10" spans="2:8" ht="12.75">
      <c r="B10" s="77">
        <v>2235</v>
      </c>
      <c r="C10" s="80" t="s">
        <v>1550</v>
      </c>
      <c r="D10" s="81" t="s">
        <v>162</v>
      </c>
      <c r="F10" s="77">
        <v>2555</v>
      </c>
      <c r="G10" s="80" t="s">
        <v>1550</v>
      </c>
      <c r="H10" s="81" t="s">
        <v>162</v>
      </c>
    </row>
    <row r="11" spans="2:8" ht="12.75">
      <c r="B11" s="77">
        <v>1209</v>
      </c>
      <c r="C11" s="80" t="s">
        <v>2719</v>
      </c>
      <c r="D11" s="81" t="s">
        <v>162</v>
      </c>
      <c r="F11" s="77">
        <v>1301</v>
      </c>
      <c r="G11" s="80" t="s">
        <v>1549</v>
      </c>
      <c r="H11" s="81" t="s">
        <v>162</v>
      </c>
    </row>
    <row r="12" spans="2:8" ht="12.75">
      <c r="B12" s="77">
        <v>10167</v>
      </c>
      <c r="C12" s="80" t="s">
        <v>1550</v>
      </c>
      <c r="D12" s="81" t="s">
        <v>162</v>
      </c>
      <c r="F12" s="77">
        <v>3840</v>
      </c>
      <c r="G12" s="80" t="s">
        <v>1550</v>
      </c>
      <c r="H12" s="81" t="s">
        <v>162</v>
      </c>
    </row>
    <row r="13" spans="2:8" ht="12.75">
      <c r="B13" s="77">
        <v>1234</v>
      </c>
      <c r="C13" s="80" t="s">
        <v>1549</v>
      </c>
      <c r="D13" s="81" t="s">
        <v>162</v>
      </c>
      <c r="F13" s="77">
        <v>5152</v>
      </c>
      <c r="G13" s="80" t="s">
        <v>2719</v>
      </c>
      <c r="H13" s="81" t="s">
        <v>162</v>
      </c>
    </row>
    <row r="14" spans="2:8" ht="12.75">
      <c r="B14" s="77">
        <v>2249</v>
      </c>
      <c r="C14" s="80" t="s">
        <v>1550</v>
      </c>
      <c r="D14" s="81" t="s">
        <v>162</v>
      </c>
      <c r="F14" s="77">
        <v>1303</v>
      </c>
      <c r="G14" s="80" t="s">
        <v>1549</v>
      </c>
      <c r="H14" s="81" t="s">
        <v>162</v>
      </c>
    </row>
    <row r="15" spans="2:8" ht="12.75">
      <c r="B15" s="77">
        <v>1233</v>
      </c>
      <c r="C15" s="80" t="s">
        <v>1550</v>
      </c>
      <c r="D15" s="81" t="s">
        <v>162</v>
      </c>
      <c r="F15" s="77">
        <v>3841</v>
      </c>
      <c r="G15" s="80" t="s">
        <v>2719</v>
      </c>
      <c r="H15" s="81" t="s">
        <v>162</v>
      </c>
    </row>
    <row r="16" spans="2:8" ht="12.75">
      <c r="B16" s="77">
        <v>3421</v>
      </c>
      <c r="C16" s="80" t="s">
        <v>1549</v>
      </c>
      <c r="D16" s="81" t="s">
        <v>162</v>
      </c>
      <c r="F16" s="77">
        <v>7308</v>
      </c>
      <c r="G16" s="80" t="s">
        <v>1549</v>
      </c>
      <c r="H16" s="81" t="s">
        <v>162</v>
      </c>
    </row>
    <row r="17" spans="2:8" ht="12.75">
      <c r="B17" s="77">
        <v>3804</v>
      </c>
      <c r="C17" s="80" t="s">
        <v>2719</v>
      </c>
      <c r="D17" s="81" t="s">
        <v>162</v>
      </c>
      <c r="F17" s="103" t="s">
        <v>701</v>
      </c>
      <c r="G17" s="80"/>
      <c r="H17" s="81"/>
    </row>
    <row r="18" spans="2:8" ht="12.75">
      <c r="B18" s="77">
        <v>1423</v>
      </c>
      <c r="C18" s="80" t="s">
        <v>2719</v>
      </c>
      <c r="D18" s="81" t="s">
        <v>162</v>
      </c>
      <c r="F18" s="77">
        <v>7609</v>
      </c>
      <c r="G18" s="80" t="s">
        <v>1549</v>
      </c>
      <c r="H18" s="81" t="s">
        <v>162</v>
      </c>
    </row>
    <row r="19" spans="2:8" ht="12.75">
      <c r="B19" s="77">
        <v>7655</v>
      </c>
      <c r="C19" s="80" t="s">
        <v>2719</v>
      </c>
      <c r="D19" s="81" t="s">
        <v>162</v>
      </c>
      <c r="F19" s="77">
        <v>1304</v>
      </c>
      <c r="G19" s="80" t="s">
        <v>1549</v>
      </c>
      <c r="H19" s="81" t="s">
        <v>162</v>
      </c>
    </row>
    <row r="20" spans="2:8" ht="12.75">
      <c r="B20" s="77">
        <v>46</v>
      </c>
      <c r="C20" s="80" t="s">
        <v>1550</v>
      </c>
      <c r="D20" s="81" t="s">
        <v>162</v>
      </c>
      <c r="F20" s="77">
        <v>1307</v>
      </c>
      <c r="G20" s="80" t="s">
        <v>1549</v>
      </c>
      <c r="H20" s="81" t="s">
        <v>162</v>
      </c>
    </row>
    <row r="21" spans="2:8" ht="12.75">
      <c r="B21" s="77">
        <v>7654</v>
      </c>
      <c r="C21" s="80" t="s">
        <v>2719</v>
      </c>
      <c r="D21" s="81" t="s">
        <v>162</v>
      </c>
      <c r="F21" s="77">
        <v>1329</v>
      </c>
      <c r="G21" s="80" t="s">
        <v>1549</v>
      </c>
      <c r="H21" s="81" t="s">
        <v>162</v>
      </c>
    </row>
    <row r="22" spans="2:8" ht="12.75">
      <c r="B22" s="77">
        <v>1426</v>
      </c>
      <c r="C22" s="80" t="s">
        <v>1549</v>
      </c>
      <c r="D22" s="81" t="s">
        <v>162</v>
      </c>
      <c r="F22" s="77">
        <v>1328</v>
      </c>
      <c r="G22" s="80" t="s">
        <v>1549</v>
      </c>
      <c r="H22" s="81" t="s">
        <v>162</v>
      </c>
    </row>
    <row r="23" spans="2:8" ht="12.75">
      <c r="B23" s="77">
        <v>1428</v>
      </c>
      <c r="C23" s="80" t="s">
        <v>1550</v>
      </c>
      <c r="D23" s="81" t="s">
        <v>162</v>
      </c>
      <c r="F23" s="77">
        <v>6781</v>
      </c>
      <c r="G23" s="80" t="s">
        <v>1549</v>
      </c>
      <c r="H23" s="81" t="s">
        <v>162</v>
      </c>
    </row>
    <row r="24" spans="2:8" ht="12.75">
      <c r="B24" s="77">
        <v>4565</v>
      </c>
      <c r="C24" s="80" t="s">
        <v>1549</v>
      </c>
      <c r="D24" s="81" t="s">
        <v>162</v>
      </c>
      <c r="F24" s="77">
        <v>1306</v>
      </c>
      <c r="G24" s="80" t="s">
        <v>2719</v>
      </c>
      <c r="H24" s="81" t="s">
        <v>162</v>
      </c>
    </row>
    <row r="25" spans="2:8" ht="12.75">
      <c r="B25" s="102" t="s">
        <v>701</v>
      </c>
      <c r="C25" s="81"/>
      <c r="D25" s="81"/>
      <c r="F25" s="77">
        <v>671</v>
      </c>
      <c r="G25" s="80" t="s">
        <v>1549</v>
      </c>
      <c r="H25" s="81" t="s">
        <v>162</v>
      </c>
    </row>
    <row r="26" spans="2:8" ht="12.75">
      <c r="B26" s="77">
        <v>7275</v>
      </c>
      <c r="C26" s="80" t="s">
        <v>1549</v>
      </c>
      <c r="D26" s="81" t="s">
        <v>162</v>
      </c>
      <c r="F26" s="77">
        <v>1308</v>
      </c>
      <c r="G26" s="80" t="s">
        <v>1549</v>
      </c>
      <c r="H26" s="81" t="s">
        <v>162</v>
      </c>
    </row>
    <row r="27" spans="2:8" ht="12.75">
      <c r="B27" s="77">
        <v>7276</v>
      </c>
      <c r="C27" s="80" t="s">
        <v>1549</v>
      </c>
      <c r="D27" s="81" t="s">
        <v>162</v>
      </c>
      <c r="F27" s="77">
        <v>6782</v>
      </c>
      <c r="G27" s="80" t="s">
        <v>1549</v>
      </c>
      <c r="H27" s="81" t="s">
        <v>162</v>
      </c>
    </row>
    <row r="28" spans="2:8" ht="12.75">
      <c r="B28" s="77">
        <v>3873</v>
      </c>
      <c r="C28" s="80" t="s">
        <v>1549</v>
      </c>
      <c r="D28" s="81" t="s">
        <v>162</v>
      </c>
      <c r="F28" s="77">
        <v>1311</v>
      </c>
      <c r="G28" s="80" t="s">
        <v>2719</v>
      </c>
      <c r="H28" s="81" t="s">
        <v>162</v>
      </c>
    </row>
    <row r="29" spans="2:8" ht="12.75">
      <c r="B29" s="77">
        <v>7658</v>
      </c>
      <c r="C29" s="80" t="s">
        <v>1549</v>
      </c>
      <c r="D29" s="81" t="s">
        <v>162</v>
      </c>
      <c r="F29" s="103" t="s">
        <v>701</v>
      </c>
      <c r="G29" s="80"/>
      <c r="H29" s="81"/>
    </row>
    <row r="30" spans="2:8" ht="12.75">
      <c r="B30" s="77">
        <v>4343</v>
      </c>
      <c r="C30" s="80" t="s">
        <v>1549</v>
      </c>
      <c r="D30" s="81" t="s">
        <v>162</v>
      </c>
      <c r="F30" s="77">
        <v>36</v>
      </c>
      <c r="G30" s="80" t="s">
        <v>2719</v>
      </c>
      <c r="H30" s="81" t="s">
        <v>162</v>
      </c>
    </row>
    <row r="31" spans="2:8" ht="12.75">
      <c r="B31" s="77">
        <v>11996</v>
      </c>
      <c r="C31" s="80" t="s">
        <v>1549</v>
      </c>
      <c r="D31" s="81" t="s">
        <v>162</v>
      </c>
      <c r="F31" s="77">
        <v>4638</v>
      </c>
      <c r="G31" s="80" t="s">
        <v>1549</v>
      </c>
      <c r="H31" s="81" t="s">
        <v>162</v>
      </c>
    </row>
    <row r="32" spans="2:8" ht="12.75">
      <c r="B32" s="77">
        <v>10023</v>
      </c>
      <c r="C32" s="80" t="s">
        <v>1549</v>
      </c>
      <c r="D32" s="81" t="s">
        <v>162</v>
      </c>
      <c r="F32" s="77">
        <v>7889</v>
      </c>
      <c r="G32" s="80" t="s">
        <v>2719</v>
      </c>
      <c r="H32" s="81" t="s">
        <v>162</v>
      </c>
    </row>
    <row r="33" spans="2:8" ht="12.75">
      <c r="B33" s="77">
        <v>6806</v>
      </c>
      <c r="C33" s="80" t="s">
        <v>1550</v>
      </c>
      <c r="D33" s="81" t="s">
        <v>162</v>
      </c>
      <c r="F33" s="77">
        <v>9999</v>
      </c>
      <c r="G33" s="80" t="s">
        <v>1550</v>
      </c>
      <c r="H33" s="81" t="s">
        <v>162</v>
      </c>
    </row>
    <row r="34" spans="2:8" ht="12.75">
      <c r="B34" s="77">
        <v>4567</v>
      </c>
      <c r="C34" s="80" t="s">
        <v>1550</v>
      </c>
      <c r="D34" s="81" t="s">
        <v>162</v>
      </c>
      <c r="F34" s="77">
        <v>7337</v>
      </c>
      <c r="G34" s="80" t="s">
        <v>2719</v>
      </c>
      <c r="H34" s="81" t="s">
        <v>162</v>
      </c>
    </row>
    <row r="35" spans="2:8" ht="12.75">
      <c r="B35" s="102" t="s">
        <v>701</v>
      </c>
      <c r="C35" s="81"/>
      <c r="D35" s="81"/>
      <c r="F35" s="77">
        <v>1313</v>
      </c>
      <c r="G35" s="80" t="s">
        <v>1549</v>
      </c>
      <c r="H35" s="81" t="s">
        <v>162</v>
      </c>
    </row>
    <row r="36" spans="2:8" ht="12.75">
      <c r="B36" s="77">
        <v>1297</v>
      </c>
      <c r="C36" s="80" t="s">
        <v>1549</v>
      </c>
      <c r="D36" s="81" t="s">
        <v>162</v>
      </c>
      <c r="F36" s="77">
        <v>6786</v>
      </c>
      <c r="G36" s="80" t="s">
        <v>2719</v>
      </c>
      <c r="H36" s="81" t="s">
        <v>162</v>
      </c>
    </row>
    <row r="37" spans="2:4" ht="12.75">
      <c r="B37" s="77">
        <v>4078</v>
      </c>
      <c r="C37" s="80" t="s">
        <v>1550</v>
      </c>
      <c r="D37" s="81" t="s">
        <v>162</v>
      </c>
    </row>
    <row r="39" spans="3:7" ht="12.75">
      <c r="C39" s="101" t="s">
        <v>703</v>
      </c>
      <c r="G39" s="104" t="s">
        <v>702</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802.11-06/0724r30</dc:title>
  <dc:subject/>
  <dc:creator>Don Schultz</dc:creator>
  <cp:keywords/>
  <dc:description/>
  <cp:lastModifiedBy>Eldad Perahia</cp:lastModifiedBy>
  <cp:lastPrinted>2006-02-10T13:17:22Z</cp:lastPrinted>
  <dcterms:created xsi:type="dcterms:W3CDTF">2004-07-14T16:37:20Z</dcterms:created>
  <dcterms:modified xsi:type="dcterms:W3CDTF">2006-10-18T15:31:28Z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